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運管系\運管系1\各委員會\畢業門檻\實習時數\"/>
    </mc:Choice>
  </mc:AlternateContent>
  <xr:revisionPtr revIDLastSave="0" documentId="13_ncr:1_{77FBF2F9-87FA-4611-A902-2F9AFC432E95}" xr6:coauthVersionLast="47" xr6:coauthVersionMax="47" xr10:uidLastSave="{00000000-0000-0000-0000-000000000000}"/>
  <bookViews>
    <workbookView xWindow="-120" yWindow="-120" windowWidth="29040" windowHeight="15720" firstSheet="1" activeTab="6" xr2:uid="{FE90AB23-B09C-4B5B-B0E8-7AFB85FB8973}"/>
  </bookViews>
  <sheets>
    <sheet name="空" sheetId="1" r:id="rId1"/>
    <sheet name="114級-甲班(大一)" sheetId="2" r:id="rId2"/>
    <sheet name="113級-甲班(大二)" sheetId="3" r:id="rId3"/>
    <sheet name="113級-乙班(大二)" sheetId="4" r:id="rId4"/>
    <sheet name="112級-甲班(大三)" sheetId="5" r:id="rId5"/>
    <sheet name="112級-乙班（大三）" sheetId="6" r:id="rId6"/>
    <sheet name="111級-甲班（大四）" sheetId="7" r:id="rId7"/>
    <sheet name="111級-乙班(大四)" sheetId="8" r:id="rId8"/>
    <sheet name="110級-甲班(大五)" sheetId="9" r:id="rId9"/>
    <sheet name="110級-乙班(大五)" sheetId="10" r:id="rId10"/>
    <sheet name="109級-甲班(大六)" sheetId="11" r:id="rId11"/>
    <sheet name="109級-乙班(大六)_" sheetId="12" r:id="rId12"/>
    <sheet name="108級-甲班" sheetId="13" r:id="rId13"/>
    <sheet name="108級-乙班" sheetId="14" r:id="rId14"/>
    <sheet name="107級-甲班" sheetId="15" r:id="rId15"/>
    <sheet name="107級-乙班" sheetId="16" r:id="rId16"/>
    <sheet name="106級-甲班" sheetId="17" r:id="rId17"/>
    <sheet name="106級-乙班" sheetId="18" r:id="rId18"/>
    <sheet name="工作表1" sheetId="32" r:id="rId19"/>
    <sheet name="空白" sheetId="31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4" i="7" l="1"/>
  <c r="E144" i="7"/>
  <c r="D134" i="7"/>
  <c r="D102" i="6"/>
  <c r="D428" i="5"/>
  <c r="D102" i="4"/>
  <c r="D244" i="4"/>
  <c r="D299" i="6"/>
  <c r="D201" i="5"/>
  <c r="D480" i="6"/>
  <c r="D419" i="6"/>
  <c r="D594" i="8"/>
  <c r="D328" i="4"/>
  <c r="D125" i="4"/>
  <c r="D257" i="3"/>
  <c r="D347" i="3"/>
  <c r="D221" i="3"/>
  <c r="D691" i="5"/>
  <c r="D638" i="5"/>
  <c r="D624" i="5"/>
  <c r="D540" i="5"/>
  <c r="D522" i="5"/>
  <c r="D594" i="5"/>
  <c r="D476" i="5"/>
  <c r="D451" i="5"/>
  <c r="D398" i="5"/>
  <c r="D381" i="5"/>
  <c r="D299" i="5"/>
  <c r="D282" i="5"/>
  <c r="D62" i="5"/>
  <c r="D248" i="5"/>
  <c r="D228" i="5"/>
  <c r="D147" i="5"/>
  <c r="D44" i="5"/>
  <c r="D5" i="5"/>
  <c r="D575" i="7"/>
  <c r="D387" i="6"/>
  <c r="D369" i="6"/>
  <c r="D217" i="6"/>
  <c r="D5" i="6"/>
  <c r="D491" i="5"/>
  <c r="D184" i="5"/>
  <c r="D469" i="7"/>
  <c r="D560" i="5"/>
  <c r="D645" i="8"/>
  <c r="D315" i="8"/>
  <c r="D21" i="8"/>
  <c r="D360" i="7"/>
  <c r="D327" i="7"/>
  <c r="E155" i="7"/>
  <c r="E154" i="7"/>
  <c r="D150" i="7"/>
  <c r="E189" i="5"/>
  <c r="E187" i="5"/>
  <c r="E188" i="5"/>
  <c r="D731" i="5"/>
  <c r="D718" i="5"/>
  <c r="D705" i="5"/>
  <c r="D678" i="5"/>
  <c r="D665" i="5"/>
  <c r="E581" i="5"/>
  <c r="E582" i="5" s="1"/>
  <c r="E583" i="5" s="1"/>
  <c r="E584" i="5" s="1"/>
  <c r="E585" i="5" s="1"/>
  <c r="E586" i="5" s="1"/>
  <c r="E587" i="5" s="1"/>
  <c r="E588" i="5" s="1"/>
  <c r="E31" i="8"/>
  <c r="D559" i="6"/>
  <c r="E189" i="8"/>
  <c r="E190" i="8" s="1"/>
  <c r="E191" i="8" s="1"/>
  <c r="E192" i="8" s="1"/>
  <c r="E193" i="8" s="1"/>
  <c r="E194" i="8" s="1"/>
  <c r="E195" i="8" s="1"/>
  <c r="E196" i="8" s="1"/>
  <c r="E197" i="8" s="1"/>
  <c r="E21" i="31"/>
  <c r="E22" i="31" s="1"/>
  <c r="E20" i="31"/>
  <c r="E12" i="31"/>
  <c r="E13" i="31" s="1"/>
  <c r="E14" i="31" s="1"/>
  <c r="E15" i="31" s="1"/>
  <c r="E16" i="31" s="1"/>
  <c r="E11" i="31"/>
  <c r="E10" i="31"/>
  <c r="E9" i="31"/>
  <c r="E8" i="31"/>
  <c r="E7" i="31"/>
  <c r="D5" i="31"/>
  <c r="F970" i="18"/>
  <c r="F971" i="18" s="1"/>
  <c r="F972" i="18" s="1"/>
  <c r="F966" i="18"/>
  <c r="F967" i="18" s="1"/>
  <c r="F968" i="18" s="1"/>
  <c r="F969" i="18" s="1"/>
  <c r="G965" i="18"/>
  <c r="G966" i="18" s="1"/>
  <c r="G967" i="18" s="1"/>
  <c r="G968" i="18" s="1"/>
  <c r="G969" i="18" s="1"/>
  <c r="G970" i="18" s="1"/>
  <c r="G971" i="18" s="1"/>
  <c r="G964" i="18"/>
  <c r="F964" i="18"/>
  <c r="F965" i="18" s="1"/>
  <c r="F949" i="18"/>
  <c r="F950" i="18" s="1"/>
  <c r="F951" i="18" s="1"/>
  <c r="F952" i="18" s="1"/>
  <c r="F953" i="18" s="1"/>
  <c r="F954" i="18" s="1"/>
  <c r="F955" i="18" s="1"/>
  <c r="F956" i="18" s="1"/>
  <c r="F957" i="18" s="1"/>
  <c r="F958" i="18" s="1"/>
  <c r="F959" i="18" s="1"/>
  <c r="F960" i="18" s="1"/>
  <c r="F947" i="18"/>
  <c r="F948" i="18" s="1"/>
  <c r="G946" i="18"/>
  <c r="G947" i="18" s="1"/>
  <c r="G948" i="18" s="1"/>
  <c r="G949" i="18" s="1"/>
  <c r="G950" i="18" s="1"/>
  <c r="G951" i="18" s="1"/>
  <c r="G952" i="18" s="1"/>
  <c r="G953" i="18" s="1"/>
  <c r="G954" i="18" s="1"/>
  <c r="G955" i="18" s="1"/>
  <c r="G956" i="18" s="1"/>
  <c r="F946" i="18"/>
  <c r="F938" i="18"/>
  <c r="F939" i="18" s="1"/>
  <c r="G929" i="18"/>
  <c r="G930" i="18" s="1"/>
  <c r="G931" i="18" s="1"/>
  <c r="G932" i="18" s="1"/>
  <c r="G933" i="18" s="1"/>
  <c r="G934" i="18" s="1"/>
  <c r="G935" i="18" s="1"/>
  <c r="G936" i="18" s="1"/>
  <c r="F929" i="18"/>
  <c r="F930" i="18" s="1"/>
  <c r="F931" i="18" s="1"/>
  <c r="F932" i="18" s="1"/>
  <c r="F933" i="18" s="1"/>
  <c r="F934" i="18" s="1"/>
  <c r="F935" i="18" s="1"/>
  <c r="F936" i="18" s="1"/>
  <c r="F937" i="18" s="1"/>
  <c r="G928" i="18"/>
  <c r="F928" i="18"/>
  <c r="G919" i="18"/>
  <c r="G920" i="18" s="1"/>
  <c r="G921" i="18" s="1"/>
  <c r="G922" i="18" s="1"/>
  <c r="G923" i="18" s="1"/>
  <c r="G915" i="18"/>
  <c r="G916" i="18" s="1"/>
  <c r="G917" i="18" s="1"/>
  <c r="G918" i="18" s="1"/>
  <c r="F915" i="18"/>
  <c r="F916" i="18" s="1"/>
  <c r="F917" i="18" s="1"/>
  <c r="F918" i="18" s="1"/>
  <c r="F919" i="18" s="1"/>
  <c r="F920" i="18" s="1"/>
  <c r="F921" i="18" s="1"/>
  <c r="F922" i="18" s="1"/>
  <c r="F923" i="18" s="1"/>
  <c r="F909" i="18"/>
  <c r="F910" i="18" s="1"/>
  <c r="G908" i="18"/>
  <c r="G909" i="18" s="1"/>
  <c r="G907" i="18"/>
  <c r="F907" i="18"/>
  <c r="F908" i="18" s="1"/>
  <c r="F894" i="18"/>
  <c r="F895" i="18" s="1"/>
  <c r="F896" i="18" s="1"/>
  <c r="F897" i="18" s="1"/>
  <c r="F898" i="18" s="1"/>
  <c r="F899" i="18" s="1"/>
  <c r="F900" i="18" s="1"/>
  <c r="F901" i="18" s="1"/>
  <c r="F902" i="18" s="1"/>
  <c r="F903" i="18" s="1"/>
  <c r="F886" i="18"/>
  <c r="F887" i="18" s="1"/>
  <c r="F888" i="18" s="1"/>
  <c r="F889" i="18" s="1"/>
  <c r="F890" i="18" s="1"/>
  <c r="F891" i="18" s="1"/>
  <c r="F892" i="18" s="1"/>
  <c r="F893" i="18" s="1"/>
  <c r="G885" i="18"/>
  <c r="G886" i="18" s="1"/>
  <c r="G887" i="18" s="1"/>
  <c r="G888" i="18" s="1"/>
  <c r="G889" i="18" s="1"/>
  <c r="G890" i="18" s="1"/>
  <c r="G891" i="18" s="1"/>
  <c r="G892" i="18" s="1"/>
  <c r="G893" i="18" s="1"/>
  <c r="G894" i="18" s="1"/>
  <c r="G895" i="18" s="1"/>
  <c r="G896" i="18" s="1"/>
  <c r="G897" i="18" s="1"/>
  <c r="G898" i="18" s="1"/>
  <c r="G899" i="18" s="1"/>
  <c r="G900" i="18" s="1"/>
  <c r="G901" i="18" s="1"/>
  <c r="G902" i="18" s="1"/>
  <c r="G903" i="18" s="1"/>
  <c r="F885" i="18"/>
  <c r="G878" i="18"/>
  <c r="G879" i="18" s="1"/>
  <c r="G880" i="18" s="1"/>
  <c r="G874" i="18"/>
  <c r="G875" i="18" s="1"/>
  <c r="G876" i="18" s="1"/>
  <c r="G877" i="18" s="1"/>
  <c r="F874" i="18"/>
  <c r="F875" i="18" s="1"/>
  <c r="F876" i="18" s="1"/>
  <c r="F877" i="18" s="1"/>
  <c r="F878" i="18" s="1"/>
  <c r="F879" i="18" s="1"/>
  <c r="F880" i="18" s="1"/>
  <c r="F881" i="18" s="1"/>
  <c r="G858" i="18"/>
  <c r="G859" i="18" s="1"/>
  <c r="G860" i="18" s="1"/>
  <c r="G861" i="18" s="1"/>
  <c r="G862" i="18" s="1"/>
  <c r="G863" i="18" s="1"/>
  <c r="G864" i="18" s="1"/>
  <c r="G865" i="18" s="1"/>
  <c r="G866" i="18" s="1"/>
  <c r="G867" i="18" s="1"/>
  <c r="G856" i="18"/>
  <c r="G857" i="18" s="1"/>
  <c r="F856" i="18"/>
  <c r="F857" i="18" s="1"/>
  <c r="F858" i="18" s="1"/>
  <c r="F859" i="18" s="1"/>
  <c r="F860" i="18" s="1"/>
  <c r="F861" i="18" s="1"/>
  <c r="F862" i="18" s="1"/>
  <c r="F863" i="18" s="1"/>
  <c r="F864" i="18" s="1"/>
  <c r="F865" i="18" s="1"/>
  <c r="F866" i="18" s="1"/>
  <c r="F867" i="18" s="1"/>
  <c r="F830" i="18"/>
  <c r="F831" i="18" s="1"/>
  <c r="F832" i="18" s="1"/>
  <c r="F833" i="18" s="1"/>
  <c r="F834" i="18" s="1"/>
  <c r="F835" i="18" s="1"/>
  <c r="F836" i="18" s="1"/>
  <c r="F837" i="18" s="1"/>
  <c r="F838" i="18" s="1"/>
  <c r="F839" i="18" s="1"/>
  <c r="F840" i="18" s="1"/>
  <c r="F841" i="18" s="1"/>
  <c r="F842" i="18" s="1"/>
  <c r="F843" i="18" s="1"/>
  <c r="F844" i="18" s="1"/>
  <c r="F845" i="18" s="1"/>
  <c r="F846" i="18" s="1"/>
  <c r="F847" i="18" s="1"/>
  <c r="F848" i="18" s="1"/>
  <c r="F849" i="18" s="1"/>
  <c r="F850" i="18" s="1"/>
  <c r="F851" i="18" s="1"/>
  <c r="F828" i="18"/>
  <c r="F829" i="18" s="1"/>
  <c r="F827" i="18"/>
  <c r="G826" i="18"/>
  <c r="G827" i="18" s="1"/>
  <c r="G828" i="18" s="1"/>
  <c r="G829" i="18" s="1"/>
  <c r="G830" i="18" s="1"/>
  <c r="G831" i="18" s="1"/>
  <c r="G832" i="18" s="1"/>
  <c r="G833" i="18" s="1"/>
  <c r="G834" i="18" s="1"/>
  <c r="G835" i="18" s="1"/>
  <c r="G836" i="18" s="1"/>
  <c r="G837" i="18" s="1"/>
  <c r="G838" i="18" s="1"/>
  <c r="G839" i="18" s="1"/>
  <c r="G840" i="18" s="1"/>
  <c r="F826" i="18"/>
  <c r="F825" i="18"/>
  <c r="G817" i="18"/>
  <c r="F817" i="18"/>
  <c r="G808" i="18"/>
  <c r="F802" i="18"/>
  <c r="F803" i="18" s="1"/>
  <c r="F804" i="18" s="1"/>
  <c r="F805" i="18" s="1"/>
  <c r="F806" i="18" s="1"/>
  <c r="F807" i="18" s="1"/>
  <c r="F808" i="18" s="1"/>
  <c r="F809" i="18" s="1"/>
  <c r="F810" i="18" s="1"/>
  <c r="G801" i="18"/>
  <c r="G802" i="18" s="1"/>
  <c r="G803" i="18" s="1"/>
  <c r="G804" i="18" s="1"/>
  <c r="G805" i="18" s="1"/>
  <c r="G806" i="18" s="1"/>
  <c r="F801" i="18"/>
  <c r="G791" i="18"/>
  <c r="G792" i="18" s="1"/>
  <c r="G793" i="18" s="1"/>
  <c r="G794" i="18" s="1"/>
  <c r="G795" i="18" s="1"/>
  <c r="G796" i="18" s="1"/>
  <c r="G789" i="18"/>
  <c r="G790" i="18" s="1"/>
  <c r="G788" i="18"/>
  <c r="F788" i="18"/>
  <c r="F789" i="18" s="1"/>
  <c r="F790" i="18" s="1"/>
  <c r="F791" i="18" s="1"/>
  <c r="F792" i="18" s="1"/>
  <c r="F793" i="18" s="1"/>
  <c r="F794" i="18" s="1"/>
  <c r="F795" i="18" s="1"/>
  <c r="F796" i="18" s="1"/>
  <c r="F797" i="18" s="1"/>
  <c r="G787" i="18"/>
  <c r="F787" i="18"/>
  <c r="G774" i="18"/>
  <c r="G775" i="18" s="1"/>
  <c r="G776" i="18" s="1"/>
  <c r="G777" i="18" s="1"/>
  <c r="G778" i="18" s="1"/>
  <c r="G779" i="18" s="1"/>
  <c r="G780" i="18" s="1"/>
  <c r="G781" i="18" s="1"/>
  <c r="G782" i="18" s="1"/>
  <c r="G783" i="18" s="1"/>
  <c r="G758" i="18"/>
  <c r="G759" i="18" s="1"/>
  <c r="G760" i="18" s="1"/>
  <c r="G761" i="18" s="1"/>
  <c r="G762" i="18" s="1"/>
  <c r="G763" i="18" s="1"/>
  <c r="G764" i="18" s="1"/>
  <c r="G765" i="18" s="1"/>
  <c r="G766" i="18" s="1"/>
  <c r="G767" i="18" s="1"/>
  <c r="G768" i="18" s="1"/>
  <c r="G769" i="18" s="1"/>
  <c r="G770" i="18" s="1"/>
  <c r="G771" i="18" s="1"/>
  <c r="G772" i="18" s="1"/>
  <c r="G773" i="18" s="1"/>
  <c r="G757" i="18"/>
  <c r="F757" i="18"/>
  <c r="F758" i="18" s="1"/>
  <c r="F759" i="18" s="1"/>
  <c r="F760" i="18" s="1"/>
  <c r="F761" i="18" s="1"/>
  <c r="F762" i="18" s="1"/>
  <c r="F763" i="18" s="1"/>
  <c r="F764" i="18" s="1"/>
  <c r="F765" i="18" s="1"/>
  <c r="F766" i="18" s="1"/>
  <c r="F767" i="18" s="1"/>
  <c r="F768" i="18" s="1"/>
  <c r="F769" i="18" s="1"/>
  <c r="F770" i="18" s="1"/>
  <c r="F771" i="18" s="1"/>
  <c r="F772" i="18" s="1"/>
  <c r="F773" i="18" s="1"/>
  <c r="F774" i="18" s="1"/>
  <c r="F775" i="18" s="1"/>
  <c r="F776" i="18" s="1"/>
  <c r="F777" i="18" s="1"/>
  <c r="F778" i="18" s="1"/>
  <c r="F779" i="18" s="1"/>
  <c r="F780" i="18" s="1"/>
  <c r="F781" i="18" s="1"/>
  <c r="F782" i="18" s="1"/>
  <c r="F783" i="18" s="1"/>
  <c r="F751" i="18"/>
  <c r="G741" i="18"/>
  <c r="G742" i="18" s="1"/>
  <c r="G743" i="18" s="1"/>
  <c r="G744" i="18" s="1"/>
  <c r="G745" i="18" s="1"/>
  <c r="G746" i="18" s="1"/>
  <c r="F733" i="18"/>
  <c r="F734" i="18" s="1"/>
  <c r="F735" i="18" s="1"/>
  <c r="F736" i="18" s="1"/>
  <c r="F737" i="18" s="1"/>
  <c r="F738" i="18" s="1"/>
  <c r="F739" i="18" s="1"/>
  <c r="F740" i="18" s="1"/>
  <c r="F741" i="18" s="1"/>
  <c r="F742" i="18" s="1"/>
  <c r="F743" i="18" s="1"/>
  <c r="F744" i="18" s="1"/>
  <c r="F745" i="18" s="1"/>
  <c r="F746" i="18" s="1"/>
  <c r="F747" i="18" s="1"/>
  <c r="F748" i="18" s="1"/>
  <c r="F749" i="18" s="1"/>
  <c r="G732" i="18"/>
  <c r="G733" i="18" s="1"/>
  <c r="G734" i="18" s="1"/>
  <c r="G735" i="18" s="1"/>
  <c r="F732" i="18"/>
  <c r="G721" i="18"/>
  <c r="G722" i="18" s="1"/>
  <c r="G723" i="18" s="1"/>
  <c r="G724" i="18" s="1"/>
  <c r="G725" i="18" s="1"/>
  <c r="G717" i="18"/>
  <c r="G718" i="18" s="1"/>
  <c r="G719" i="18" s="1"/>
  <c r="G720" i="18" s="1"/>
  <c r="G704" i="18"/>
  <c r="G705" i="18" s="1"/>
  <c r="G706" i="18" s="1"/>
  <c r="G707" i="18" s="1"/>
  <c r="G708" i="18" s="1"/>
  <c r="G709" i="18" s="1"/>
  <c r="F704" i="18"/>
  <c r="F705" i="18" s="1"/>
  <c r="F706" i="18" s="1"/>
  <c r="F707" i="18" s="1"/>
  <c r="F708" i="18" s="1"/>
  <c r="F709" i="18" s="1"/>
  <c r="F710" i="18" s="1"/>
  <c r="F711" i="18" s="1"/>
  <c r="F712" i="18" s="1"/>
  <c r="F713" i="18" s="1"/>
  <c r="F714" i="18" s="1"/>
  <c r="F715" i="18" s="1"/>
  <c r="F716" i="18" s="1"/>
  <c r="F717" i="18" s="1"/>
  <c r="F718" i="18" s="1"/>
  <c r="F719" i="18" s="1"/>
  <c r="F720" i="18" s="1"/>
  <c r="F721" i="18" s="1"/>
  <c r="F722" i="18" s="1"/>
  <c r="F723" i="18" s="1"/>
  <c r="F724" i="18" s="1"/>
  <c r="F725" i="18" s="1"/>
  <c r="F726" i="18" s="1"/>
  <c r="F727" i="18" s="1"/>
  <c r="F728" i="18" s="1"/>
  <c r="F698" i="18"/>
  <c r="G697" i="18"/>
  <c r="G698" i="18" s="1"/>
  <c r="G696" i="18"/>
  <c r="F696" i="18"/>
  <c r="F697" i="18" s="1"/>
  <c r="G681" i="18"/>
  <c r="G682" i="18" s="1"/>
  <c r="G683" i="18" s="1"/>
  <c r="G684" i="18" s="1"/>
  <c r="G680" i="18"/>
  <c r="F666" i="18"/>
  <c r="F667" i="18" s="1"/>
  <c r="F668" i="18" s="1"/>
  <c r="F669" i="18" s="1"/>
  <c r="F670" i="18" s="1"/>
  <c r="F671" i="18" s="1"/>
  <c r="F672" i="18" s="1"/>
  <c r="F673" i="18" s="1"/>
  <c r="F674" i="18" s="1"/>
  <c r="F675" i="18" s="1"/>
  <c r="F676" i="18" s="1"/>
  <c r="F677" i="18" s="1"/>
  <c r="F678" i="18" s="1"/>
  <c r="F679" i="18" s="1"/>
  <c r="F680" i="18" s="1"/>
  <c r="F681" i="18" s="1"/>
  <c r="F682" i="18" s="1"/>
  <c r="F683" i="18" s="1"/>
  <c r="F684" i="18" s="1"/>
  <c r="F685" i="18" s="1"/>
  <c r="F686" i="18" s="1"/>
  <c r="G664" i="18"/>
  <c r="G665" i="18" s="1"/>
  <c r="G666" i="18" s="1"/>
  <c r="G667" i="18" s="1"/>
  <c r="G668" i="18" s="1"/>
  <c r="G669" i="18" s="1"/>
  <c r="F663" i="18"/>
  <c r="F664" i="18" s="1"/>
  <c r="F665" i="18" s="1"/>
  <c r="G662" i="18"/>
  <c r="G663" i="18" s="1"/>
  <c r="G661" i="18"/>
  <c r="F661" i="18"/>
  <c r="F662" i="18" s="1"/>
  <c r="G652" i="18"/>
  <c r="G653" i="18" s="1"/>
  <c r="G654" i="18" s="1"/>
  <c r="G651" i="18"/>
  <c r="F651" i="18"/>
  <c r="F652" i="18" s="1"/>
  <c r="F653" i="18" s="1"/>
  <c r="F654" i="18" s="1"/>
  <c r="G642" i="18"/>
  <c r="G643" i="18" s="1"/>
  <c r="G644" i="18" s="1"/>
  <c r="G641" i="18"/>
  <c r="F639" i="18"/>
  <c r="F640" i="18" s="1"/>
  <c r="F641" i="18" s="1"/>
  <c r="F642" i="18" s="1"/>
  <c r="F643" i="18" s="1"/>
  <c r="F644" i="18" s="1"/>
  <c r="F645" i="18" s="1"/>
  <c r="G636" i="18"/>
  <c r="G637" i="18" s="1"/>
  <c r="G638" i="18" s="1"/>
  <c r="G639" i="18" s="1"/>
  <c r="G634" i="18"/>
  <c r="G635" i="18" s="1"/>
  <c r="F634" i="18"/>
  <c r="F635" i="18" s="1"/>
  <c r="F636" i="18" s="1"/>
  <c r="F637" i="18" s="1"/>
  <c r="F638" i="18" s="1"/>
  <c r="G624" i="18"/>
  <c r="G625" i="18" s="1"/>
  <c r="G626" i="18" s="1"/>
  <c r="G620" i="18"/>
  <c r="G621" i="18" s="1"/>
  <c r="G622" i="18" s="1"/>
  <c r="G623" i="18" s="1"/>
  <c r="G617" i="18"/>
  <c r="G618" i="18" s="1"/>
  <c r="G615" i="18"/>
  <c r="G616" i="18" s="1"/>
  <c r="G614" i="18"/>
  <c r="F614" i="18"/>
  <c r="F615" i="18" s="1"/>
  <c r="F616" i="18" s="1"/>
  <c r="F617" i="18" s="1"/>
  <c r="F618" i="18" s="1"/>
  <c r="F619" i="18" s="1"/>
  <c r="F620" i="18" s="1"/>
  <c r="F621" i="18" s="1"/>
  <c r="F622" i="18" s="1"/>
  <c r="F623" i="18" s="1"/>
  <c r="F624" i="18" s="1"/>
  <c r="F625" i="18" s="1"/>
  <c r="F626" i="18" s="1"/>
  <c r="F627" i="18" s="1"/>
  <c r="G606" i="18"/>
  <c r="G607" i="18" s="1"/>
  <c r="G608" i="18" s="1"/>
  <c r="G604" i="18"/>
  <c r="G605" i="18" s="1"/>
  <c r="F604" i="18"/>
  <c r="F605" i="18" s="1"/>
  <c r="F606" i="18" s="1"/>
  <c r="F607" i="18" s="1"/>
  <c r="F608" i="18" s="1"/>
  <c r="G595" i="18"/>
  <c r="G596" i="18" s="1"/>
  <c r="G597" i="18" s="1"/>
  <c r="G591" i="18"/>
  <c r="G592" i="18" s="1"/>
  <c r="G593" i="18" s="1"/>
  <c r="G594" i="18" s="1"/>
  <c r="G587" i="18"/>
  <c r="F586" i="18"/>
  <c r="F587" i="18" s="1"/>
  <c r="F588" i="18" s="1"/>
  <c r="F589" i="18" s="1"/>
  <c r="F590" i="18" s="1"/>
  <c r="F591" i="18" s="1"/>
  <c r="F592" i="18" s="1"/>
  <c r="F593" i="18" s="1"/>
  <c r="F594" i="18" s="1"/>
  <c r="F595" i="18" s="1"/>
  <c r="F596" i="18" s="1"/>
  <c r="F597" i="18" s="1"/>
  <c r="F598" i="18" s="1"/>
  <c r="G585" i="18"/>
  <c r="G586" i="18" s="1"/>
  <c r="F585" i="18"/>
  <c r="G578" i="18"/>
  <c r="G571" i="18"/>
  <c r="G572" i="18" s="1"/>
  <c r="G573" i="18" s="1"/>
  <c r="G574" i="18" s="1"/>
  <c r="G575" i="18" s="1"/>
  <c r="G576" i="18" s="1"/>
  <c r="G577" i="18" s="1"/>
  <c r="F571" i="18"/>
  <c r="F572" i="18" s="1"/>
  <c r="F573" i="18" s="1"/>
  <c r="F574" i="18" s="1"/>
  <c r="F575" i="18" s="1"/>
  <c r="F576" i="18" s="1"/>
  <c r="F577" i="18" s="1"/>
  <c r="F578" i="18" s="1"/>
  <c r="F579" i="18" s="1"/>
  <c r="F580" i="18" s="1"/>
  <c r="G559" i="18"/>
  <c r="G560" i="18" s="1"/>
  <c r="G561" i="18" s="1"/>
  <c r="G562" i="18" s="1"/>
  <c r="F559" i="18"/>
  <c r="F560" i="18" s="1"/>
  <c r="F561" i="18" s="1"/>
  <c r="F562" i="18" s="1"/>
  <c r="F563" i="18" s="1"/>
  <c r="F564" i="18" s="1"/>
  <c r="F565" i="18" s="1"/>
  <c r="F566" i="18" s="1"/>
  <c r="F567" i="18" s="1"/>
  <c r="F568" i="18" s="1"/>
  <c r="F569" i="18" s="1"/>
  <c r="F570" i="18" s="1"/>
  <c r="G543" i="18"/>
  <c r="G544" i="18" s="1"/>
  <c r="G545" i="18" s="1"/>
  <c r="G546" i="18" s="1"/>
  <c r="G547" i="18" s="1"/>
  <c r="G548" i="18" s="1"/>
  <c r="G549" i="18" s="1"/>
  <c r="G550" i="18" s="1"/>
  <c r="G551" i="18" s="1"/>
  <c r="F536" i="18"/>
  <c r="F537" i="18" s="1"/>
  <c r="F538" i="18" s="1"/>
  <c r="F539" i="18" s="1"/>
  <c r="F540" i="18" s="1"/>
  <c r="F541" i="18" s="1"/>
  <c r="F542" i="18" s="1"/>
  <c r="F543" i="18" s="1"/>
  <c r="F544" i="18" s="1"/>
  <c r="F545" i="18" s="1"/>
  <c r="F546" i="18" s="1"/>
  <c r="F547" i="18" s="1"/>
  <c r="F548" i="18" s="1"/>
  <c r="F549" i="18" s="1"/>
  <c r="F550" i="18" s="1"/>
  <c r="F551" i="18" s="1"/>
  <c r="F552" i="18" s="1"/>
  <c r="F553" i="18" s="1"/>
  <c r="F554" i="18" s="1"/>
  <c r="G530" i="18"/>
  <c r="G531" i="18" s="1"/>
  <c r="G532" i="18" s="1"/>
  <c r="G528" i="18"/>
  <c r="G529" i="18" s="1"/>
  <c r="G527" i="18"/>
  <c r="F527" i="18"/>
  <c r="F528" i="18" s="1"/>
  <c r="F529" i="18" s="1"/>
  <c r="F530" i="18" s="1"/>
  <c r="F531" i="18" s="1"/>
  <c r="F532" i="18" s="1"/>
  <c r="F533" i="18" s="1"/>
  <c r="F534" i="18" s="1"/>
  <c r="F535" i="18" s="1"/>
  <c r="G517" i="18"/>
  <c r="G518" i="18" s="1"/>
  <c r="G519" i="18" s="1"/>
  <c r="G513" i="18"/>
  <c r="G514" i="18" s="1"/>
  <c r="G515" i="18" s="1"/>
  <c r="G516" i="18" s="1"/>
  <c r="G512" i="18"/>
  <c r="G498" i="18"/>
  <c r="G499" i="18" s="1"/>
  <c r="G500" i="18" s="1"/>
  <c r="G501" i="18" s="1"/>
  <c r="F497" i="18"/>
  <c r="F498" i="18" s="1"/>
  <c r="F499" i="18" s="1"/>
  <c r="F500" i="18" s="1"/>
  <c r="F501" i="18" s="1"/>
  <c r="F502" i="18" s="1"/>
  <c r="F503" i="18" s="1"/>
  <c r="F504" i="18" s="1"/>
  <c r="F505" i="18" s="1"/>
  <c r="F506" i="18" s="1"/>
  <c r="F507" i="18" s="1"/>
  <c r="F508" i="18" s="1"/>
  <c r="F509" i="18" s="1"/>
  <c r="F510" i="18" s="1"/>
  <c r="F511" i="18" s="1"/>
  <c r="F512" i="18" s="1"/>
  <c r="F513" i="18" s="1"/>
  <c r="F514" i="18" s="1"/>
  <c r="F515" i="18" s="1"/>
  <c r="F516" i="18" s="1"/>
  <c r="F517" i="18" s="1"/>
  <c r="F518" i="18" s="1"/>
  <c r="F519" i="18" s="1"/>
  <c r="F520" i="18" s="1"/>
  <c r="F521" i="18" s="1"/>
  <c r="F522" i="18" s="1"/>
  <c r="F523" i="18" s="1"/>
  <c r="G496" i="18"/>
  <c r="G497" i="18" s="1"/>
  <c r="F496" i="18"/>
  <c r="G487" i="18"/>
  <c r="G488" i="18" s="1"/>
  <c r="G480" i="18"/>
  <c r="G481" i="18" s="1"/>
  <c r="G482" i="18" s="1"/>
  <c r="G483" i="18" s="1"/>
  <c r="G484" i="18" s="1"/>
  <c r="G476" i="18"/>
  <c r="G477" i="18" s="1"/>
  <c r="G478" i="18" s="1"/>
  <c r="G479" i="18" s="1"/>
  <c r="G475" i="18"/>
  <c r="F475" i="18"/>
  <c r="F476" i="18" s="1"/>
  <c r="F477" i="18" s="1"/>
  <c r="F478" i="18" s="1"/>
  <c r="F479" i="18" s="1"/>
  <c r="F480" i="18" s="1"/>
  <c r="F481" i="18" s="1"/>
  <c r="F482" i="18" s="1"/>
  <c r="F483" i="18" s="1"/>
  <c r="F484" i="18" s="1"/>
  <c r="F485" i="18" s="1"/>
  <c r="F486" i="18" s="1"/>
  <c r="F487" i="18" s="1"/>
  <c r="F488" i="18" s="1"/>
  <c r="F489" i="18" s="1"/>
  <c r="F490" i="18" s="1"/>
  <c r="F491" i="18" s="1"/>
  <c r="F492" i="18" s="1"/>
  <c r="G464" i="18"/>
  <c r="G465" i="18" s="1"/>
  <c r="G466" i="18" s="1"/>
  <c r="G467" i="18" s="1"/>
  <c r="G468" i="18" s="1"/>
  <c r="G469" i="18" s="1"/>
  <c r="G462" i="18"/>
  <c r="G463" i="18" s="1"/>
  <c r="G461" i="18"/>
  <c r="F456" i="18"/>
  <c r="F457" i="18" s="1"/>
  <c r="F458" i="18" s="1"/>
  <c r="F459" i="18" s="1"/>
  <c r="F460" i="18" s="1"/>
  <c r="F461" i="18" s="1"/>
  <c r="F462" i="18" s="1"/>
  <c r="F463" i="18" s="1"/>
  <c r="F464" i="18" s="1"/>
  <c r="F465" i="18" s="1"/>
  <c r="F466" i="18" s="1"/>
  <c r="F467" i="18" s="1"/>
  <c r="F468" i="18" s="1"/>
  <c r="F469" i="18" s="1"/>
  <c r="F470" i="18" s="1"/>
  <c r="F471" i="18" s="1"/>
  <c r="F454" i="18"/>
  <c r="F455" i="18" s="1"/>
  <c r="G452" i="18"/>
  <c r="G453" i="18" s="1"/>
  <c r="G454" i="18" s="1"/>
  <c r="G455" i="18" s="1"/>
  <c r="F452" i="18"/>
  <c r="F453" i="18" s="1"/>
  <c r="F447" i="18"/>
  <c r="G441" i="18"/>
  <c r="G442" i="18" s="1"/>
  <c r="G443" i="18" s="1"/>
  <c r="G439" i="18"/>
  <c r="G440" i="18" s="1"/>
  <c r="G438" i="18"/>
  <c r="F433" i="18"/>
  <c r="F434" i="18" s="1"/>
  <c r="F435" i="18" s="1"/>
  <c r="F436" i="18" s="1"/>
  <c r="F437" i="18" s="1"/>
  <c r="F438" i="18" s="1"/>
  <c r="F439" i="18" s="1"/>
  <c r="F440" i="18" s="1"/>
  <c r="F441" i="18" s="1"/>
  <c r="F442" i="18" s="1"/>
  <c r="F443" i="18" s="1"/>
  <c r="F444" i="18" s="1"/>
  <c r="F445" i="18" s="1"/>
  <c r="G427" i="18"/>
  <c r="G428" i="18" s="1"/>
  <c r="G429" i="18" s="1"/>
  <c r="F422" i="18"/>
  <c r="F423" i="18" s="1"/>
  <c r="F424" i="18" s="1"/>
  <c r="F425" i="18" s="1"/>
  <c r="F426" i="18" s="1"/>
  <c r="F427" i="18" s="1"/>
  <c r="F428" i="18" s="1"/>
  <c r="F429" i="18" s="1"/>
  <c r="F430" i="18" s="1"/>
  <c r="F431" i="18" s="1"/>
  <c r="F432" i="18" s="1"/>
  <c r="G421" i="18"/>
  <c r="G422" i="18" s="1"/>
  <c r="G423" i="18" s="1"/>
  <c r="G424" i="18" s="1"/>
  <c r="G425" i="18" s="1"/>
  <c r="G426" i="18" s="1"/>
  <c r="F421" i="18"/>
  <c r="G410" i="18"/>
  <c r="G411" i="18" s="1"/>
  <c r="G412" i="18" s="1"/>
  <c r="G413" i="18" s="1"/>
  <c r="G414" i="18" s="1"/>
  <c r="G415" i="18" s="1"/>
  <c r="G406" i="18"/>
  <c r="G407" i="18" s="1"/>
  <c r="G408" i="18" s="1"/>
  <c r="G409" i="18" s="1"/>
  <c r="G405" i="18"/>
  <c r="F405" i="18"/>
  <c r="F406" i="18" s="1"/>
  <c r="F407" i="18" s="1"/>
  <c r="F408" i="18" s="1"/>
  <c r="F409" i="18" s="1"/>
  <c r="F410" i="18" s="1"/>
  <c r="F411" i="18" s="1"/>
  <c r="F412" i="18" s="1"/>
  <c r="F413" i="18" s="1"/>
  <c r="F414" i="18" s="1"/>
  <c r="F415" i="18" s="1"/>
  <c r="G396" i="18"/>
  <c r="G397" i="18" s="1"/>
  <c r="G398" i="18" s="1"/>
  <c r="G399" i="18" s="1"/>
  <c r="G395" i="18"/>
  <c r="F389" i="18"/>
  <c r="F390" i="18" s="1"/>
  <c r="F391" i="18" s="1"/>
  <c r="F392" i="18" s="1"/>
  <c r="F393" i="18" s="1"/>
  <c r="F394" i="18" s="1"/>
  <c r="F395" i="18" s="1"/>
  <c r="F396" i="18" s="1"/>
  <c r="F397" i="18" s="1"/>
  <c r="F398" i="18" s="1"/>
  <c r="F399" i="18" s="1"/>
  <c r="F400" i="18" s="1"/>
  <c r="G388" i="18"/>
  <c r="G389" i="18" s="1"/>
  <c r="G390" i="18" s="1"/>
  <c r="G391" i="18" s="1"/>
  <c r="F388" i="18"/>
  <c r="G378" i="18"/>
  <c r="G379" i="18" s="1"/>
  <c r="G380" i="18" s="1"/>
  <c r="G381" i="18" s="1"/>
  <c r="F377" i="18"/>
  <c r="F378" i="18" s="1"/>
  <c r="F379" i="18" s="1"/>
  <c r="F380" i="18" s="1"/>
  <c r="F381" i="18" s="1"/>
  <c r="G376" i="18"/>
  <c r="G377" i="18" s="1"/>
  <c r="F376" i="18"/>
  <c r="G366" i="18"/>
  <c r="G367" i="18" s="1"/>
  <c r="G368" i="18" s="1"/>
  <c r="G369" i="18" s="1"/>
  <c r="G370" i="18" s="1"/>
  <c r="G371" i="18" s="1"/>
  <c r="G359" i="18"/>
  <c r="F354" i="18"/>
  <c r="F355" i="18" s="1"/>
  <c r="F356" i="18" s="1"/>
  <c r="F357" i="18" s="1"/>
  <c r="F358" i="18" s="1"/>
  <c r="F359" i="18" s="1"/>
  <c r="F360" i="18" s="1"/>
  <c r="F361" i="18" s="1"/>
  <c r="F362" i="18" s="1"/>
  <c r="F363" i="18" s="1"/>
  <c r="F364" i="18" s="1"/>
  <c r="F365" i="18" s="1"/>
  <c r="F366" i="18" s="1"/>
  <c r="F367" i="18" s="1"/>
  <c r="F368" i="18" s="1"/>
  <c r="F369" i="18" s="1"/>
  <c r="F370" i="18" s="1"/>
  <c r="F371" i="18" s="1"/>
  <c r="G353" i="18"/>
  <c r="G354" i="18" s="1"/>
  <c r="G355" i="18" s="1"/>
  <c r="G356" i="18" s="1"/>
  <c r="G357" i="18" s="1"/>
  <c r="G358" i="18" s="1"/>
  <c r="F353" i="18"/>
  <c r="G341" i="18"/>
  <c r="G342" i="18" s="1"/>
  <c r="G343" i="18" s="1"/>
  <c r="G344" i="18" s="1"/>
  <c r="G345" i="18" s="1"/>
  <c r="F341" i="18"/>
  <c r="F342" i="18" s="1"/>
  <c r="F343" i="18" s="1"/>
  <c r="F344" i="18" s="1"/>
  <c r="F345" i="18" s="1"/>
  <c r="F346" i="18" s="1"/>
  <c r="G325" i="18"/>
  <c r="G326" i="18" s="1"/>
  <c r="G323" i="18"/>
  <c r="G324" i="18" s="1"/>
  <c r="F320" i="18"/>
  <c r="F321" i="18" s="1"/>
  <c r="F322" i="18" s="1"/>
  <c r="F323" i="18" s="1"/>
  <c r="F324" i="18" s="1"/>
  <c r="F325" i="18" s="1"/>
  <c r="F326" i="18" s="1"/>
  <c r="F327" i="18" s="1"/>
  <c r="G314" i="18"/>
  <c r="G315" i="18" s="1"/>
  <c r="G316" i="18" s="1"/>
  <c r="G317" i="18" s="1"/>
  <c r="G318" i="18" s="1"/>
  <c r="G319" i="18" s="1"/>
  <c r="F314" i="18"/>
  <c r="F315" i="18" s="1"/>
  <c r="F316" i="18" s="1"/>
  <c r="F317" i="18" s="1"/>
  <c r="F318" i="18" s="1"/>
  <c r="F319" i="18" s="1"/>
  <c r="G313" i="18"/>
  <c r="F313" i="18"/>
  <c r="F306" i="18"/>
  <c r="G296" i="18"/>
  <c r="G297" i="18" s="1"/>
  <c r="G298" i="18" s="1"/>
  <c r="G299" i="18" s="1"/>
  <c r="G300" i="18" s="1"/>
  <c r="G301" i="18" s="1"/>
  <c r="G302" i="18" s="1"/>
  <c r="G303" i="18" s="1"/>
  <c r="G304" i="18" s="1"/>
  <c r="G294" i="18"/>
  <c r="G295" i="18" s="1"/>
  <c r="G293" i="18"/>
  <c r="F293" i="18"/>
  <c r="F294" i="18" s="1"/>
  <c r="F295" i="18" s="1"/>
  <c r="F296" i="18" s="1"/>
  <c r="F297" i="18" s="1"/>
  <c r="F298" i="18" s="1"/>
  <c r="F299" i="18" s="1"/>
  <c r="F300" i="18" s="1"/>
  <c r="F301" i="18" s="1"/>
  <c r="F302" i="18" s="1"/>
  <c r="F303" i="18" s="1"/>
  <c r="F304" i="18" s="1"/>
  <c r="G283" i="18"/>
  <c r="G284" i="18" s="1"/>
  <c r="G285" i="18" s="1"/>
  <c r="G286" i="18" s="1"/>
  <c r="G287" i="18" s="1"/>
  <c r="G288" i="18" s="1"/>
  <c r="G282" i="18"/>
  <c r="G274" i="18"/>
  <c r="G275" i="18" s="1"/>
  <c r="G276" i="18" s="1"/>
  <c r="F273" i="18"/>
  <c r="F274" i="18" s="1"/>
  <c r="F275" i="18" s="1"/>
  <c r="F276" i="18" s="1"/>
  <c r="F277" i="18" s="1"/>
  <c r="F278" i="18" s="1"/>
  <c r="F279" i="18" s="1"/>
  <c r="F280" i="18" s="1"/>
  <c r="F281" i="18" s="1"/>
  <c r="F282" i="18" s="1"/>
  <c r="F283" i="18" s="1"/>
  <c r="F284" i="18" s="1"/>
  <c r="F285" i="18" s="1"/>
  <c r="F286" i="18" s="1"/>
  <c r="F287" i="18" s="1"/>
  <c r="F288" i="18" s="1"/>
  <c r="F289" i="18" s="1"/>
  <c r="G272" i="18"/>
  <c r="G273" i="18" s="1"/>
  <c r="F272" i="18"/>
  <c r="G252" i="18"/>
  <c r="G253" i="18" s="1"/>
  <c r="G254" i="18" s="1"/>
  <c r="G250" i="18"/>
  <c r="G251" i="18" s="1"/>
  <c r="G249" i="18"/>
  <c r="F244" i="18"/>
  <c r="F245" i="18" s="1"/>
  <c r="F246" i="18" s="1"/>
  <c r="F247" i="18" s="1"/>
  <c r="F248" i="18" s="1"/>
  <c r="F249" i="18" s="1"/>
  <c r="F250" i="18" s="1"/>
  <c r="F251" i="18" s="1"/>
  <c r="F252" i="18" s="1"/>
  <c r="F253" i="18" s="1"/>
  <c r="F254" i="18" s="1"/>
  <c r="F255" i="18" s="1"/>
  <c r="F256" i="18" s="1"/>
  <c r="F257" i="18" s="1"/>
  <c r="F258" i="18" s="1"/>
  <c r="F259" i="18" s="1"/>
  <c r="F260" i="18" s="1"/>
  <c r="F261" i="18" s="1"/>
  <c r="F262" i="18" s="1"/>
  <c r="F263" i="18" s="1"/>
  <c r="F264" i="18" s="1"/>
  <c r="F265" i="18" s="1"/>
  <c r="F266" i="18" s="1"/>
  <c r="F267" i="18" s="1"/>
  <c r="F268" i="18" s="1"/>
  <c r="G232" i="18"/>
  <c r="G233" i="18" s="1"/>
  <c r="G234" i="18" s="1"/>
  <c r="G235" i="18" s="1"/>
  <c r="G236" i="18" s="1"/>
  <c r="G230" i="18"/>
  <c r="G231" i="18" s="1"/>
  <c r="G228" i="18"/>
  <c r="G229" i="18" s="1"/>
  <c r="G226" i="18"/>
  <c r="G227" i="18" s="1"/>
  <c r="G225" i="18"/>
  <c r="F225" i="18"/>
  <c r="F226" i="18" s="1"/>
  <c r="F227" i="18" s="1"/>
  <c r="F228" i="18" s="1"/>
  <c r="F229" i="18" s="1"/>
  <c r="F230" i="18" s="1"/>
  <c r="F231" i="18" s="1"/>
  <c r="F232" i="18" s="1"/>
  <c r="F233" i="18" s="1"/>
  <c r="F234" i="18" s="1"/>
  <c r="F235" i="18" s="1"/>
  <c r="F236" i="18" s="1"/>
  <c r="F237" i="18" s="1"/>
  <c r="F238" i="18" s="1"/>
  <c r="F239" i="18" s="1"/>
  <c r="F240" i="18" s="1"/>
  <c r="F241" i="18" s="1"/>
  <c r="F242" i="18" s="1"/>
  <c r="F243" i="18" s="1"/>
  <c r="F219" i="18"/>
  <c r="G211" i="18"/>
  <c r="G212" i="18" s="1"/>
  <c r="G213" i="18" s="1"/>
  <c r="G214" i="18" s="1"/>
  <c r="G215" i="18" s="1"/>
  <c r="G210" i="18"/>
  <c r="G188" i="18"/>
  <c r="G189" i="18" s="1"/>
  <c r="G190" i="18" s="1"/>
  <c r="G191" i="18" s="1"/>
  <c r="G192" i="18" s="1"/>
  <c r="G193" i="18" s="1"/>
  <c r="G194" i="18" s="1"/>
  <c r="G195" i="18" s="1"/>
  <c r="G196" i="18" s="1"/>
  <c r="G197" i="18" s="1"/>
  <c r="G198" i="18" s="1"/>
  <c r="G199" i="18" s="1"/>
  <c r="G200" i="18" s="1"/>
  <c r="G187" i="18"/>
  <c r="F187" i="18"/>
  <c r="F188" i="18" s="1"/>
  <c r="F189" i="18" s="1"/>
  <c r="F190" i="18" s="1"/>
  <c r="F191" i="18" s="1"/>
  <c r="F192" i="18" s="1"/>
  <c r="F193" i="18" s="1"/>
  <c r="F194" i="18" s="1"/>
  <c r="F195" i="18" s="1"/>
  <c r="F196" i="18" s="1"/>
  <c r="F197" i="18" s="1"/>
  <c r="F198" i="18" s="1"/>
  <c r="F199" i="18" s="1"/>
  <c r="F200" i="18" s="1"/>
  <c r="F201" i="18" s="1"/>
  <c r="F202" i="18" s="1"/>
  <c r="F203" i="18" s="1"/>
  <c r="F204" i="18" s="1"/>
  <c r="F205" i="18" s="1"/>
  <c r="F206" i="18" s="1"/>
  <c r="F207" i="18" s="1"/>
  <c r="F208" i="18" s="1"/>
  <c r="F209" i="18" s="1"/>
  <c r="F210" i="18" s="1"/>
  <c r="F211" i="18" s="1"/>
  <c r="F212" i="18" s="1"/>
  <c r="F213" i="18" s="1"/>
  <c r="F214" i="18" s="1"/>
  <c r="F215" i="18" s="1"/>
  <c r="F216" i="18" s="1"/>
  <c r="F217" i="18" s="1"/>
  <c r="G181" i="18"/>
  <c r="G182" i="18" s="1"/>
  <c r="G183" i="18" s="1"/>
  <c r="G179" i="18"/>
  <c r="G180" i="18" s="1"/>
  <c r="G177" i="18"/>
  <c r="G178" i="18" s="1"/>
  <c r="G175" i="18"/>
  <c r="G176" i="18" s="1"/>
  <c r="G174" i="18"/>
  <c r="G163" i="18"/>
  <c r="G164" i="18" s="1"/>
  <c r="G165" i="18" s="1"/>
  <c r="G161" i="18"/>
  <c r="G162" i="18" s="1"/>
  <c r="F160" i="18"/>
  <c r="F161" i="18" s="1"/>
  <c r="F162" i="18" s="1"/>
  <c r="F163" i="18" s="1"/>
  <c r="F164" i="18" s="1"/>
  <c r="F165" i="18" s="1"/>
  <c r="F166" i="18" s="1"/>
  <c r="F167" i="18" s="1"/>
  <c r="F168" i="18" s="1"/>
  <c r="F169" i="18" s="1"/>
  <c r="F170" i="18" s="1"/>
  <c r="F171" i="18" s="1"/>
  <c r="F172" i="18" s="1"/>
  <c r="F173" i="18" s="1"/>
  <c r="F174" i="18" s="1"/>
  <c r="F175" i="18" s="1"/>
  <c r="F176" i="18" s="1"/>
  <c r="F177" i="18" s="1"/>
  <c r="F178" i="18" s="1"/>
  <c r="F179" i="18" s="1"/>
  <c r="F180" i="18" s="1"/>
  <c r="F181" i="18" s="1"/>
  <c r="F182" i="18" s="1"/>
  <c r="F183" i="18" s="1"/>
  <c r="G159" i="18"/>
  <c r="G160" i="18" s="1"/>
  <c r="F159" i="18"/>
  <c r="G144" i="18"/>
  <c r="G145" i="18" s="1"/>
  <c r="G146" i="18" s="1"/>
  <c r="G147" i="18" s="1"/>
  <c r="G148" i="18" s="1"/>
  <c r="G149" i="18" s="1"/>
  <c r="G150" i="18" s="1"/>
  <c r="F143" i="18"/>
  <c r="F144" i="18" s="1"/>
  <c r="F145" i="18" s="1"/>
  <c r="F146" i="18" s="1"/>
  <c r="F147" i="18" s="1"/>
  <c r="F148" i="18" s="1"/>
  <c r="F149" i="18" s="1"/>
  <c r="F150" i="18" s="1"/>
  <c r="F151" i="18" s="1"/>
  <c r="F152" i="18" s="1"/>
  <c r="G142" i="18"/>
  <c r="G143" i="18" s="1"/>
  <c r="F142" i="18"/>
  <c r="G135" i="18"/>
  <c r="F135" i="18"/>
  <c r="G127" i="18"/>
  <c r="F127" i="18"/>
  <c r="G117" i="18"/>
  <c r="G118" i="18" s="1"/>
  <c r="G119" i="18" s="1"/>
  <c r="G120" i="18" s="1"/>
  <c r="G121" i="18" s="1"/>
  <c r="G122" i="18" s="1"/>
  <c r="G115" i="18"/>
  <c r="G116" i="18" s="1"/>
  <c r="G114" i="18"/>
  <c r="F114" i="18"/>
  <c r="F115" i="18" s="1"/>
  <c r="F116" i="18" s="1"/>
  <c r="F117" i="18" s="1"/>
  <c r="F118" i="18" s="1"/>
  <c r="F119" i="18" s="1"/>
  <c r="F120" i="18" s="1"/>
  <c r="F121" i="18" s="1"/>
  <c r="F122" i="18" s="1"/>
  <c r="G103" i="18"/>
  <c r="G104" i="18" s="1"/>
  <c r="G101" i="18"/>
  <c r="G102" i="18" s="1"/>
  <c r="G99" i="18"/>
  <c r="G100" i="18" s="1"/>
  <c r="G97" i="18"/>
  <c r="G98" i="18" s="1"/>
  <c r="G96" i="18"/>
  <c r="F88" i="18"/>
  <c r="F89" i="18" s="1"/>
  <c r="F90" i="18" s="1"/>
  <c r="F91" i="18" s="1"/>
  <c r="F92" i="18" s="1"/>
  <c r="F93" i="18" s="1"/>
  <c r="F94" i="18" s="1"/>
  <c r="F95" i="18" s="1"/>
  <c r="F96" i="18" s="1"/>
  <c r="F97" i="18" s="1"/>
  <c r="F98" i="18" s="1"/>
  <c r="F99" i="18" s="1"/>
  <c r="F100" i="18" s="1"/>
  <c r="F101" i="18" s="1"/>
  <c r="F102" i="18" s="1"/>
  <c r="F103" i="18" s="1"/>
  <c r="F104" i="18" s="1"/>
  <c r="F105" i="18" s="1"/>
  <c r="F106" i="18" s="1"/>
  <c r="F107" i="18" s="1"/>
  <c r="F108" i="18" s="1"/>
  <c r="F109" i="18" s="1"/>
  <c r="F110" i="18" s="1"/>
  <c r="F86" i="18"/>
  <c r="F87" i="18" s="1"/>
  <c r="G84" i="18"/>
  <c r="G85" i="18" s="1"/>
  <c r="G86" i="18" s="1"/>
  <c r="G87" i="18" s="1"/>
  <c r="G88" i="18" s="1"/>
  <c r="G89" i="18" s="1"/>
  <c r="G90" i="18" s="1"/>
  <c r="G91" i="18" s="1"/>
  <c r="G92" i="18" s="1"/>
  <c r="F84" i="18"/>
  <c r="F85" i="18" s="1"/>
  <c r="G83" i="18"/>
  <c r="F83" i="18"/>
  <c r="F77" i="18"/>
  <c r="F78" i="18" s="1"/>
  <c r="F76" i="18"/>
  <c r="G72" i="18"/>
  <c r="G73" i="18" s="1"/>
  <c r="G74" i="18" s="1"/>
  <c r="G75" i="18" s="1"/>
  <c r="G71" i="18"/>
  <c r="G56" i="18"/>
  <c r="G57" i="18" s="1"/>
  <c r="G58" i="18" s="1"/>
  <c r="F56" i="18"/>
  <c r="F57" i="18" s="1"/>
  <c r="F58" i="18" s="1"/>
  <c r="F59" i="18" s="1"/>
  <c r="F60" i="18" s="1"/>
  <c r="F61" i="18" s="1"/>
  <c r="F62" i="18" s="1"/>
  <c r="F63" i="18" s="1"/>
  <c r="F64" i="18" s="1"/>
  <c r="F65" i="18" s="1"/>
  <c r="F66" i="18" s="1"/>
  <c r="F67" i="18" s="1"/>
  <c r="F68" i="18" s="1"/>
  <c r="F69" i="18" s="1"/>
  <c r="F70" i="18" s="1"/>
  <c r="F71" i="18" s="1"/>
  <c r="F72" i="18" s="1"/>
  <c r="F73" i="18" s="1"/>
  <c r="F74" i="18" s="1"/>
  <c r="F36" i="18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F47" i="18" s="1"/>
  <c r="F48" i="18" s="1"/>
  <c r="F49" i="18" s="1"/>
  <c r="G35" i="18"/>
  <c r="G36" i="18" s="1"/>
  <c r="G37" i="18" s="1"/>
  <c r="G38" i="18" s="1"/>
  <c r="G39" i="18" s="1"/>
  <c r="G40" i="18" s="1"/>
  <c r="G41" i="18" s="1"/>
  <c r="G42" i="18" s="1"/>
  <c r="G43" i="18" s="1"/>
  <c r="G44" i="18" s="1"/>
  <c r="G45" i="18" s="1"/>
  <c r="G46" i="18" s="1"/>
  <c r="G47" i="18" s="1"/>
  <c r="G48" i="18" s="1"/>
  <c r="F35" i="18"/>
  <c r="G16" i="18"/>
  <c r="G17" i="18" s="1"/>
  <c r="G18" i="18" s="1"/>
  <c r="G19" i="18" s="1"/>
  <c r="G20" i="18" s="1"/>
  <c r="G21" i="18" s="1"/>
  <c r="G22" i="18" s="1"/>
  <c r="G23" i="18" s="1"/>
  <c r="F8" i="18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G6" i="18"/>
  <c r="G7" i="18" s="1"/>
  <c r="G8" i="18" s="1"/>
  <c r="G9" i="18" s="1"/>
  <c r="G10" i="18" s="1"/>
  <c r="G11" i="18" s="1"/>
  <c r="G12" i="18" s="1"/>
  <c r="G13" i="18" s="1"/>
  <c r="G14" i="18" s="1"/>
  <c r="F6" i="18"/>
  <c r="F7" i="18" s="1"/>
  <c r="G675" i="17"/>
  <c r="F675" i="17"/>
  <c r="F664" i="17"/>
  <c r="F665" i="17" s="1"/>
  <c r="F666" i="17" s="1"/>
  <c r="F667" i="17" s="1"/>
  <c r="F668" i="17" s="1"/>
  <c r="F669" i="17" s="1"/>
  <c r="F670" i="17" s="1"/>
  <c r="F662" i="17"/>
  <c r="F663" i="17" s="1"/>
  <c r="G660" i="17"/>
  <c r="G661" i="17" s="1"/>
  <c r="G662" i="17" s="1"/>
  <c r="G663" i="17" s="1"/>
  <c r="G664" i="17" s="1"/>
  <c r="G665" i="17" s="1"/>
  <c r="G666" i="17" s="1"/>
  <c r="G667" i="17" s="1"/>
  <c r="G668" i="17" s="1"/>
  <c r="G669" i="17" s="1"/>
  <c r="G670" i="17" s="1"/>
  <c r="F660" i="17"/>
  <c r="F661" i="17" s="1"/>
  <c r="G653" i="17"/>
  <c r="F652" i="17"/>
  <c r="F653" i="17" s="1"/>
  <c r="F654" i="17" s="1"/>
  <c r="F655" i="17" s="1"/>
  <c r="F656" i="17" s="1"/>
  <c r="G651" i="17"/>
  <c r="G652" i="17" s="1"/>
  <c r="F651" i="17"/>
  <c r="G645" i="17"/>
  <c r="G646" i="17" s="1"/>
  <c r="G637" i="17"/>
  <c r="G638" i="17" s="1"/>
  <c r="G639" i="17" s="1"/>
  <c r="G640" i="17" s="1"/>
  <c r="G641" i="17" s="1"/>
  <c r="G642" i="17" s="1"/>
  <c r="G643" i="17" s="1"/>
  <c r="G644" i="17" s="1"/>
  <c r="F636" i="17"/>
  <c r="F637" i="17" s="1"/>
  <c r="F638" i="17" s="1"/>
  <c r="F639" i="17" s="1"/>
  <c r="F640" i="17" s="1"/>
  <c r="F641" i="17" s="1"/>
  <c r="F642" i="17" s="1"/>
  <c r="F643" i="17" s="1"/>
  <c r="F644" i="17" s="1"/>
  <c r="F645" i="17" s="1"/>
  <c r="F646" i="17" s="1"/>
  <c r="G635" i="17"/>
  <c r="G636" i="17" s="1"/>
  <c r="F635" i="17"/>
  <c r="F621" i="17"/>
  <c r="F622" i="17" s="1"/>
  <c r="F623" i="17" s="1"/>
  <c r="F624" i="17" s="1"/>
  <c r="F625" i="17" s="1"/>
  <c r="F626" i="17" s="1"/>
  <c r="F627" i="17" s="1"/>
  <c r="F628" i="17" s="1"/>
  <c r="F629" i="17" s="1"/>
  <c r="G620" i="17"/>
  <c r="G621" i="17" s="1"/>
  <c r="G622" i="17" s="1"/>
  <c r="G623" i="17" s="1"/>
  <c r="G624" i="17" s="1"/>
  <c r="G625" i="17" s="1"/>
  <c r="G626" i="17" s="1"/>
  <c r="G627" i="17" s="1"/>
  <c r="G628" i="17" s="1"/>
  <c r="G629" i="17" s="1"/>
  <c r="F620" i="17"/>
  <c r="G610" i="17"/>
  <c r="G611" i="17" s="1"/>
  <c r="G612" i="17" s="1"/>
  <c r="G608" i="17"/>
  <c r="G609" i="17" s="1"/>
  <c r="G607" i="17"/>
  <c r="F607" i="17"/>
  <c r="F608" i="17" s="1"/>
  <c r="F609" i="17" s="1"/>
  <c r="F610" i="17" s="1"/>
  <c r="F611" i="17" s="1"/>
  <c r="F612" i="17" s="1"/>
  <c r="F613" i="17" s="1"/>
  <c r="F614" i="17" s="1"/>
  <c r="G602" i="17"/>
  <c r="G600" i="17"/>
  <c r="G601" i="17" s="1"/>
  <c r="G598" i="17"/>
  <c r="G599" i="17" s="1"/>
  <c r="G596" i="17"/>
  <c r="G597" i="17" s="1"/>
  <c r="G595" i="17"/>
  <c r="F595" i="17"/>
  <c r="F596" i="17" s="1"/>
  <c r="F597" i="17" s="1"/>
  <c r="F598" i="17" s="1"/>
  <c r="F599" i="17" s="1"/>
  <c r="F600" i="17" s="1"/>
  <c r="F601" i="17" s="1"/>
  <c r="F602" i="17" s="1"/>
  <c r="G586" i="17"/>
  <c r="G587" i="17" s="1"/>
  <c r="F586" i="17"/>
  <c r="F587" i="17" s="1"/>
  <c r="F588" i="17" s="1"/>
  <c r="G573" i="17"/>
  <c r="G574" i="17" s="1"/>
  <c r="G575" i="17" s="1"/>
  <c r="G576" i="17" s="1"/>
  <c r="G577" i="17" s="1"/>
  <c r="G578" i="17" s="1"/>
  <c r="F573" i="17"/>
  <c r="F574" i="17" s="1"/>
  <c r="F575" i="17" s="1"/>
  <c r="F576" i="17" s="1"/>
  <c r="F577" i="17" s="1"/>
  <c r="F578" i="17" s="1"/>
  <c r="F579" i="17" s="1"/>
  <c r="F580" i="17" s="1"/>
  <c r="F581" i="17" s="1"/>
  <c r="F582" i="17" s="1"/>
  <c r="G572" i="17"/>
  <c r="F572" i="17"/>
  <c r="F566" i="17"/>
  <c r="G557" i="17"/>
  <c r="G558" i="17" s="1"/>
  <c r="G559" i="17" s="1"/>
  <c r="G560" i="17" s="1"/>
  <c r="G561" i="17" s="1"/>
  <c r="G562" i="17" s="1"/>
  <c r="G555" i="17"/>
  <c r="G556" i="17" s="1"/>
  <c r="G553" i="17"/>
  <c r="G554" i="17" s="1"/>
  <c r="G551" i="17"/>
  <c r="G552" i="17" s="1"/>
  <c r="G550" i="17"/>
  <c r="F550" i="17"/>
  <c r="F551" i="17" s="1"/>
  <c r="F552" i="17" s="1"/>
  <c r="F553" i="17" s="1"/>
  <c r="F554" i="17" s="1"/>
  <c r="F555" i="17" s="1"/>
  <c r="F556" i="17" s="1"/>
  <c r="F557" i="17" s="1"/>
  <c r="F558" i="17" s="1"/>
  <c r="F559" i="17" s="1"/>
  <c r="F560" i="17" s="1"/>
  <c r="F561" i="17" s="1"/>
  <c r="F562" i="17" s="1"/>
  <c r="F563" i="17" s="1"/>
  <c r="F564" i="17" s="1"/>
  <c r="G539" i="17"/>
  <c r="G540" i="17" s="1"/>
  <c r="G541" i="17" s="1"/>
  <c r="G542" i="17" s="1"/>
  <c r="F539" i="17"/>
  <c r="F540" i="17" s="1"/>
  <c r="F541" i="17" s="1"/>
  <c r="F542" i="17" s="1"/>
  <c r="F543" i="17" s="1"/>
  <c r="G538" i="17"/>
  <c r="F538" i="17"/>
  <c r="G530" i="17"/>
  <c r="F529" i="17"/>
  <c r="F530" i="17" s="1"/>
  <c r="F531" i="17" s="1"/>
  <c r="G528" i="17"/>
  <c r="G529" i="17" s="1"/>
  <c r="F528" i="17"/>
  <c r="G513" i="17"/>
  <c r="G514" i="17" s="1"/>
  <c r="G511" i="17"/>
  <c r="G512" i="17" s="1"/>
  <c r="G510" i="17"/>
  <c r="F510" i="17"/>
  <c r="F511" i="17" s="1"/>
  <c r="F512" i="17" s="1"/>
  <c r="F513" i="17" s="1"/>
  <c r="F514" i="17" s="1"/>
  <c r="G505" i="17"/>
  <c r="F498" i="17"/>
  <c r="F499" i="17" s="1"/>
  <c r="F500" i="17" s="1"/>
  <c r="F501" i="17" s="1"/>
  <c r="F502" i="17" s="1"/>
  <c r="F503" i="17" s="1"/>
  <c r="F504" i="17" s="1"/>
  <c r="F505" i="17" s="1"/>
  <c r="G497" i="17"/>
  <c r="G498" i="17" s="1"/>
  <c r="G499" i="17" s="1"/>
  <c r="G500" i="17" s="1"/>
  <c r="G501" i="17" s="1"/>
  <c r="G502" i="17" s="1"/>
  <c r="G503" i="17" s="1"/>
  <c r="G504" i="17" s="1"/>
  <c r="F497" i="17"/>
  <c r="F485" i="17"/>
  <c r="F486" i="17" s="1"/>
  <c r="F487" i="17" s="1"/>
  <c r="F488" i="17" s="1"/>
  <c r="F489" i="17" s="1"/>
  <c r="F490" i="17" s="1"/>
  <c r="G479" i="17"/>
  <c r="G480" i="17" s="1"/>
  <c r="G481" i="17" s="1"/>
  <c r="G482" i="17" s="1"/>
  <c r="G483" i="17" s="1"/>
  <c r="G484" i="17" s="1"/>
  <c r="G485" i="17" s="1"/>
  <c r="F479" i="17"/>
  <c r="F480" i="17" s="1"/>
  <c r="F481" i="17" s="1"/>
  <c r="F482" i="17" s="1"/>
  <c r="F483" i="17" s="1"/>
  <c r="F484" i="17" s="1"/>
  <c r="G460" i="17"/>
  <c r="G461" i="17" s="1"/>
  <c r="G462" i="17" s="1"/>
  <c r="G463" i="17" s="1"/>
  <c r="F460" i="17"/>
  <c r="F461" i="17" s="1"/>
  <c r="F462" i="17" s="1"/>
  <c r="F463" i="17" s="1"/>
  <c r="F464" i="17" s="1"/>
  <c r="F465" i="17" s="1"/>
  <c r="F466" i="17" s="1"/>
  <c r="F467" i="17" s="1"/>
  <c r="G459" i="17"/>
  <c r="G453" i="17"/>
  <c r="G454" i="17" s="1"/>
  <c r="G455" i="17" s="1"/>
  <c r="G456" i="17" s="1"/>
  <c r="G457" i="17" s="1"/>
  <c r="G451" i="17"/>
  <c r="G452" i="17" s="1"/>
  <c r="F450" i="17"/>
  <c r="F451" i="17" s="1"/>
  <c r="F452" i="17" s="1"/>
  <c r="F453" i="17" s="1"/>
  <c r="F454" i="17" s="1"/>
  <c r="F455" i="17" s="1"/>
  <c r="F456" i="17" s="1"/>
  <c r="F457" i="17" s="1"/>
  <c r="F458" i="17" s="1"/>
  <c r="F459" i="17" s="1"/>
  <c r="G449" i="17"/>
  <c r="G450" i="17" s="1"/>
  <c r="F449" i="17"/>
  <c r="G441" i="17"/>
  <c r="F431" i="17"/>
  <c r="F432" i="17" s="1"/>
  <c r="F433" i="17" s="1"/>
  <c r="F434" i="17" s="1"/>
  <c r="F435" i="17" s="1"/>
  <c r="G429" i="17"/>
  <c r="G430" i="17" s="1"/>
  <c r="G431" i="17" s="1"/>
  <c r="G432" i="17" s="1"/>
  <c r="G433" i="17" s="1"/>
  <c r="G434" i="17" s="1"/>
  <c r="G435" i="17" s="1"/>
  <c r="F429" i="17"/>
  <c r="F430" i="17" s="1"/>
  <c r="F422" i="17"/>
  <c r="F423" i="17" s="1"/>
  <c r="F424" i="17" s="1"/>
  <c r="F425" i="17" s="1"/>
  <c r="G418" i="17"/>
  <c r="G419" i="17" s="1"/>
  <c r="G420" i="17" s="1"/>
  <c r="G421" i="17" s="1"/>
  <c r="G422" i="17" s="1"/>
  <c r="G423" i="17" s="1"/>
  <c r="G424" i="17" s="1"/>
  <c r="G425" i="17" s="1"/>
  <c r="F418" i="17"/>
  <c r="F419" i="17" s="1"/>
  <c r="F420" i="17" s="1"/>
  <c r="F421" i="17" s="1"/>
  <c r="G408" i="17"/>
  <c r="G409" i="17" s="1"/>
  <c r="G410" i="17" s="1"/>
  <c r="G411" i="17" s="1"/>
  <c r="G412" i="17" s="1"/>
  <c r="G413" i="17" s="1"/>
  <c r="F406" i="17"/>
  <c r="F407" i="17" s="1"/>
  <c r="F408" i="17" s="1"/>
  <c r="F409" i="17" s="1"/>
  <c r="F410" i="17" s="1"/>
  <c r="F411" i="17" s="1"/>
  <c r="F412" i="17" s="1"/>
  <c r="F413" i="17" s="1"/>
  <c r="G397" i="17"/>
  <c r="G398" i="17" s="1"/>
  <c r="G399" i="17" s="1"/>
  <c r="G400" i="17" s="1"/>
  <c r="G401" i="17" s="1"/>
  <c r="G402" i="17" s="1"/>
  <c r="G403" i="17" s="1"/>
  <c r="G404" i="17" s="1"/>
  <c r="F397" i="17"/>
  <c r="F398" i="17" s="1"/>
  <c r="F399" i="17" s="1"/>
  <c r="F400" i="17" s="1"/>
  <c r="F401" i="17" s="1"/>
  <c r="F402" i="17" s="1"/>
  <c r="F403" i="17" s="1"/>
  <c r="F404" i="17" s="1"/>
  <c r="F405" i="17" s="1"/>
  <c r="G396" i="17"/>
  <c r="F396" i="17"/>
  <c r="G384" i="17"/>
  <c r="G385" i="17" s="1"/>
  <c r="G386" i="17" s="1"/>
  <c r="G387" i="17" s="1"/>
  <c r="G388" i="17" s="1"/>
  <c r="G389" i="17" s="1"/>
  <c r="G390" i="17" s="1"/>
  <c r="G391" i="17" s="1"/>
  <c r="G392" i="17" s="1"/>
  <c r="G383" i="17"/>
  <c r="G382" i="17"/>
  <c r="F382" i="17"/>
  <c r="F383" i="17" s="1"/>
  <c r="F384" i="17" s="1"/>
  <c r="F385" i="17" s="1"/>
  <c r="F386" i="17" s="1"/>
  <c r="F387" i="17" s="1"/>
  <c r="F388" i="17" s="1"/>
  <c r="F389" i="17" s="1"/>
  <c r="F390" i="17" s="1"/>
  <c r="F391" i="17" s="1"/>
  <c r="F392" i="17" s="1"/>
  <c r="G374" i="17"/>
  <c r="F374" i="17"/>
  <c r="G366" i="17"/>
  <c r="G367" i="17" s="1"/>
  <c r="G368" i="17" s="1"/>
  <c r="F366" i="17"/>
  <c r="F367" i="17" s="1"/>
  <c r="F368" i="17" s="1"/>
  <c r="G357" i="17"/>
  <c r="G356" i="17"/>
  <c r="F348" i="17"/>
  <c r="F349" i="17" s="1"/>
  <c r="F350" i="17" s="1"/>
  <c r="F351" i="17" s="1"/>
  <c r="F352" i="17" s="1"/>
  <c r="F353" i="17" s="1"/>
  <c r="F354" i="17" s="1"/>
  <c r="F355" i="17" s="1"/>
  <c r="F356" i="17" s="1"/>
  <c r="F357" i="17" s="1"/>
  <c r="F358" i="17" s="1"/>
  <c r="F359" i="17" s="1"/>
  <c r="F360" i="17" s="1"/>
  <c r="F361" i="17" s="1"/>
  <c r="G345" i="17"/>
  <c r="G346" i="17" s="1"/>
  <c r="G347" i="17" s="1"/>
  <c r="G348" i="17" s="1"/>
  <c r="G349" i="17" s="1"/>
  <c r="G350" i="17" s="1"/>
  <c r="G343" i="17"/>
  <c r="G344" i="17" s="1"/>
  <c r="F343" i="17"/>
  <c r="F344" i="17" s="1"/>
  <c r="F345" i="17" s="1"/>
  <c r="F346" i="17" s="1"/>
  <c r="F347" i="17" s="1"/>
  <c r="G335" i="17"/>
  <c r="F335" i="17"/>
  <c r="F336" i="17" s="1"/>
  <c r="G328" i="17"/>
  <c r="G329" i="17" s="1"/>
  <c r="G327" i="17"/>
  <c r="G326" i="17"/>
  <c r="F326" i="17"/>
  <c r="F327" i="17" s="1"/>
  <c r="F328" i="17" s="1"/>
  <c r="F329" i="17" s="1"/>
  <c r="F313" i="17"/>
  <c r="F314" i="17" s="1"/>
  <c r="F315" i="17" s="1"/>
  <c r="F316" i="17" s="1"/>
  <c r="F317" i="17" s="1"/>
  <c r="F318" i="17" s="1"/>
  <c r="G312" i="17"/>
  <c r="G313" i="17" s="1"/>
  <c r="G314" i="17" s="1"/>
  <c r="G315" i="17" s="1"/>
  <c r="G316" i="17" s="1"/>
  <c r="G317" i="17" s="1"/>
  <c r="G311" i="17"/>
  <c r="F311" i="17"/>
  <c r="F312" i="17" s="1"/>
  <c r="F302" i="17"/>
  <c r="F303" i="17" s="1"/>
  <c r="F304" i="17" s="1"/>
  <c r="G301" i="17"/>
  <c r="G302" i="17" s="1"/>
  <c r="G303" i="17" s="1"/>
  <c r="F301" i="17"/>
  <c r="G281" i="17"/>
  <c r="G282" i="17" s="1"/>
  <c r="G279" i="17"/>
  <c r="G280" i="17" s="1"/>
  <c r="G270" i="17"/>
  <c r="G258" i="17"/>
  <c r="G259" i="17" s="1"/>
  <c r="G260" i="17" s="1"/>
  <c r="G261" i="17" s="1"/>
  <c r="G262" i="17" s="1"/>
  <c r="G263" i="17" s="1"/>
  <c r="G264" i="17" s="1"/>
  <c r="G265" i="17" s="1"/>
  <c r="G266" i="17" s="1"/>
  <c r="G267" i="17" s="1"/>
  <c r="G268" i="17" s="1"/>
  <c r="G269" i="17" s="1"/>
  <c r="F258" i="17"/>
  <c r="F259" i="17" s="1"/>
  <c r="F260" i="17" s="1"/>
  <c r="F261" i="17" s="1"/>
  <c r="F262" i="17" s="1"/>
  <c r="F263" i="17" s="1"/>
  <c r="F264" i="17" s="1"/>
  <c r="F265" i="17" s="1"/>
  <c r="F266" i="17" s="1"/>
  <c r="F267" i="17" s="1"/>
  <c r="F268" i="17" s="1"/>
  <c r="F269" i="17" s="1"/>
  <c r="F270" i="17" s="1"/>
  <c r="F271" i="17" s="1"/>
  <c r="F272" i="17" s="1"/>
  <c r="F273" i="17" s="1"/>
  <c r="F274" i="17" s="1"/>
  <c r="F275" i="17" s="1"/>
  <c r="F276" i="17" s="1"/>
  <c r="F277" i="17" s="1"/>
  <c r="F278" i="17" s="1"/>
  <c r="F279" i="17" s="1"/>
  <c r="F280" i="17" s="1"/>
  <c r="F281" i="17" s="1"/>
  <c r="F282" i="17" s="1"/>
  <c r="F283" i="17" s="1"/>
  <c r="F284" i="17" s="1"/>
  <c r="F285" i="17" s="1"/>
  <c r="F286" i="17" s="1"/>
  <c r="F287" i="17" s="1"/>
  <c r="F288" i="17" s="1"/>
  <c r="F289" i="17" s="1"/>
  <c r="F290" i="17" s="1"/>
  <c r="F291" i="17" s="1"/>
  <c r="F292" i="17" s="1"/>
  <c r="F293" i="17" s="1"/>
  <c r="F294" i="17" s="1"/>
  <c r="F295" i="17" s="1"/>
  <c r="F296" i="17" s="1"/>
  <c r="F297" i="17" s="1"/>
  <c r="G257" i="17"/>
  <c r="F257" i="17"/>
  <c r="G246" i="17"/>
  <c r="G247" i="17" s="1"/>
  <c r="G248" i="17" s="1"/>
  <c r="G249" i="17" s="1"/>
  <c r="G250" i="17" s="1"/>
  <c r="G238" i="17"/>
  <c r="G239" i="17" s="1"/>
  <c r="G240" i="17" s="1"/>
  <c r="G241" i="17" s="1"/>
  <c r="G242" i="17" s="1"/>
  <c r="G243" i="17" s="1"/>
  <c r="G244" i="17" s="1"/>
  <c r="G245" i="17" s="1"/>
  <c r="F238" i="17"/>
  <c r="F239" i="17" s="1"/>
  <c r="F240" i="17" s="1"/>
  <c r="F241" i="17" s="1"/>
  <c r="F242" i="17" s="1"/>
  <c r="F243" i="17" s="1"/>
  <c r="F244" i="17" s="1"/>
  <c r="F245" i="17" s="1"/>
  <c r="F246" i="17" s="1"/>
  <c r="F247" i="17" s="1"/>
  <c r="F248" i="17" s="1"/>
  <c r="F249" i="17" s="1"/>
  <c r="F250" i="17" s="1"/>
  <c r="F220" i="17"/>
  <c r="F221" i="17" s="1"/>
  <c r="F222" i="17" s="1"/>
  <c r="F223" i="17" s="1"/>
  <c r="G219" i="17"/>
  <c r="G220" i="17" s="1"/>
  <c r="G221" i="17" s="1"/>
  <c r="G222" i="17" s="1"/>
  <c r="G218" i="17"/>
  <c r="F218" i="17"/>
  <c r="F219" i="17" s="1"/>
  <c r="G199" i="17"/>
  <c r="G200" i="17" s="1"/>
  <c r="G201" i="17" s="1"/>
  <c r="G202" i="17" s="1"/>
  <c r="G203" i="17" s="1"/>
  <c r="G204" i="17" s="1"/>
  <c r="G198" i="17"/>
  <c r="F191" i="17"/>
  <c r="F192" i="17" s="1"/>
  <c r="F193" i="17" s="1"/>
  <c r="F194" i="17" s="1"/>
  <c r="F195" i="17" s="1"/>
  <c r="F196" i="17" s="1"/>
  <c r="F197" i="17" s="1"/>
  <c r="F198" i="17" s="1"/>
  <c r="F199" i="17" s="1"/>
  <c r="F200" i="17" s="1"/>
  <c r="F201" i="17" s="1"/>
  <c r="F202" i="17" s="1"/>
  <c r="F203" i="17" s="1"/>
  <c r="F204" i="17" s="1"/>
  <c r="F205" i="17" s="1"/>
  <c r="F206" i="17" s="1"/>
  <c r="F207" i="17" s="1"/>
  <c r="F208" i="17" s="1"/>
  <c r="F209" i="17" s="1"/>
  <c r="F210" i="17" s="1"/>
  <c r="F211" i="17" s="1"/>
  <c r="F212" i="17" s="1"/>
  <c r="F213" i="17" s="1"/>
  <c r="F214" i="17" s="1"/>
  <c r="F183" i="17"/>
  <c r="F184" i="17" s="1"/>
  <c r="F185" i="17" s="1"/>
  <c r="F186" i="17" s="1"/>
  <c r="F187" i="17" s="1"/>
  <c r="F188" i="17" s="1"/>
  <c r="F189" i="17" s="1"/>
  <c r="F190" i="17" s="1"/>
  <c r="F181" i="17"/>
  <c r="F182" i="17" s="1"/>
  <c r="G180" i="17"/>
  <c r="G181" i="17" s="1"/>
  <c r="G182" i="17" s="1"/>
  <c r="G183" i="17" s="1"/>
  <c r="G184" i="17" s="1"/>
  <c r="G185" i="17" s="1"/>
  <c r="G186" i="17" s="1"/>
  <c r="G187" i="17" s="1"/>
  <c r="G188" i="17" s="1"/>
  <c r="G189" i="17" s="1"/>
  <c r="G190" i="17" s="1"/>
  <c r="G191" i="17" s="1"/>
  <c r="F180" i="17"/>
  <c r="G172" i="17"/>
  <c r="F172" i="17"/>
  <c r="G161" i="17"/>
  <c r="G162" i="17" s="1"/>
  <c r="G163" i="17" s="1"/>
  <c r="G164" i="17" s="1"/>
  <c r="F161" i="17"/>
  <c r="F162" i="17" s="1"/>
  <c r="F163" i="17" s="1"/>
  <c r="F164" i="17" s="1"/>
  <c r="F165" i="17" s="1"/>
  <c r="G149" i="17"/>
  <c r="G150" i="17" s="1"/>
  <c r="G151" i="17" s="1"/>
  <c r="G152" i="17" s="1"/>
  <c r="G153" i="17" s="1"/>
  <c r="G154" i="17" s="1"/>
  <c r="G155" i="17" s="1"/>
  <c r="G156" i="17" s="1"/>
  <c r="G147" i="17"/>
  <c r="G148" i="17" s="1"/>
  <c r="G140" i="17"/>
  <c r="G141" i="17" s="1"/>
  <c r="G142" i="17" s="1"/>
  <c r="G143" i="17" s="1"/>
  <c r="G144" i="17" s="1"/>
  <c r="G138" i="17"/>
  <c r="G139" i="17" s="1"/>
  <c r="F138" i="17"/>
  <c r="F139" i="17" s="1"/>
  <c r="F140" i="17" s="1"/>
  <c r="F141" i="17" s="1"/>
  <c r="F142" i="17" s="1"/>
  <c r="F143" i="17" s="1"/>
  <c r="F144" i="17" s="1"/>
  <c r="F145" i="17" s="1"/>
  <c r="F146" i="17" s="1"/>
  <c r="F147" i="17" s="1"/>
  <c r="F148" i="17" s="1"/>
  <c r="F149" i="17" s="1"/>
  <c r="F150" i="17" s="1"/>
  <c r="F151" i="17" s="1"/>
  <c r="F152" i="17" s="1"/>
  <c r="F153" i="17" s="1"/>
  <c r="F154" i="17" s="1"/>
  <c r="F155" i="17" s="1"/>
  <c r="F156" i="17" s="1"/>
  <c r="G129" i="17"/>
  <c r="F129" i="17"/>
  <c r="F130" i="17" s="1"/>
  <c r="F131" i="17" s="1"/>
  <c r="G128" i="17"/>
  <c r="F128" i="17"/>
  <c r="F109" i="17"/>
  <c r="F110" i="17" s="1"/>
  <c r="F111" i="17" s="1"/>
  <c r="F112" i="17" s="1"/>
  <c r="F113" i="17" s="1"/>
  <c r="F114" i="17" s="1"/>
  <c r="F115" i="17" s="1"/>
  <c r="F116" i="17" s="1"/>
  <c r="F117" i="17" s="1"/>
  <c r="F118" i="17" s="1"/>
  <c r="F119" i="17" s="1"/>
  <c r="F120" i="17" s="1"/>
  <c r="F121" i="17" s="1"/>
  <c r="F122" i="17" s="1"/>
  <c r="F123" i="17" s="1"/>
  <c r="F124" i="17" s="1"/>
  <c r="F107" i="17"/>
  <c r="F108" i="17" s="1"/>
  <c r="G106" i="17"/>
  <c r="G107" i="17" s="1"/>
  <c r="G108" i="17" s="1"/>
  <c r="G109" i="17" s="1"/>
  <c r="G110" i="17" s="1"/>
  <c r="G111" i="17" s="1"/>
  <c r="G112" i="17" s="1"/>
  <c r="G113" i="17" s="1"/>
  <c r="G114" i="17" s="1"/>
  <c r="G115" i="17" s="1"/>
  <c r="G116" i="17" s="1"/>
  <c r="G117" i="17" s="1"/>
  <c r="G118" i="17" s="1"/>
  <c r="G119" i="17" s="1"/>
  <c r="G120" i="17" s="1"/>
  <c r="G121" i="17" s="1"/>
  <c r="F106" i="17"/>
  <c r="F100" i="17"/>
  <c r="F101" i="17" s="1"/>
  <c r="F99" i="17"/>
  <c r="F95" i="17"/>
  <c r="F96" i="17" s="1"/>
  <c r="F97" i="17" s="1"/>
  <c r="G90" i="17"/>
  <c r="G91" i="17" s="1"/>
  <c r="G92" i="17" s="1"/>
  <c r="G93" i="17" s="1"/>
  <c r="G94" i="17" s="1"/>
  <c r="G89" i="17"/>
  <c r="G80" i="17"/>
  <c r="G81" i="17" s="1"/>
  <c r="G82" i="17" s="1"/>
  <c r="G83" i="17" s="1"/>
  <c r="G78" i="17"/>
  <c r="G79" i="17" s="1"/>
  <c r="F78" i="17"/>
  <c r="F79" i="17" s="1"/>
  <c r="F80" i="17" s="1"/>
  <c r="F81" i="17" s="1"/>
  <c r="F82" i="17" s="1"/>
  <c r="F83" i="17" s="1"/>
  <c r="F84" i="17" s="1"/>
  <c r="F85" i="17" s="1"/>
  <c r="F86" i="17" s="1"/>
  <c r="F87" i="17" s="1"/>
  <c r="F88" i="17" s="1"/>
  <c r="F89" i="17" s="1"/>
  <c r="F90" i="17" s="1"/>
  <c r="F91" i="17" s="1"/>
  <c r="F92" i="17" s="1"/>
  <c r="F93" i="17" s="1"/>
  <c r="F94" i="17" s="1"/>
  <c r="F71" i="17"/>
  <c r="F72" i="17" s="1"/>
  <c r="G70" i="17"/>
  <c r="G71" i="17" s="1"/>
  <c r="F70" i="17"/>
  <c r="F68" i="17"/>
  <c r="F66" i="17"/>
  <c r="F67" i="17" s="1"/>
  <c r="G65" i="17"/>
  <c r="G66" i="17" s="1"/>
  <c r="G67" i="17" s="1"/>
  <c r="G68" i="17" s="1"/>
  <c r="F65" i="17"/>
  <c r="F55" i="17"/>
  <c r="F56" i="17" s="1"/>
  <c r="F57" i="17" s="1"/>
  <c r="F58" i="17" s="1"/>
  <c r="F59" i="17" s="1"/>
  <c r="G54" i="17"/>
  <c r="G55" i="17" s="1"/>
  <c r="G56" i="17" s="1"/>
  <c r="G57" i="17" s="1"/>
  <c r="G58" i="17" s="1"/>
  <c r="G59" i="17" s="1"/>
  <c r="F54" i="17"/>
  <c r="G47" i="17"/>
  <c r="G48" i="17" s="1"/>
  <c r="G49" i="17" s="1"/>
  <c r="G45" i="17"/>
  <c r="G46" i="17" s="1"/>
  <c r="F38" i="17"/>
  <c r="F39" i="17" s="1"/>
  <c r="F40" i="17" s="1"/>
  <c r="F41" i="17" s="1"/>
  <c r="F42" i="17" s="1"/>
  <c r="F43" i="17" s="1"/>
  <c r="F44" i="17" s="1"/>
  <c r="F45" i="17" s="1"/>
  <c r="F46" i="17" s="1"/>
  <c r="F47" i="17" s="1"/>
  <c r="F48" i="17" s="1"/>
  <c r="F49" i="17" s="1"/>
  <c r="F50" i="17" s="1"/>
  <c r="G37" i="17"/>
  <c r="G38" i="17" s="1"/>
  <c r="G39" i="17" s="1"/>
  <c r="G40" i="17" s="1"/>
  <c r="G41" i="17" s="1"/>
  <c r="F37" i="17"/>
  <c r="G29" i="17"/>
  <c r="F21" i="17"/>
  <c r="F22" i="17" s="1"/>
  <c r="F23" i="17" s="1"/>
  <c r="F24" i="17" s="1"/>
  <c r="F25" i="17" s="1"/>
  <c r="F26" i="17" s="1"/>
  <c r="F27" i="17" s="1"/>
  <c r="F28" i="17" s="1"/>
  <c r="F29" i="17" s="1"/>
  <c r="F30" i="17" s="1"/>
  <c r="F31" i="17" s="1"/>
  <c r="F32" i="17" s="1"/>
  <c r="G20" i="17"/>
  <c r="G21" i="17" s="1"/>
  <c r="G22" i="17" s="1"/>
  <c r="G23" i="17" s="1"/>
  <c r="G24" i="17" s="1"/>
  <c r="G25" i="17" s="1"/>
  <c r="G19" i="17"/>
  <c r="F19" i="17"/>
  <c r="F20" i="17" s="1"/>
  <c r="F13" i="17"/>
  <c r="F14" i="17" s="1"/>
  <c r="F15" i="17" s="1"/>
  <c r="F9" i="17"/>
  <c r="F10" i="17" s="1"/>
  <c r="F11" i="17" s="1"/>
  <c r="F12" i="17" s="1"/>
  <c r="F7" i="17"/>
  <c r="F8" i="17" s="1"/>
  <c r="G6" i="17"/>
  <c r="G7" i="17" s="1"/>
  <c r="G8" i="17" s="1"/>
  <c r="G9" i="17" s="1"/>
  <c r="G10" i="17" s="1"/>
  <c r="G11" i="17" s="1"/>
  <c r="G12" i="17" s="1"/>
  <c r="G13" i="17" s="1"/>
  <c r="F6" i="17"/>
  <c r="F924" i="16"/>
  <c r="G923" i="16"/>
  <c r="G924" i="16" s="1"/>
  <c r="F923" i="16"/>
  <c r="G911" i="16"/>
  <c r="G912" i="16" s="1"/>
  <c r="G913" i="16" s="1"/>
  <c r="G914" i="16" s="1"/>
  <c r="G915" i="16" s="1"/>
  <c r="G916" i="16" s="1"/>
  <c r="G907" i="16"/>
  <c r="G908" i="16" s="1"/>
  <c r="G909" i="16" s="1"/>
  <c r="G910" i="16" s="1"/>
  <c r="F907" i="16"/>
  <c r="F908" i="16" s="1"/>
  <c r="F909" i="16" s="1"/>
  <c r="F910" i="16" s="1"/>
  <c r="F911" i="16" s="1"/>
  <c r="F912" i="16" s="1"/>
  <c r="F913" i="16" s="1"/>
  <c r="F914" i="16" s="1"/>
  <c r="F915" i="16" s="1"/>
  <c r="F916" i="16" s="1"/>
  <c r="F917" i="16" s="1"/>
  <c r="F918" i="16" s="1"/>
  <c r="F919" i="16" s="1"/>
  <c r="G899" i="16"/>
  <c r="F899" i="16"/>
  <c r="F874" i="16"/>
  <c r="G868" i="16"/>
  <c r="G869" i="16" s="1"/>
  <c r="G870" i="16" s="1"/>
  <c r="G860" i="16"/>
  <c r="G861" i="16" s="1"/>
  <c r="G862" i="16" s="1"/>
  <c r="G863" i="16" s="1"/>
  <c r="G864" i="16" s="1"/>
  <c r="G865" i="16" s="1"/>
  <c r="G866" i="16" s="1"/>
  <c r="G867" i="16" s="1"/>
  <c r="F860" i="16"/>
  <c r="F861" i="16" s="1"/>
  <c r="F862" i="16" s="1"/>
  <c r="F863" i="16" s="1"/>
  <c r="F864" i="16" s="1"/>
  <c r="F865" i="16" s="1"/>
  <c r="F866" i="16" s="1"/>
  <c r="F867" i="16" s="1"/>
  <c r="F868" i="16" s="1"/>
  <c r="F869" i="16" s="1"/>
  <c r="F870" i="16" s="1"/>
  <c r="F871" i="16" s="1"/>
  <c r="F872" i="16" s="1"/>
  <c r="F873" i="16" s="1"/>
  <c r="F856" i="16"/>
  <c r="F851" i="16"/>
  <c r="F852" i="16" s="1"/>
  <c r="F853" i="16" s="1"/>
  <c r="G844" i="16"/>
  <c r="G845" i="16" s="1"/>
  <c r="G846" i="16" s="1"/>
  <c r="G847" i="16" s="1"/>
  <c r="G848" i="16" s="1"/>
  <c r="G849" i="16" s="1"/>
  <c r="G850" i="16" s="1"/>
  <c r="G851" i="16" s="1"/>
  <c r="G852" i="16" s="1"/>
  <c r="G853" i="16" s="1"/>
  <c r="G843" i="16"/>
  <c r="F843" i="16"/>
  <c r="F844" i="16" s="1"/>
  <c r="F845" i="16" s="1"/>
  <c r="F846" i="16" s="1"/>
  <c r="F847" i="16" s="1"/>
  <c r="F848" i="16" s="1"/>
  <c r="F849" i="16" s="1"/>
  <c r="F850" i="16" s="1"/>
  <c r="G822" i="16"/>
  <c r="G823" i="16" s="1"/>
  <c r="G824" i="16" s="1"/>
  <c r="G825" i="16" s="1"/>
  <c r="G826" i="16" s="1"/>
  <c r="G827" i="16" s="1"/>
  <c r="G828" i="16" s="1"/>
  <c r="G829" i="16" s="1"/>
  <c r="G830" i="16" s="1"/>
  <c r="G831" i="16" s="1"/>
  <c r="G832" i="16" s="1"/>
  <c r="G833" i="16" s="1"/>
  <c r="G821" i="16"/>
  <c r="F821" i="16"/>
  <c r="F822" i="16" s="1"/>
  <c r="F823" i="16" s="1"/>
  <c r="F824" i="16" s="1"/>
  <c r="F825" i="16" s="1"/>
  <c r="F826" i="16" s="1"/>
  <c r="F827" i="16" s="1"/>
  <c r="F828" i="16" s="1"/>
  <c r="F829" i="16" s="1"/>
  <c r="F830" i="16" s="1"/>
  <c r="F831" i="16" s="1"/>
  <c r="F832" i="16" s="1"/>
  <c r="F833" i="16" s="1"/>
  <c r="F834" i="16" s="1"/>
  <c r="F835" i="16" s="1"/>
  <c r="F836" i="16" s="1"/>
  <c r="F837" i="16" s="1"/>
  <c r="F838" i="16" s="1"/>
  <c r="F839" i="16" s="1"/>
  <c r="F813" i="16"/>
  <c r="F814" i="16" s="1"/>
  <c r="F815" i="16" s="1"/>
  <c r="F816" i="16" s="1"/>
  <c r="F817" i="16" s="1"/>
  <c r="F812" i="16"/>
  <c r="G810" i="16"/>
  <c r="G811" i="16" s="1"/>
  <c r="G812" i="16" s="1"/>
  <c r="G813" i="16" s="1"/>
  <c r="G814" i="16" s="1"/>
  <c r="G815" i="16" s="1"/>
  <c r="G808" i="16"/>
  <c r="G809" i="16" s="1"/>
  <c r="F808" i="16"/>
  <c r="F809" i="16" s="1"/>
  <c r="F810" i="16" s="1"/>
  <c r="G787" i="16"/>
  <c r="G788" i="16" s="1"/>
  <c r="G775" i="16"/>
  <c r="G776" i="16" s="1"/>
  <c r="G777" i="16" s="1"/>
  <c r="G773" i="16"/>
  <c r="G774" i="16" s="1"/>
  <c r="F773" i="16"/>
  <c r="F774" i="16" s="1"/>
  <c r="F775" i="16" s="1"/>
  <c r="F776" i="16" s="1"/>
  <c r="F777" i="16" s="1"/>
  <c r="F778" i="16" s="1"/>
  <c r="F779" i="16" s="1"/>
  <c r="F780" i="16" s="1"/>
  <c r="F781" i="16" s="1"/>
  <c r="F782" i="16" s="1"/>
  <c r="F783" i="16" s="1"/>
  <c r="F784" i="16" s="1"/>
  <c r="F785" i="16" s="1"/>
  <c r="F786" i="16" s="1"/>
  <c r="F787" i="16" s="1"/>
  <c r="F788" i="16" s="1"/>
  <c r="F789" i="16" s="1"/>
  <c r="F790" i="16" s="1"/>
  <c r="F791" i="16" s="1"/>
  <c r="F792" i="16" s="1"/>
  <c r="F793" i="16" s="1"/>
  <c r="F794" i="16" s="1"/>
  <c r="F795" i="16" s="1"/>
  <c r="F796" i="16" s="1"/>
  <c r="F797" i="16" s="1"/>
  <c r="F798" i="16" s="1"/>
  <c r="F799" i="16" s="1"/>
  <c r="F800" i="16" s="1"/>
  <c r="F801" i="16" s="1"/>
  <c r="F802" i="16" s="1"/>
  <c r="F803" i="16" s="1"/>
  <c r="F804" i="16" s="1"/>
  <c r="F805" i="16" s="1"/>
  <c r="G765" i="16"/>
  <c r="G766" i="16" s="1"/>
  <c r="F765" i="16"/>
  <c r="F766" i="16" s="1"/>
  <c r="G742" i="16"/>
  <c r="G743" i="16" s="1"/>
  <c r="G744" i="16" s="1"/>
  <c r="G745" i="16" s="1"/>
  <c r="G746" i="16" s="1"/>
  <c r="G747" i="16" s="1"/>
  <c r="G748" i="16" s="1"/>
  <c r="G749" i="16" s="1"/>
  <c r="G750" i="16" s="1"/>
  <c r="F740" i="16"/>
  <c r="F741" i="16" s="1"/>
  <c r="F742" i="16" s="1"/>
  <c r="F743" i="16" s="1"/>
  <c r="F744" i="16" s="1"/>
  <c r="F745" i="16" s="1"/>
  <c r="F746" i="16" s="1"/>
  <c r="F747" i="16" s="1"/>
  <c r="F748" i="16" s="1"/>
  <c r="F749" i="16" s="1"/>
  <c r="F750" i="16" s="1"/>
  <c r="F751" i="16" s="1"/>
  <c r="F752" i="16" s="1"/>
  <c r="F753" i="16" s="1"/>
  <c r="G736" i="16"/>
  <c r="G728" i="16"/>
  <c r="G729" i="16" s="1"/>
  <c r="G730" i="16" s="1"/>
  <c r="G731" i="16" s="1"/>
  <c r="G732" i="16" s="1"/>
  <c r="G733" i="16" s="1"/>
  <c r="G734" i="16" s="1"/>
  <c r="G735" i="16" s="1"/>
  <c r="F728" i="16"/>
  <c r="F729" i="16" s="1"/>
  <c r="F730" i="16" s="1"/>
  <c r="F731" i="16" s="1"/>
  <c r="F732" i="16" s="1"/>
  <c r="F733" i="16" s="1"/>
  <c r="F734" i="16" s="1"/>
  <c r="F735" i="16" s="1"/>
  <c r="F736" i="16" s="1"/>
  <c r="F737" i="16" s="1"/>
  <c r="F738" i="16" s="1"/>
  <c r="F739" i="16" s="1"/>
  <c r="G727" i="16"/>
  <c r="F727" i="16"/>
  <c r="G717" i="16"/>
  <c r="G718" i="16" s="1"/>
  <c r="G719" i="16" s="1"/>
  <c r="G720" i="16" s="1"/>
  <c r="G721" i="16" s="1"/>
  <c r="G715" i="16"/>
  <c r="G716" i="16" s="1"/>
  <c r="G714" i="16"/>
  <c r="G710" i="16"/>
  <c r="G711" i="16" s="1"/>
  <c r="G708" i="16"/>
  <c r="G709" i="16" s="1"/>
  <c r="F708" i="16"/>
  <c r="F709" i="16" s="1"/>
  <c r="F710" i="16" s="1"/>
  <c r="F711" i="16" s="1"/>
  <c r="F712" i="16" s="1"/>
  <c r="F713" i="16" s="1"/>
  <c r="F714" i="16" s="1"/>
  <c r="F715" i="16" s="1"/>
  <c r="F716" i="16" s="1"/>
  <c r="F717" i="16" s="1"/>
  <c r="F718" i="16" s="1"/>
  <c r="F719" i="16" s="1"/>
  <c r="F720" i="16" s="1"/>
  <c r="F721" i="16" s="1"/>
  <c r="G697" i="16"/>
  <c r="G696" i="16"/>
  <c r="G693" i="16"/>
  <c r="G694" i="16" s="1"/>
  <c r="G691" i="16"/>
  <c r="G692" i="16" s="1"/>
  <c r="F691" i="16"/>
  <c r="F692" i="16" s="1"/>
  <c r="F693" i="16" s="1"/>
  <c r="F694" i="16" s="1"/>
  <c r="F695" i="16" s="1"/>
  <c r="F696" i="16" s="1"/>
  <c r="F697" i="16" s="1"/>
  <c r="F698" i="16" s="1"/>
  <c r="F699" i="16" s="1"/>
  <c r="F700" i="16" s="1"/>
  <c r="F701" i="16" s="1"/>
  <c r="F702" i="16" s="1"/>
  <c r="F703" i="16" s="1"/>
  <c r="F704" i="16" s="1"/>
  <c r="G682" i="16"/>
  <c r="F682" i="16"/>
  <c r="F668" i="16"/>
  <c r="F669" i="16" s="1"/>
  <c r="F670" i="16" s="1"/>
  <c r="F671" i="16" s="1"/>
  <c r="F672" i="16" s="1"/>
  <c r="F673" i="16" s="1"/>
  <c r="F674" i="16" s="1"/>
  <c r="F675" i="16" s="1"/>
  <c r="F676" i="16" s="1"/>
  <c r="F677" i="16" s="1"/>
  <c r="F678" i="16" s="1"/>
  <c r="G665" i="16"/>
  <c r="G666" i="16" s="1"/>
  <c r="G667" i="16" s="1"/>
  <c r="G668" i="16" s="1"/>
  <c r="G669" i="16" s="1"/>
  <c r="G670" i="16" s="1"/>
  <c r="G671" i="16" s="1"/>
  <c r="G672" i="16" s="1"/>
  <c r="G673" i="16" s="1"/>
  <c r="G674" i="16" s="1"/>
  <c r="G675" i="16" s="1"/>
  <c r="G676" i="16" s="1"/>
  <c r="G677" i="16" s="1"/>
  <c r="G664" i="16"/>
  <c r="F664" i="16"/>
  <c r="F665" i="16" s="1"/>
  <c r="F666" i="16" s="1"/>
  <c r="F667" i="16" s="1"/>
  <c r="F653" i="16"/>
  <c r="F654" i="16" s="1"/>
  <c r="F655" i="16" s="1"/>
  <c r="F656" i="16" s="1"/>
  <c r="F657" i="16" s="1"/>
  <c r="F658" i="16" s="1"/>
  <c r="F659" i="16" s="1"/>
  <c r="F660" i="16" s="1"/>
  <c r="F661" i="16" s="1"/>
  <c r="F651" i="16"/>
  <c r="F652" i="16" s="1"/>
  <c r="G650" i="16"/>
  <c r="G651" i="16" s="1"/>
  <c r="G652" i="16" s="1"/>
  <c r="G653" i="16" s="1"/>
  <c r="G654" i="16" s="1"/>
  <c r="G655" i="16" s="1"/>
  <c r="G656" i="16" s="1"/>
  <c r="G657" i="16" s="1"/>
  <c r="G658" i="16" s="1"/>
  <c r="G659" i="16" s="1"/>
  <c r="F650" i="16"/>
  <c r="G645" i="16"/>
  <c r="G643" i="16"/>
  <c r="G644" i="16" s="1"/>
  <c r="G642" i="16"/>
  <c r="F637" i="16"/>
  <c r="F638" i="16" s="1"/>
  <c r="F639" i="16" s="1"/>
  <c r="F640" i="16" s="1"/>
  <c r="F641" i="16" s="1"/>
  <c r="F642" i="16" s="1"/>
  <c r="F643" i="16" s="1"/>
  <c r="F644" i="16" s="1"/>
  <c r="F645" i="16" s="1"/>
  <c r="F646" i="16" s="1"/>
  <c r="F628" i="16"/>
  <c r="F629" i="16" s="1"/>
  <c r="F630" i="16" s="1"/>
  <c r="F631" i="16" s="1"/>
  <c r="F632" i="16" s="1"/>
  <c r="F633" i="16" s="1"/>
  <c r="F634" i="16" s="1"/>
  <c r="F635" i="16" s="1"/>
  <c r="F636" i="16" s="1"/>
  <c r="G627" i="16"/>
  <c r="G628" i="16" s="1"/>
  <c r="G629" i="16" s="1"/>
  <c r="G630" i="16" s="1"/>
  <c r="G631" i="16" s="1"/>
  <c r="G632" i="16" s="1"/>
  <c r="G633" i="16" s="1"/>
  <c r="G634" i="16" s="1"/>
  <c r="F626" i="16"/>
  <c r="F627" i="16" s="1"/>
  <c r="G625" i="16"/>
  <c r="G626" i="16" s="1"/>
  <c r="F625" i="16"/>
  <c r="F617" i="16"/>
  <c r="G616" i="16"/>
  <c r="G617" i="16" s="1"/>
  <c r="F616" i="16"/>
  <c r="F600" i="16"/>
  <c r="F601" i="16" s="1"/>
  <c r="F602" i="16" s="1"/>
  <c r="F603" i="16" s="1"/>
  <c r="F604" i="16" s="1"/>
  <c r="F596" i="16"/>
  <c r="F597" i="16" s="1"/>
  <c r="F598" i="16" s="1"/>
  <c r="F599" i="16" s="1"/>
  <c r="G592" i="16"/>
  <c r="G593" i="16" s="1"/>
  <c r="G594" i="16" s="1"/>
  <c r="G595" i="16" s="1"/>
  <c r="G596" i="16" s="1"/>
  <c r="G597" i="16" s="1"/>
  <c r="G598" i="16" s="1"/>
  <c r="G599" i="16" s="1"/>
  <c r="G600" i="16" s="1"/>
  <c r="G601" i="16" s="1"/>
  <c r="G602" i="16" s="1"/>
  <c r="G603" i="16" s="1"/>
  <c r="G604" i="16" s="1"/>
  <c r="G605" i="16" s="1"/>
  <c r="F592" i="16"/>
  <c r="F593" i="16" s="1"/>
  <c r="F594" i="16" s="1"/>
  <c r="F595" i="16" s="1"/>
  <c r="G590" i="16"/>
  <c r="G591" i="16" s="1"/>
  <c r="F590" i="16"/>
  <c r="F591" i="16" s="1"/>
  <c r="G578" i="16"/>
  <c r="G579" i="16" s="1"/>
  <c r="G580" i="16" s="1"/>
  <c r="G581" i="16" s="1"/>
  <c r="G582" i="16" s="1"/>
  <c r="G583" i="16" s="1"/>
  <c r="F578" i="16"/>
  <c r="F579" i="16" s="1"/>
  <c r="F580" i="16" s="1"/>
  <c r="F581" i="16" s="1"/>
  <c r="F582" i="16" s="1"/>
  <c r="F583" i="16" s="1"/>
  <c r="G576" i="16"/>
  <c r="G577" i="16" s="1"/>
  <c r="F576" i="16"/>
  <c r="F577" i="16" s="1"/>
  <c r="G575" i="16"/>
  <c r="F575" i="16"/>
  <c r="G565" i="16"/>
  <c r="G566" i="16" s="1"/>
  <c r="G567" i="16" s="1"/>
  <c r="F565" i="16"/>
  <c r="F566" i="16" s="1"/>
  <c r="F567" i="16" s="1"/>
  <c r="G564" i="16"/>
  <c r="F564" i="16"/>
  <c r="G554" i="16"/>
  <c r="G555" i="16" s="1"/>
  <c r="G556" i="16" s="1"/>
  <c r="G557" i="16" s="1"/>
  <c r="G558" i="16" s="1"/>
  <c r="F549" i="16"/>
  <c r="F550" i="16" s="1"/>
  <c r="F551" i="16" s="1"/>
  <c r="F552" i="16" s="1"/>
  <c r="F553" i="16" s="1"/>
  <c r="F554" i="16" s="1"/>
  <c r="F555" i="16" s="1"/>
  <c r="F556" i="16" s="1"/>
  <c r="F557" i="16" s="1"/>
  <c r="F558" i="16" s="1"/>
  <c r="F559" i="16" s="1"/>
  <c r="G546" i="16"/>
  <c r="G547" i="16" s="1"/>
  <c r="G548" i="16" s="1"/>
  <c r="G549" i="16" s="1"/>
  <c r="G550" i="16" s="1"/>
  <c r="G551" i="16" s="1"/>
  <c r="G552" i="16" s="1"/>
  <c r="G553" i="16" s="1"/>
  <c r="G544" i="16"/>
  <c r="G545" i="16" s="1"/>
  <c r="F544" i="16"/>
  <c r="F545" i="16" s="1"/>
  <c r="F546" i="16" s="1"/>
  <c r="F547" i="16" s="1"/>
  <c r="F548" i="16" s="1"/>
  <c r="G543" i="16"/>
  <c r="F543" i="16"/>
  <c r="F539" i="16"/>
  <c r="F536" i="16"/>
  <c r="F537" i="16" s="1"/>
  <c r="F538" i="16" s="1"/>
  <c r="F535" i="16"/>
  <c r="F534" i="16"/>
  <c r="G533" i="16"/>
  <c r="G534" i="16" s="1"/>
  <c r="G535" i="16" s="1"/>
  <c r="G536" i="16" s="1"/>
  <c r="G537" i="16" s="1"/>
  <c r="G538" i="16" s="1"/>
  <c r="G539" i="16" s="1"/>
  <c r="F533" i="16"/>
  <c r="G518" i="16"/>
  <c r="G519" i="16" s="1"/>
  <c r="G520" i="16" s="1"/>
  <c r="G521" i="16" s="1"/>
  <c r="G522" i="16" s="1"/>
  <c r="G523" i="16" s="1"/>
  <c r="G524" i="16" s="1"/>
  <c r="G525" i="16" s="1"/>
  <c r="G526" i="16" s="1"/>
  <c r="G527" i="16" s="1"/>
  <c r="G528" i="16" s="1"/>
  <c r="G529" i="16" s="1"/>
  <c r="F518" i="16"/>
  <c r="F519" i="16" s="1"/>
  <c r="F520" i="16" s="1"/>
  <c r="F521" i="16" s="1"/>
  <c r="F522" i="16" s="1"/>
  <c r="F523" i="16" s="1"/>
  <c r="F524" i="16" s="1"/>
  <c r="F525" i="16" s="1"/>
  <c r="F526" i="16" s="1"/>
  <c r="F527" i="16" s="1"/>
  <c r="F528" i="16" s="1"/>
  <c r="F529" i="16" s="1"/>
  <c r="G517" i="16"/>
  <c r="F517" i="16"/>
  <c r="G509" i="16"/>
  <c r="F509" i="16"/>
  <c r="G501" i="16"/>
  <c r="F501" i="16"/>
  <c r="F493" i="16"/>
  <c r="F494" i="16" s="1"/>
  <c r="G490" i="16"/>
  <c r="G491" i="16" s="1"/>
  <c r="G492" i="16" s="1"/>
  <c r="G493" i="16" s="1"/>
  <c r="G494" i="16" s="1"/>
  <c r="G489" i="16"/>
  <c r="F489" i="16"/>
  <c r="F490" i="16" s="1"/>
  <c r="F491" i="16" s="1"/>
  <c r="F492" i="16" s="1"/>
  <c r="F479" i="16"/>
  <c r="F480" i="16" s="1"/>
  <c r="F481" i="16" s="1"/>
  <c r="F482" i="16" s="1"/>
  <c r="F483" i="16" s="1"/>
  <c r="F484" i="16" s="1"/>
  <c r="F485" i="16" s="1"/>
  <c r="F478" i="16"/>
  <c r="F477" i="16"/>
  <c r="G476" i="16"/>
  <c r="G477" i="16" s="1"/>
  <c r="G478" i="16" s="1"/>
  <c r="G479" i="16" s="1"/>
  <c r="G480" i="16" s="1"/>
  <c r="G481" i="16" s="1"/>
  <c r="G482" i="16" s="1"/>
  <c r="G483" i="16" s="1"/>
  <c r="F476" i="16"/>
  <c r="F464" i="16"/>
  <c r="F465" i="16" s="1"/>
  <c r="F466" i="16" s="1"/>
  <c r="F467" i="16" s="1"/>
  <c r="F468" i="16" s="1"/>
  <c r="F469" i="16" s="1"/>
  <c r="F470" i="16" s="1"/>
  <c r="F471" i="16" s="1"/>
  <c r="F472" i="16" s="1"/>
  <c r="F460" i="16"/>
  <c r="F461" i="16" s="1"/>
  <c r="F462" i="16" s="1"/>
  <c r="F463" i="16" s="1"/>
  <c r="G459" i="16"/>
  <c r="G460" i="16" s="1"/>
  <c r="G461" i="16" s="1"/>
  <c r="G462" i="16" s="1"/>
  <c r="G463" i="16" s="1"/>
  <c r="G464" i="16" s="1"/>
  <c r="G465" i="16" s="1"/>
  <c r="G466" i="16" s="1"/>
  <c r="G467" i="16" s="1"/>
  <c r="G468" i="16" s="1"/>
  <c r="G469" i="16" s="1"/>
  <c r="F459" i="16"/>
  <c r="G451" i="16"/>
  <c r="F451" i="16"/>
  <c r="F446" i="16"/>
  <c r="F447" i="16" s="1"/>
  <c r="G435" i="16"/>
  <c r="G436" i="16" s="1"/>
  <c r="G437" i="16" s="1"/>
  <c r="G438" i="16" s="1"/>
  <c r="G439" i="16" s="1"/>
  <c r="G440" i="16" s="1"/>
  <c r="G441" i="16" s="1"/>
  <c r="G442" i="16" s="1"/>
  <c r="G443" i="16" s="1"/>
  <c r="G444" i="16" s="1"/>
  <c r="G445" i="16" s="1"/>
  <c r="G446" i="16" s="1"/>
  <c r="G433" i="16"/>
  <c r="G434" i="16" s="1"/>
  <c r="F433" i="16"/>
  <c r="F434" i="16" s="1"/>
  <c r="F435" i="16" s="1"/>
  <c r="F436" i="16" s="1"/>
  <c r="F437" i="16" s="1"/>
  <c r="F438" i="16" s="1"/>
  <c r="F439" i="16" s="1"/>
  <c r="F440" i="16" s="1"/>
  <c r="F441" i="16" s="1"/>
  <c r="F442" i="16" s="1"/>
  <c r="F443" i="16" s="1"/>
  <c r="F444" i="16" s="1"/>
  <c r="F445" i="16" s="1"/>
  <c r="G432" i="16"/>
  <c r="F432" i="16"/>
  <c r="F418" i="16"/>
  <c r="F419" i="16" s="1"/>
  <c r="F420" i="16" s="1"/>
  <c r="F421" i="16" s="1"/>
  <c r="F422" i="16" s="1"/>
  <c r="F423" i="16" s="1"/>
  <c r="F424" i="16" s="1"/>
  <c r="F425" i="16" s="1"/>
  <c r="F426" i="16" s="1"/>
  <c r="F427" i="16" s="1"/>
  <c r="G416" i="16"/>
  <c r="G417" i="16" s="1"/>
  <c r="G418" i="16" s="1"/>
  <c r="G419" i="16" s="1"/>
  <c r="G420" i="16" s="1"/>
  <c r="G421" i="16" s="1"/>
  <c r="G422" i="16" s="1"/>
  <c r="G423" i="16" s="1"/>
  <c r="G424" i="16" s="1"/>
  <c r="G425" i="16" s="1"/>
  <c r="F416" i="16"/>
  <c r="F417" i="16" s="1"/>
  <c r="G408" i="16"/>
  <c r="F408" i="16"/>
  <c r="G400" i="16"/>
  <c r="F400" i="16"/>
  <c r="G387" i="16"/>
  <c r="G388" i="16" s="1"/>
  <c r="G389" i="16" s="1"/>
  <c r="G390" i="16" s="1"/>
  <c r="G391" i="16" s="1"/>
  <c r="G392" i="16" s="1"/>
  <c r="G393" i="16" s="1"/>
  <c r="G394" i="16" s="1"/>
  <c r="G386" i="16"/>
  <c r="F384" i="16"/>
  <c r="F385" i="16" s="1"/>
  <c r="F386" i="16" s="1"/>
  <c r="F387" i="16" s="1"/>
  <c r="F388" i="16" s="1"/>
  <c r="F389" i="16" s="1"/>
  <c r="F390" i="16" s="1"/>
  <c r="F391" i="16" s="1"/>
  <c r="F392" i="16" s="1"/>
  <c r="F393" i="16" s="1"/>
  <c r="F394" i="16" s="1"/>
  <c r="F395" i="16" s="1"/>
  <c r="F396" i="16" s="1"/>
  <c r="F397" i="16" s="1"/>
  <c r="F375" i="16"/>
  <c r="F376" i="16" s="1"/>
  <c r="F377" i="16" s="1"/>
  <c r="F378" i="16" s="1"/>
  <c r="F379" i="16" s="1"/>
  <c r="F380" i="16" s="1"/>
  <c r="F381" i="16" s="1"/>
  <c r="F382" i="16" s="1"/>
  <c r="F383" i="16" s="1"/>
  <c r="G373" i="16"/>
  <c r="G374" i="16" s="1"/>
  <c r="G375" i="16" s="1"/>
  <c r="G376" i="16" s="1"/>
  <c r="G377" i="16" s="1"/>
  <c r="G378" i="16" s="1"/>
  <c r="G379" i="16" s="1"/>
  <c r="G380" i="16" s="1"/>
  <c r="G381" i="16" s="1"/>
  <c r="F373" i="16"/>
  <c r="F374" i="16" s="1"/>
  <c r="G365" i="16"/>
  <c r="F365" i="16"/>
  <c r="F359" i="16"/>
  <c r="F360" i="16" s="1"/>
  <c r="F361" i="16" s="1"/>
  <c r="G357" i="16"/>
  <c r="F357" i="16"/>
  <c r="F358" i="16" s="1"/>
  <c r="F337" i="16"/>
  <c r="F338" i="16" s="1"/>
  <c r="F339" i="16" s="1"/>
  <c r="F340" i="16" s="1"/>
  <c r="F341" i="16" s="1"/>
  <c r="F342" i="16" s="1"/>
  <c r="F343" i="16" s="1"/>
  <c r="F344" i="16" s="1"/>
  <c r="F345" i="16" s="1"/>
  <c r="F346" i="16" s="1"/>
  <c r="F347" i="16" s="1"/>
  <c r="F348" i="16" s="1"/>
  <c r="F349" i="16" s="1"/>
  <c r="F350" i="16" s="1"/>
  <c r="F351" i="16" s="1"/>
  <c r="F352" i="16" s="1"/>
  <c r="F353" i="16" s="1"/>
  <c r="G335" i="16"/>
  <c r="G336" i="16" s="1"/>
  <c r="G337" i="16" s="1"/>
  <c r="G338" i="16" s="1"/>
  <c r="G339" i="16" s="1"/>
  <c r="G340" i="16" s="1"/>
  <c r="G341" i="16" s="1"/>
  <c r="G342" i="16" s="1"/>
  <c r="G343" i="16" s="1"/>
  <c r="G344" i="16" s="1"/>
  <c r="G345" i="16" s="1"/>
  <c r="G346" i="16" s="1"/>
  <c r="G347" i="16" s="1"/>
  <c r="G348" i="16" s="1"/>
  <c r="F335" i="16"/>
  <c r="F336" i="16" s="1"/>
  <c r="G317" i="16"/>
  <c r="G318" i="16" s="1"/>
  <c r="G319" i="16" s="1"/>
  <c r="G320" i="16" s="1"/>
  <c r="G321" i="16" s="1"/>
  <c r="G322" i="16" s="1"/>
  <c r="G323" i="16" s="1"/>
  <c r="G324" i="16" s="1"/>
  <c r="G325" i="16" s="1"/>
  <c r="G326" i="16" s="1"/>
  <c r="G327" i="16" s="1"/>
  <c r="G328" i="16" s="1"/>
  <c r="G329" i="16" s="1"/>
  <c r="G330" i="16" s="1"/>
  <c r="G316" i="16"/>
  <c r="F316" i="16"/>
  <c r="F317" i="16" s="1"/>
  <c r="F318" i="16" s="1"/>
  <c r="F319" i="16" s="1"/>
  <c r="F320" i="16" s="1"/>
  <c r="F321" i="16" s="1"/>
  <c r="F322" i="16" s="1"/>
  <c r="F323" i="16" s="1"/>
  <c r="F324" i="16" s="1"/>
  <c r="F325" i="16" s="1"/>
  <c r="F326" i="16" s="1"/>
  <c r="F327" i="16" s="1"/>
  <c r="F328" i="16" s="1"/>
  <c r="F329" i="16" s="1"/>
  <c r="F330" i="16" s="1"/>
  <c r="F331" i="16" s="1"/>
  <c r="G307" i="16"/>
  <c r="G308" i="16" s="1"/>
  <c r="G309" i="16" s="1"/>
  <c r="G303" i="16"/>
  <c r="G304" i="16" s="1"/>
  <c r="G305" i="16" s="1"/>
  <c r="G306" i="16" s="1"/>
  <c r="F299" i="16"/>
  <c r="F300" i="16" s="1"/>
  <c r="F301" i="16" s="1"/>
  <c r="F302" i="16" s="1"/>
  <c r="F303" i="16" s="1"/>
  <c r="F304" i="16" s="1"/>
  <c r="F305" i="16" s="1"/>
  <c r="F306" i="16" s="1"/>
  <c r="F307" i="16" s="1"/>
  <c r="F308" i="16" s="1"/>
  <c r="F309" i="16" s="1"/>
  <c r="F310" i="16" s="1"/>
  <c r="F311" i="16" s="1"/>
  <c r="F312" i="16" s="1"/>
  <c r="G296" i="16"/>
  <c r="G297" i="16" s="1"/>
  <c r="G298" i="16" s="1"/>
  <c r="G299" i="16" s="1"/>
  <c r="G300" i="16" s="1"/>
  <c r="G301" i="16" s="1"/>
  <c r="G295" i="16"/>
  <c r="F295" i="16"/>
  <c r="F296" i="16" s="1"/>
  <c r="F297" i="16" s="1"/>
  <c r="F298" i="16" s="1"/>
  <c r="G287" i="16"/>
  <c r="G288" i="16" s="1"/>
  <c r="G289" i="16" s="1"/>
  <c r="G290" i="16" s="1"/>
  <c r="G283" i="16"/>
  <c r="G284" i="16" s="1"/>
  <c r="G285" i="16" s="1"/>
  <c r="G286" i="16" s="1"/>
  <c r="F283" i="16"/>
  <c r="F284" i="16" s="1"/>
  <c r="F285" i="16" s="1"/>
  <c r="F286" i="16" s="1"/>
  <c r="F287" i="16" s="1"/>
  <c r="F288" i="16" s="1"/>
  <c r="F289" i="16" s="1"/>
  <c r="F290" i="16" s="1"/>
  <c r="F291" i="16" s="1"/>
  <c r="G273" i="16"/>
  <c r="G274" i="16" s="1"/>
  <c r="G275" i="16" s="1"/>
  <c r="G276" i="16" s="1"/>
  <c r="G272" i="16"/>
  <c r="F272" i="16"/>
  <c r="F273" i="16" s="1"/>
  <c r="F274" i="16" s="1"/>
  <c r="F275" i="16" s="1"/>
  <c r="F276" i="16" s="1"/>
  <c r="G264" i="16"/>
  <c r="G265" i="16" s="1"/>
  <c r="G261" i="16"/>
  <c r="G262" i="16" s="1"/>
  <c r="G263" i="16" s="1"/>
  <c r="G260" i="16"/>
  <c r="G259" i="16"/>
  <c r="F259" i="16"/>
  <c r="F260" i="16" s="1"/>
  <c r="F261" i="16" s="1"/>
  <c r="F262" i="16" s="1"/>
  <c r="F263" i="16" s="1"/>
  <c r="F264" i="16" s="1"/>
  <c r="F265" i="16" s="1"/>
  <c r="F266" i="16" s="1"/>
  <c r="F267" i="16" s="1"/>
  <c r="F268" i="16" s="1"/>
  <c r="G258" i="16"/>
  <c r="F258" i="16"/>
  <c r="G247" i="16"/>
  <c r="G248" i="16" s="1"/>
  <c r="G249" i="16" s="1"/>
  <c r="G250" i="16" s="1"/>
  <c r="G251" i="16" s="1"/>
  <c r="G252" i="16" s="1"/>
  <c r="G246" i="16"/>
  <c r="F241" i="16"/>
  <c r="F242" i="16" s="1"/>
  <c r="F243" i="16" s="1"/>
  <c r="F244" i="16" s="1"/>
  <c r="F245" i="16" s="1"/>
  <c r="F246" i="16" s="1"/>
  <c r="F247" i="16" s="1"/>
  <c r="F248" i="16" s="1"/>
  <c r="F249" i="16" s="1"/>
  <c r="F250" i="16" s="1"/>
  <c r="F251" i="16" s="1"/>
  <c r="F252" i="16" s="1"/>
  <c r="F253" i="16" s="1"/>
  <c r="F254" i="16" s="1"/>
  <c r="F255" i="16" s="1"/>
  <c r="G239" i="16"/>
  <c r="G240" i="16" s="1"/>
  <c r="G241" i="16" s="1"/>
  <c r="F239" i="16"/>
  <c r="F240" i="16" s="1"/>
  <c r="G229" i="16"/>
  <c r="G230" i="16" s="1"/>
  <c r="G231" i="16" s="1"/>
  <c r="G232" i="16" s="1"/>
  <c r="F228" i="16"/>
  <c r="F229" i="16" s="1"/>
  <c r="F230" i="16" s="1"/>
  <c r="F231" i="16" s="1"/>
  <c r="F232" i="16" s="1"/>
  <c r="F233" i="16" s="1"/>
  <c r="G227" i="16"/>
  <c r="G228" i="16" s="1"/>
  <c r="F227" i="16"/>
  <c r="G221" i="16"/>
  <c r="G213" i="16"/>
  <c r="G214" i="16" s="1"/>
  <c r="G215" i="16" s="1"/>
  <c r="G216" i="16" s="1"/>
  <c r="G217" i="16" s="1"/>
  <c r="G218" i="16" s="1"/>
  <c r="G219" i="16" s="1"/>
  <c r="G220" i="16" s="1"/>
  <c r="F208" i="16"/>
  <c r="F209" i="16" s="1"/>
  <c r="F210" i="16" s="1"/>
  <c r="F211" i="16" s="1"/>
  <c r="F212" i="16" s="1"/>
  <c r="F213" i="16" s="1"/>
  <c r="F214" i="16" s="1"/>
  <c r="F215" i="16" s="1"/>
  <c r="F216" i="16" s="1"/>
  <c r="F217" i="16" s="1"/>
  <c r="F218" i="16" s="1"/>
  <c r="F219" i="16" s="1"/>
  <c r="F220" i="16" s="1"/>
  <c r="F221" i="16" s="1"/>
  <c r="F222" i="16" s="1"/>
  <c r="F223" i="16" s="1"/>
  <c r="G207" i="16"/>
  <c r="G208" i="16" s="1"/>
  <c r="G209" i="16" s="1"/>
  <c r="G210" i="16" s="1"/>
  <c r="G211" i="16" s="1"/>
  <c r="G212" i="16" s="1"/>
  <c r="F207" i="16"/>
  <c r="G200" i="16"/>
  <c r="G201" i="16" s="1"/>
  <c r="G202" i="16" s="1"/>
  <c r="F200" i="16"/>
  <c r="F201" i="16" s="1"/>
  <c r="F202" i="16" s="1"/>
  <c r="F203" i="16" s="1"/>
  <c r="G199" i="16"/>
  <c r="G193" i="16"/>
  <c r="G194" i="16" s="1"/>
  <c r="G195" i="16" s="1"/>
  <c r="G196" i="16" s="1"/>
  <c r="G197" i="16" s="1"/>
  <c r="G191" i="16"/>
  <c r="G192" i="16" s="1"/>
  <c r="F190" i="16"/>
  <c r="F191" i="16" s="1"/>
  <c r="F192" i="16" s="1"/>
  <c r="F193" i="16" s="1"/>
  <c r="F194" i="16" s="1"/>
  <c r="F195" i="16" s="1"/>
  <c r="F196" i="16" s="1"/>
  <c r="F197" i="16" s="1"/>
  <c r="F198" i="16" s="1"/>
  <c r="F199" i="16" s="1"/>
  <c r="G189" i="16"/>
  <c r="G190" i="16" s="1"/>
  <c r="F189" i="16"/>
  <c r="G176" i="16"/>
  <c r="G177" i="16" s="1"/>
  <c r="G178" i="16" s="1"/>
  <c r="G179" i="16" s="1"/>
  <c r="G180" i="16" s="1"/>
  <c r="G181" i="16" s="1"/>
  <c r="G174" i="16"/>
  <c r="G175" i="16" s="1"/>
  <c r="G173" i="16"/>
  <c r="G164" i="16"/>
  <c r="G165" i="16" s="1"/>
  <c r="G166" i="16" s="1"/>
  <c r="G167" i="16" s="1"/>
  <c r="G168" i="16" s="1"/>
  <c r="G169" i="16" s="1"/>
  <c r="G170" i="16" s="1"/>
  <c r="G171" i="16" s="1"/>
  <c r="F164" i="16"/>
  <c r="F165" i="16" s="1"/>
  <c r="F166" i="16" s="1"/>
  <c r="F167" i="16" s="1"/>
  <c r="F168" i="16" s="1"/>
  <c r="F169" i="16" s="1"/>
  <c r="F170" i="16" s="1"/>
  <c r="F171" i="16" s="1"/>
  <c r="F172" i="16" s="1"/>
  <c r="F173" i="16" s="1"/>
  <c r="F174" i="16" s="1"/>
  <c r="F175" i="16" s="1"/>
  <c r="F176" i="16" s="1"/>
  <c r="F177" i="16" s="1"/>
  <c r="F178" i="16" s="1"/>
  <c r="F179" i="16" s="1"/>
  <c r="F180" i="16" s="1"/>
  <c r="F181" i="16" s="1"/>
  <c r="F182" i="16" s="1"/>
  <c r="F183" i="16" s="1"/>
  <c r="F184" i="16" s="1"/>
  <c r="F185" i="16" s="1"/>
  <c r="G147" i="16"/>
  <c r="G148" i="16" s="1"/>
  <c r="G149" i="16" s="1"/>
  <c r="G150" i="16" s="1"/>
  <c r="G151" i="16" s="1"/>
  <c r="G152" i="16" s="1"/>
  <c r="G153" i="16" s="1"/>
  <c r="G154" i="16" s="1"/>
  <c r="G155" i="16" s="1"/>
  <c r="G156" i="16" s="1"/>
  <c r="G157" i="16" s="1"/>
  <c r="G158" i="16" s="1"/>
  <c r="G159" i="16" s="1"/>
  <c r="F147" i="16"/>
  <c r="F148" i="16" s="1"/>
  <c r="F149" i="16" s="1"/>
  <c r="F150" i="16" s="1"/>
  <c r="F151" i="16" s="1"/>
  <c r="F152" i="16" s="1"/>
  <c r="F153" i="16" s="1"/>
  <c r="F154" i="16" s="1"/>
  <c r="F155" i="16" s="1"/>
  <c r="F156" i="16" s="1"/>
  <c r="F157" i="16" s="1"/>
  <c r="F158" i="16" s="1"/>
  <c r="F159" i="16" s="1"/>
  <c r="F160" i="16" s="1"/>
  <c r="F161" i="16" s="1"/>
  <c r="G146" i="16"/>
  <c r="F146" i="16"/>
  <c r="G137" i="16"/>
  <c r="F137" i="16"/>
  <c r="G136" i="16"/>
  <c r="F136" i="16"/>
  <c r="F128" i="16"/>
  <c r="F129" i="16" s="1"/>
  <c r="F130" i="16" s="1"/>
  <c r="F131" i="16" s="1"/>
  <c r="F120" i="16"/>
  <c r="F121" i="16" s="1"/>
  <c r="F122" i="16" s="1"/>
  <c r="F123" i="16" s="1"/>
  <c r="F124" i="16" s="1"/>
  <c r="F125" i="16" s="1"/>
  <c r="F126" i="16" s="1"/>
  <c r="F127" i="16" s="1"/>
  <c r="G114" i="16"/>
  <c r="G115" i="16" s="1"/>
  <c r="G116" i="16" s="1"/>
  <c r="G117" i="16" s="1"/>
  <c r="G118" i="16" s="1"/>
  <c r="G119" i="16" s="1"/>
  <c r="G120" i="16" s="1"/>
  <c r="G121" i="16" s="1"/>
  <c r="G122" i="16" s="1"/>
  <c r="G123" i="16" s="1"/>
  <c r="G124" i="16" s="1"/>
  <c r="G125" i="16" s="1"/>
  <c r="G126" i="16" s="1"/>
  <c r="G127" i="16" s="1"/>
  <c r="G128" i="16" s="1"/>
  <c r="G129" i="16" s="1"/>
  <c r="F114" i="16"/>
  <c r="F115" i="16" s="1"/>
  <c r="F116" i="16" s="1"/>
  <c r="F117" i="16" s="1"/>
  <c r="F118" i="16" s="1"/>
  <c r="F119" i="16" s="1"/>
  <c r="G113" i="16"/>
  <c r="F113" i="16"/>
  <c r="G106" i="16"/>
  <c r="G107" i="16" s="1"/>
  <c r="G108" i="16" s="1"/>
  <c r="G102" i="16"/>
  <c r="G103" i="16" s="1"/>
  <c r="G104" i="16" s="1"/>
  <c r="G105" i="16" s="1"/>
  <c r="G100" i="16"/>
  <c r="G101" i="16" s="1"/>
  <c r="G99" i="16"/>
  <c r="F98" i="16"/>
  <c r="F99" i="16" s="1"/>
  <c r="F100" i="16" s="1"/>
  <c r="F101" i="16" s="1"/>
  <c r="F102" i="16" s="1"/>
  <c r="F103" i="16" s="1"/>
  <c r="F104" i="16" s="1"/>
  <c r="F105" i="16" s="1"/>
  <c r="F106" i="16" s="1"/>
  <c r="F107" i="16" s="1"/>
  <c r="F108" i="16" s="1"/>
  <c r="F109" i="16" s="1"/>
  <c r="G91" i="16"/>
  <c r="G92" i="16" s="1"/>
  <c r="G93" i="16" s="1"/>
  <c r="G94" i="16" s="1"/>
  <c r="G95" i="16" s="1"/>
  <c r="G96" i="16" s="1"/>
  <c r="G89" i="16"/>
  <c r="G90" i="16" s="1"/>
  <c r="G88" i="16"/>
  <c r="F88" i="16"/>
  <c r="F89" i="16" s="1"/>
  <c r="F90" i="16" s="1"/>
  <c r="F91" i="16" s="1"/>
  <c r="F92" i="16" s="1"/>
  <c r="F93" i="16" s="1"/>
  <c r="F94" i="16" s="1"/>
  <c r="F95" i="16" s="1"/>
  <c r="F96" i="16" s="1"/>
  <c r="F97" i="16" s="1"/>
  <c r="F84" i="16"/>
  <c r="G83" i="16"/>
  <c r="F80" i="16"/>
  <c r="F81" i="16" s="1"/>
  <c r="F82" i="16" s="1"/>
  <c r="F83" i="16" s="1"/>
  <c r="G79" i="16"/>
  <c r="G80" i="16" s="1"/>
  <c r="G81" i="16" s="1"/>
  <c r="G77" i="16"/>
  <c r="G78" i="16" s="1"/>
  <c r="F77" i="16"/>
  <c r="F78" i="16" s="1"/>
  <c r="G76" i="16"/>
  <c r="F76" i="16"/>
  <c r="G67" i="16"/>
  <c r="G68" i="16" s="1"/>
  <c r="G69" i="16" s="1"/>
  <c r="G70" i="16" s="1"/>
  <c r="F67" i="16"/>
  <c r="F68" i="16" s="1"/>
  <c r="F69" i="16" s="1"/>
  <c r="F70" i="16" s="1"/>
  <c r="F71" i="16" s="1"/>
  <c r="F72" i="16" s="1"/>
  <c r="G66" i="16"/>
  <c r="G57" i="16"/>
  <c r="G58" i="16" s="1"/>
  <c r="F52" i="16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G51" i="16"/>
  <c r="G52" i="16" s="1"/>
  <c r="G53" i="16" s="1"/>
  <c r="G54" i="16" s="1"/>
  <c r="G55" i="16" s="1"/>
  <c r="G56" i="16" s="1"/>
  <c r="F51" i="16"/>
  <c r="F42" i="16"/>
  <c r="F43" i="16" s="1"/>
  <c r="F44" i="16" s="1"/>
  <c r="F45" i="16" s="1"/>
  <c r="F46" i="16" s="1"/>
  <c r="F47" i="16" s="1"/>
  <c r="G40" i="16"/>
  <c r="G41" i="16" s="1"/>
  <c r="G42" i="16" s="1"/>
  <c r="G43" i="16" s="1"/>
  <c r="G44" i="16" s="1"/>
  <c r="G45" i="16" s="1"/>
  <c r="G46" i="16" s="1"/>
  <c r="G39" i="16"/>
  <c r="F37" i="16"/>
  <c r="F38" i="16" s="1"/>
  <c r="F39" i="16" s="1"/>
  <c r="F40" i="16" s="1"/>
  <c r="F41" i="16" s="1"/>
  <c r="G29" i="16"/>
  <c r="G30" i="16" s="1"/>
  <c r="G31" i="16" s="1"/>
  <c r="G32" i="16" s="1"/>
  <c r="F29" i="16"/>
  <c r="F30" i="16" s="1"/>
  <c r="F31" i="16" s="1"/>
  <c r="F32" i="16" s="1"/>
  <c r="F33" i="16" s="1"/>
  <c r="F34" i="16" s="1"/>
  <c r="F35" i="16" s="1"/>
  <c r="F36" i="16" s="1"/>
  <c r="G16" i="16"/>
  <c r="G17" i="16" s="1"/>
  <c r="F16" i="16"/>
  <c r="F17" i="16" s="1"/>
  <c r="F18" i="16" s="1"/>
  <c r="F19" i="16" s="1"/>
  <c r="F20" i="16" s="1"/>
  <c r="F21" i="16" s="1"/>
  <c r="F22" i="16" s="1"/>
  <c r="F23" i="16" s="1"/>
  <c r="F24" i="16" s="1"/>
  <c r="F25" i="16" s="1"/>
  <c r="G15" i="16"/>
  <c r="F9" i="16"/>
  <c r="F10" i="16" s="1"/>
  <c r="F11" i="16" s="1"/>
  <c r="F12" i="16" s="1"/>
  <c r="F13" i="16" s="1"/>
  <c r="F14" i="16" s="1"/>
  <c r="F15" i="16" s="1"/>
  <c r="G7" i="16"/>
  <c r="G8" i="16" s="1"/>
  <c r="G9" i="16" s="1"/>
  <c r="G10" i="16" s="1"/>
  <c r="G11" i="16" s="1"/>
  <c r="G12" i="16" s="1"/>
  <c r="F7" i="16"/>
  <c r="F8" i="16" s="1"/>
  <c r="G6" i="16"/>
  <c r="F6" i="16"/>
  <c r="G771" i="15"/>
  <c r="F771" i="15"/>
  <c r="G768" i="15"/>
  <c r="G769" i="15" s="1"/>
  <c r="F768" i="15"/>
  <c r="F769" i="15" s="1"/>
  <c r="G759" i="15"/>
  <c r="F759" i="15"/>
  <c r="F760" i="15" s="1"/>
  <c r="F751" i="15"/>
  <c r="F752" i="15" s="1"/>
  <c r="F753" i="15" s="1"/>
  <c r="G750" i="15"/>
  <c r="G751" i="15" s="1"/>
  <c r="F750" i="15"/>
  <c r="G741" i="15"/>
  <c r="F741" i="15"/>
  <c r="G734" i="15"/>
  <c r="F733" i="15"/>
  <c r="F734" i="15" s="1"/>
  <c r="G732" i="15"/>
  <c r="G733" i="15" s="1"/>
  <c r="F732" i="15"/>
  <c r="G724" i="15"/>
  <c r="G723" i="15"/>
  <c r="F723" i="15"/>
  <c r="F724" i="15" s="1"/>
  <c r="F725" i="15" s="1"/>
  <c r="F726" i="15" s="1"/>
  <c r="G719" i="15"/>
  <c r="F718" i="15"/>
  <c r="F719" i="15" s="1"/>
  <c r="G714" i="15"/>
  <c r="G715" i="15" s="1"/>
  <c r="G716" i="15" s="1"/>
  <c r="F714" i="15"/>
  <c r="F715" i="15" s="1"/>
  <c r="F716" i="15" s="1"/>
  <c r="G713" i="15"/>
  <c r="F713" i="15"/>
  <c r="G705" i="15"/>
  <c r="F704" i="15"/>
  <c r="F705" i="15" s="1"/>
  <c r="F706" i="15" s="1"/>
  <c r="F707" i="15" s="1"/>
  <c r="F708" i="15" s="1"/>
  <c r="F709" i="15" s="1"/>
  <c r="F710" i="15" s="1"/>
  <c r="G703" i="15"/>
  <c r="G704" i="15" s="1"/>
  <c r="F703" i="15"/>
  <c r="F698" i="15"/>
  <c r="F699" i="15" s="1"/>
  <c r="G690" i="15"/>
  <c r="G691" i="15" s="1"/>
  <c r="G692" i="15" s="1"/>
  <c r="G693" i="15" s="1"/>
  <c r="G694" i="15" s="1"/>
  <c r="G695" i="15" s="1"/>
  <c r="G696" i="15" s="1"/>
  <c r="G697" i="15" s="1"/>
  <c r="G698" i="15" s="1"/>
  <c r="G689" i="15"/>
  <c r="F684" i="15"/>
  <c r="F685" i="15" s="1"/>
  <c r="F686" i="15" s="1"/>
  <c r="F687" i="15" s="1"/>
  <c r="F688" i="15" s="1"/>
  <c r="F689" i="15" s="1"/>
  <c r="F690" i="15" s="1"/>
  <c r="F691" i="15" s="1"/>
  <c r="F692" i="15" s="1"/>
  <c r="F693" i="15" s="1"/>
  <c r="F694" i="15" s="1"/>
  <c r="F695" i="15" s="1"/>
  <c r="F696" i="15" s="1"/>
  <c r="F697" i="15" s="1"/>
  <c r="F682" i="15"/>
  <c r="F683" i="15" s="1"/>
  <c r="G680" i="15"/>
  <c r="G681" i="15" s="1"/>
  <c r="G682" i="15" s="1"/>
  <c r="G683" i="15" s="1"/>
  <c r="G684" i="15" s="1"/>
  <c r="F680" i="15"/>
  <c r="F681" i="15" s="1"/>
  <c r="F666" i="15"/>
  <c r="F667" i="15" s="1"/>
  <c r="F668" i="15" s="1"/>
  <c r="F669" i="15" s="1"/>
  <c r="F670" i="15" s="1"/>
  <c r="F671" i="15" s="1"/>
  <c r="F672" i="15" s="1"/>
  <c r="F673" i="15" s="1"/>
  <c r="F674" i="15" s="1"/>
  <c r="F675" i="15" s="1"/>
  <c r="F676" i="15" s="1"/>
  <c r="F658" i="15"/>
  <c r="F659" i="15" s="1"/>
  <c r="F660" i="15" s="1"/>
  <c r="F661" i="15" s="1"/>
  <c r="F662" i="15" s="1"/>
  <c r="F663" i="15" s="1"/>
  <c r="F664" i="15" s="1"/>
  <c r="F665" i="15" s="1"/>
  <c r="G656" i="15"/>
  <c r="G657" i="15" s="1"/>
  <c r="G658" i="15" s="1"/>
  <c r="G659" i="15" s="1"/>
  <c r="G660" i="15" s="1"/>
  <c r="G661" i="15" s="1"/>
  <c r="G662" i="15" s="1"/>
  <c r="G663" i="15" s="1"/>
  <c r="G664" i="15" s="1"/>
  <c r="G665" i="15" s="1"/>
  <c r="G666" i="15" s="1"/>
  <c r="G667" i="15" s="1"/>
  <c r="G668" i="15" s="1"/>
  <c r="G669" i="15" s="1"/>
  <c r="G670" i="15" s="1"/>
  <c r="G671" i="15" s="1"/>
  <c r="G672" i="15" s="1"/>
  <c r="G673" i="15" s="1"/>
  <c r="G674" i="15" s="1"/>
  <c r="F656" i="15"/>
  <c r="F657" i="15" s="1"/>
  <c r="G648" i="15"/>
  <c r="F648" i="15"/>
  <c r="G640" i="15"/>
  <c r="F640" i="15"/>
  <c r="G631" i="15"/>
  <c r="G632" i="15" s="1"/>
  <c r="F631" i="15"/>
  <c r="F632" i="15" s="1"/>
  <c r="G630" i="15"/>
  <c r="F630" i="15"/>
  <c r="G622" i="15"/>
  <c r="F622" i="15"/>
  <c r="G613" i="15"/>
  <c r="G614" i="15" s="1"/>
  <c r="G615" i="15" s="1"/>
  <c r="G612" i="15"/>
  <c r="F612" i="15"/>
  <c r="F613" i="15" s="1"/>
  <c r="F614" i="15" s="1"/>
  <c r="F615" i="15" s="1"/>
  <c r="F616" i="15" s="1"/>
  <c r="F617" i="15" s="1"/>
  <c r="F618" i="15" s="1"/>
  <c r="G604" i="15"/>
  <c r="F604" i="15"/>
  <c r="G596" i="15"/>
  <c r="F596" i="15"/>
  <c r="F591" i="15"/>
  <c r="G589" i="15"/>
  <c r="G590" i="15" s="1"/>
  <c r="F589" i="15"/>
  <c r="F590" i="15" s="1"/>
  <c r="G588" i="15"/>
  <c r="F588" i="15"/>
  <c r="F579" i="15"/>
  <c r="F580" i="15" s="1"/>
  <c r="F581" i="15" s="1"/>
  <c r="F582" i="15" s="1"/>
  <c r="F583" i="15" s="1"/>
  <c r="F584" i="15" s="1"/>
  <c r="G577" i="15"/>
  <c r="G578" i="15" s="1"/>
  <c r="G579" i="15" s="1"/>
  <c r="G580" i="15" s="1"/>
  <c r="G581" i="15" s="1"/>
  <c r="G582" i="15" s="1"/>
  <c r="F577" i="15"/>
  <c r="F578" i="15" s="1"/>
  <c r="G576" i="15"/>
  <c r="F576" i="15"/>
  <c r="G561" i="15"/>
  <c r="G562" i="15" s="1"/>
  <c r="G563" i="15" s="1"/>
  <c r="G564" i="15" s="1"/>
  <c r="G565" i="15" s="1"/>
  <c r="G566" i="15" s="1"/>
  <c r="G567" i="15" s="1"/>
  <c r="G568" i="15" s="1"/>
  <c r="G569" i="15" s="1"/>
  <c r="G570" i="15" s="1"/>
  <c r="G560" i="15"/>
  <c r="G550" i="15"/>
  <c r="G551" i="15" s="1"/>
  <c r="G552" i="15" s="1"/>
  <c r="G553" i="15" s="1"/>
  <c r="F550" i="15"/>
  <c r="F551" i="15" s="1"/>
  <c r="F552" i="15" s="1"/>
  <c r="F553" i="15" s="1"/>
  <c r="F554" i="15" s="1"/>
  <c r="F555" i="15" s="1"/>
  <c r="F556" i="15" s="1"/>
  <c r="F557" i="15" s="1"/>
  <c r="F558" i="15" s="1"/>
  <c r="F559" i="15" s="1"/>
  <c r="F560" i="15" s="1"/>
  <c r="F561" i="15" s="1"/>
  <c r="F562" i="15" s="1"/>
  <c r="F563" i="15" s="1"/>
  <c r="F564" i="15" s="1"/>
  <c r="F565" i="15" s="1"/>
  <c r="F566" i="15" s="1"/>
  <c r="F567" i="15" s="1"/>
  <c r="F568" i="15" s="1"/>
  <c r="F569" i="15" s="1"/>
  <c r="F570" i="15" s="1"/>
  <c r="F571" i="15" s="1"/>
  <c r="F572" i="15" s="1"/>
  <c r="G549" i="15"/>
  <c r="F549" i="15"/>
  <c r="G541" i="15"/>
  <c r="F541" i="15"/>
  <c r="F531" i="15"/>
  <c r="F532" i="15" s="1"/>
  <c r="F533" i="15" s="1"/>
  <c r="F534" i="15" s="1"/>
  <c r="F535" i="15" s="1"/>
  <c r="F536" i="15" s="1"/>
  <c r="F537" i="15" s="1"/>
  <c r="F529" i="15"/>
  <c r="F530" i="15" s="1"/>
  <c r="G527" i="15"/>
  <c r="G528" i="15" s="1"/>
  <c r="G529" i="15" s="1"/>
  <c r="G530" i="15" s="1"/>
  <c r="G531" i="15" s="1"/>
  <c r="G532" i="15" s="1"/>
  <c r="G533" i="15" s="1"/>
  <c r="G534" i="15" s="1"/>
  <c r="G535" i="15" s="1"/>
  <c r="F527" i="15"/>
  <c r="F528" i="15" s="1"/>
  <c r="G526" i="15"/>
  <c r="F526" i="15"/>
  <c r="G518" i="15"/>
  <c r="F518" i="15"/>
  <c r="G496" i="15"/>
  <c r="G497" i="15" s="1"/>
  <c r="G498" i="15" s="1"/>
  <c r="G499" i="15" s="1"/>
  <c r="G500" i="15" s="1"/>
  <c r="G501" i="15" s="1"/>
  <c r="G502" i="15" s="1"/>
  <c r="G503" i="15" s="1"/>
  <c r="G504" i="15" s="1"/>
  <c r="G505" i="15" s="1"/>
  <c r="G506" i="15" s="1"/>
  <c r="G507" i="15" s="1"/>
  <c r="G508" i="15" s="1"/>
  <c r="G509" i="15" s="1"/>
  <c r="G510" i="15" s="1"/>
  <c r="G511" i="15" s="1"/>
  <c r="G512" i="15" s="1"/>
  <c r="G513" i="15" s="1"/>
  <c r="G494" i="15"/>
  <c r="G495" i="15" s="1"/>
  <c r="G493" i="15"/>
  <c r="F493" i="15"/>
  <c r="F494" i="15" s="1"/>
  <c r="F495" i="15" s="1"/>
  <c r="F496" i="15" s="1"/>
  <c r="F497" i="15" s="1"/>
  <c r="F498" i="15" s="1"/>
  <c r="F499" i="15" s="1"/>
  <c r="F500" i="15" s="1"/>
  <c r="F501" i="15" s="1"/>
  <c r="F502" i="15" s="1"/>
  <c r="F503" i="15" s="1"/>
  <c r="F504" i="15" s="1"/>
  <c r="F505" i="15" s="1"/>
  <c r="F506" i="15" s="1"/>
  <c r="F507" i="15" s="1"/>
  <c r="F508" i="15" s="1"/>
  <c r="F509" i="15" s="1"/>
  <c r="F510" i="15" s="1"/>
  <c r="F511" i="15" s="1"/>
  <c r="F512" i="15" s="1"/>
  <c r="F513" i="15" s="1"/>
  <c r="F514" i="15" s="1"/>
  <c r="F489" i="15"/>
  <c r="G480" i="15"/>
  <c r="G481" i="15" s="1"/>
  <c r="G482" i="15" s="1"/>
  <c r="G483" i="15" s="1"/>
  <c r="G484" i="15" s="1"/>
  <c r="G485" i="15" s="1"/>
  <c r="G486" i="15" s="1"/>
  <c r="G487" i="15" s="1"/>
  <c r="G472" i="15"/>
  <c r="G473" i="15" s="1"/>
  <c r="G474" i="15" s="1"/>
  <c r="F472" i="15"/>
  <c r="F473" i="15" s="1"/>
  <c r="F474" i="15" s="1"/>
  <c r="F475" i="15" s="1"/>
  <c r="F476" i="15" s="1"/>
  <c r="F477" i="15" s="1"/>
  <c r="F478" i="15" s="1"/>
  <c r="F479" i="15" s="1"/>
  <c r="F480" i="15" s="1"/>
  <c r="F481" i="15" s="1"/>
  <c r="F482" i="15" s="1"/>
  <c r="F483" i="15" s="1"/>
  <c r="F484" i="15" s="1"/>
  <c r="F485" i="15" s="1"/>
  <c r="F486" i="15" s="1"/>
  <c r="F487" i="15" s="1"/>
  <c r="F488" i="15" s="1"/>
  <c r="G471" i="15"/>
  <c r="F471" i="15"/>
  <c r="G461" i="15"/>
  <c r="G462" i="15" s="1"/>
  <c r="G463" i="15" s="1"/>
  <c r="G459" i="15"/>
  <c r="G460" i="15" s="1"/>
  <c r="G458" i="15"/>
  <c r="F458" i="15"/>
  <c r="F459" i="15" s="1"/>
  <c r="F460" i="15" s="1"/>
  <c r="F461" i="15" s="1"/>
  <c r="F462" i="15" s="1"/>
  <c r="F463" i="15" s="1"/>
  <c r="F464" i="15" s="1"/>
  <c r="F450" i="15"/>
  <c r="G442" i="15"/>
  <c r="F442" i="15"/>
  <c r="G429" i="15"/>
  <c r="G430" i="15" s="1"/>
  <c r="G431" i="15" s="1"/>
  <c r="G432" i="15" s="1"/>
  <c r="G433" i="15" s="1"/>
  <c r="G434" i="15" s="1"/>
  <c r="G435" i="15" s="1"/>
  <c r="G436" i="15" s="1"/>
  <c r="F420" i="15"/>
  <c r="F421" i="15" s="1"/>
  <c r="F422" i="15" s="1"/>
  <c r="F423" i="15" s="1"/>
  <c r="F424" i="15" s="1"/>
  <c r="F425" i="15" s="1"/>
  <c r="F426" i="15" s="1"/>
  <c r="F427" i="15" s="1"/>
  <c r="F428" i="15" s="1"/>
  <c r="F429" i="15" s="1"/>
  <c r="F430" i="15" s="1"/>
  <c r="F431" i="15" s="1"/>
  <c r="F432" i="15" s="1"/>
  <c r="F433" i="15" s="1"/>
  <c r="F434" i="15" s="1"/>
  <c r="F435" i="15" s="1"/>
  <c r="F436" i="15" s="1"/>
  <c r="F437" i="15" s="1"/>
  <c r="F438" i="15" s="1"/>
  <c r="G419" i="15"/>
  <c r="G420" i="15" s="1"/>
  <c r="G421" i="15" s="1"/>
  <c r="G422" i="15" s="1"/>
  <c r="G423" i="15" s="1"/>
  <c r="G424" i="15" s="1"/>
  <c r="G425" i="15" s="1"/>
  <c r="F419" i="15"/>
  <c r="G411" i="15"/>
  <c r="F411" i="15"/>
  <c r="F408" i="15"/>
  <c r="F398" i="15"/>
  <c r="F399" i="15" s="1"/>
  <c r="F400" i="15" s="1"/>
  <c r="F401" i="15" s="1"/>
  <c r="F402" i="15" s="1"/>
  <c r="F403" i="15" s="1"/>
  <c r="G396" i="15"/>
  <c r="G397" i="15" s="1"/>
  <c r="G398" i="15" s="1"/>
  <c r="G399" i="15" s="1"/>
  <c r="G400" i="15" s="1"/>
  <c r="G401" i="15" s="1"/>
  <c r="G402" i="15" s="1"/>
  <c r="G403" i="15" s="1"/>
  <c r="F396" i="15"/>
  <c r="F397" i="15" s="1"/>
  <c r="G388" i="15"/>
  <c r="F388" i="15"/>
  <c r="F377" i="15"/>
  <c r="F378" i="15" s="1"/>
  <c r="F379" i="15" s="1"/>
  <c r="F380" i="15" s="1"/>
  <c r="F381" i="15" s="1"/>
  <c r="F382" i="15" s="1"/>
  <c r="F383" i="15" s="1"/>
  <c r="F384" i="15" s="1"/>
  <c r="F385" i="15" s="1"/>
  <c r="G371" i="15"/>
  <c r="G372" i="15" s="1"/>
  <c r="G373" i="15" s="1"/>
  <c r="G374" i="15" s="1"/>
  <c r="G375" i="15" s="1"/>
  <c r="G376" i="15" s="1"/>
  <c r="G377" i="15" s="1"/>
  <c r="G378" i="15" s="1"/>
  <c r="G379" i="15" s="1"/>
  <c r="G380" i="15" s="1"/>
  <c r="G381" i="15" s="1"/>
  <c r="F371" i="15"/>
  <c r="F372" i="15" s="1"/>
  <c r="F373" i="15" s="1"/>
  <c r="F374" i="15" s="1"/>
  <c r="F375" i="15" s="1"/>
  <c r="F376" i="15" s="1"/>
  <c r="G370" i="15"/>
  <c r="F370" i="15"/>
  <c r="G361" i="15"/>
  <c r="F361" i="15"/>
  <c r="G360" i="15"/>
  <c r="F360" i="15"/>
  <c r="G353" i="15"/>
  <c r="G354" i="15" s="1"/>
  <c r="G355" i="15" s="1"/>
  <c r="G351" i="15"/>
  <c r="G352" i="15" s="1"/>
  <c r="G350" i="15"/>
  <c r="F350" i="15"/>
  <c r="F351" i="15" s="1"/>
  <c r="F352" i="15" s="1"/>
  <c r="F353" i="15" s="1"/>
  <c r="F354" i="15" s="1"/>
  <c r="F355" i="15" s="1"/>
  <c r="F356" i="15" s="1"/>
  <c r="G336" i="15"/>
  <c r="G337" i="15" s="1"/>
  <c r="G338" i="15" s="1"/>
  <c r="G339" i="15" s="1"/>
  <c r="G340" i="15" s="1"/>
  <c r="G341" i="15" s="1"/>
  <c r="G342" i="15" s="1"/>
  <c r="G343" i="15" s="1"/>
  <c r="G344" i="15" s="1"/>
  <c r="G345" i="15" s="1"/>
  <c r="G335" i="15"/>
  <c r="F333" i="15"/>
  <c r="F334" i="15" s="1"/>
  <c r="F335" i="15" s="1"/>
  <c r="F336" i="15" s="1"/>
  <c r="F337" i="15" s="1"/>
  <c r="F338" i="15" s="1"/>
  <c r="F339" i="15" s="1"/>
  <c r="F340" i="15" s="1"/>
  <c r="F341" i="15" s="1"/>
  <c r="F342" i="15" s="1"/>
  <c r="F343" i="15" s="1"/>
  <c r="F344" i="15" s="1"/>
  <c r="F345" i="15" s="1"/>
  <c r="F346" i="15" s="1"/>
  <c r="G327" i="15"/>
  <c r="G328" i="15" s="1"/>
  <c r="G329" i="15" s="1"/>
  <c r="G330" i="15" s="1"/>
  <c r="G331" i="15" s="1"/>
  <c r="G332" i="15" s="1"/>
  <c r="F327" i="15"/>
  <c r="F328" i="15" s="1"/>
  <c r="F329" i="15" s="1"/>
  <c r="F330" i="15" s="1"/>
  <c r="F331" i="15" s="1"/>
  <c r="F332" i="15" s="1"/>
  <c r="G315" i="15"/>
  <c r="G316" i="15" s="1"/>
  <c r="G317" i="15" s="1"/>
  <c r="G318" i="15" s="1"/>
  <c r="G319" i="15" s="1"/>
  <c r="G320" i="15" s="1"/>
  <c r="G321" i="15" s="1"/>
  <c r="G322" i="15" s="1"/>
  <c r="F314" i="15"/>
  <c r="F315" i="15" s="1"/>
  <c r="F316" i="15" s="1"/>
  <c r="F317" i="15" s="1"/>
  <c r="F318" i="15" s="1"/>
  <c r="F319" i="15" s="1"/>
  <c r="F320" i="15" s="1"/>
  <c r="F321" i="15" s="1"/>
  <c r="F322" i="15" s="1"/>
  <c r="F323" i="15" s="1"/>
  <c r="G313" i="15"/>
  <c r="G314" i="15" s="1"/>
  <c r="F313" i="15"/>
  <c r="G305" i="15"/>
  <c r="G306" i="15" s="1"/>
  <c r="G296" i="15"/>
  <c r="G297" i="15" s="1"/>
  <c r="G298" i="15" s="1"/>
  <c r="G299" i="15" s="1"/>
  <c r="G300" i="15" s="1"/>
  <c r="G301" i="15" s="1"/>
  <c r="F296" i="15"/>
  <c r="F297" i="15" s="1"/>
  <c r="F298" i="15" s="1"/>
  <c r="F299" i="15" s="1"/>
  <c r="F300" i="15" s="1"/>
  <c r="F301" i="15" s="1"/>
  <c r="F302" i="15" s="1"/>
  <c r="F303" i="15" s="1"/>
  <c r="F304" i="15" s="1"/>
  <c r="F305" i="15" s="1"/>
  <c r="F306" i="15" s="1"/>
  <c r="G287" i="15"/>
  <c r="G288" i="15" s="1"/>
  <c r="F287" i="15"/>
  <c r="F288" i="15" s="1"/>
  <c r="G281" i="15"/>
  <c r="G282" i="15" s="1"/>
  <c r="F280" i="15"/>
  <c r="F281" i="15" s="1"/>
  <c r="F282" i="15" s="1"/>
  <c r="F283" i="15" s="1"/>
  <c r="G279" i="15"/>
  <c r="G280" i="15" s="1"/>
  <c r="F279" i="15"/>
  <c r="G263" i="15"/>
  <c r="G264" i="15" s="1"/>
  <c r="G265" i="15" s="1"/>
  <c r="G266" i="15" s="1"/>
  <c r="G267" i="15" s="1"/>
  <c r="G268" i="15" s="1"/>
  <c r="G269" i="15" s="1"/>
  <c r="G270" i="15" s="1"/>
  <c r="G271" i="15" s="1"/>
  <c r="F257" i="15"/>
  <c r="F258" i="15" s="1"/>
  <c r="F259" i="15" s="1"/>
  <c r="F260" i="15" s="1"/>
  <c r="F261" i="15" s="1"/>
  <c r="F262" i="15" s="1"/>
  <c r="F263" i="15" s="1"/>
  <c r="F264" i="15" s="1"/>
  <c r="F265" i="15" s="1"/>
  <c r="F266" i="15" s="1"/>
  <c r="F267" i="15" s="1"/>
  <c r="F268" i="15" s="1"/>
  <c r="F269" i="15" s="1"/>
  <c r="F270" i="15" s="1"/>
  <c r="F271" i="15" s="1"/>
  <c r="F272" i="15" s="1"/>
  <c r="F273" i="15" s="1"/>
  <c r="F274" i="15" s="1"/>
  <c r="F275" i="15" s="1"/>
  <c r="F276" i="15" s="1"/>
  <c r="F255" i="15"/>
  <c r="F256" i="15" s="1"/>
  <c r="G253" i="15"/>
  <c r="G254" i="15" s="1"/>
  <c r="G255" i="15" s="1"/>
  <c r="G256" i="15" s="1"/>
  <c r="G257" i="15" s="1"/>
  <c r="G258" i="15" s="1"/>
  <c r="F253" i="15"/>
  <c r="F254" i="15" s="1"/>
  <c r="G252" i="15"/>
  <c r="F252" i="15"/>
  <c r="G244" i="15"/>
  <c r="F244" i="15"/>
  <c r="G226" i="15"/>
  <c r="G227" i="15" s="1"/>
  <c r="G228" i="15" s="1"/>
  <c r="G229" i="15" s="1"/>
  <c r="G230" i="15" s="1"/>
  <c r="G231" i="15" s="1"/>
  <c r="G224" i="15"/>
  <c r="G225" i="15" s="1"/>
  <c r="F216" i="15"/>
  <c r="F217" i="15" s="1"/>
  <c r="F218" i="15" s="1"/>
  <c r="F219" i="15" s="1"/>
  <c r="F220" i="15" s="1"/>
  <c r="F221" i="15" s="1"/>
  <c r="F222" i="15" s="1"/>
  <c r="F223" i="15" s="1"/>
  <c r="F224" i="15" s="1"/>
  <c r="F225" i="15" s="1"/>
  <c r="F226" i="15" s="1"/>
  <c r="F227" i="15" s="1"/>
  <c r="F228" i="15" s="1"/>
  <c r="F229" i="15" s="1"/>
  <c r="F230" i="15" s="1"/>
  <c r="F231" i="15" s="1"/>
  <c r="F232" i="15" s="1"/>
  <c r="F233" i="15" s="1"/>
  <c r="F234" i="15" s="1"/>
  <c r="F235" i="15" s="1"/>
  <c r="F236" i="15" s="1"/>
  <c r="F237" i="15" s="1"/>
  <c r="F238" i="15" s="1"/>
  <c r="F239" i="15" s="1"/>
  <c r="F240" i="15" s="1"/>
  <c r="F214" i="15"/>
  <c r="F215" i="15" s="1"/>
  <c r="G212" i="15"/>
  <c r="G213" i="15" s="1"/>
  <c r="G214" i="15" s="1"/>
  <c r="G215" i="15" s="1"/>
  <c r="G216" i="15" s="1"/>
  <c r="G217" i="15" s="1"/>
  <c r="G218" i="15" s="1"/>
  <c r="F212" i="15"/>
  <c r="F213" i="15" s="1"/>
  <c r="G211" i="15"/>
  <c r="F211" i="15"/>
  <c r="G190" i="15"/>
  <c r="G191" i="15" s="1"/>
  <c r="G192" i="15" s="1"/>
  <c r="G193" i="15" s="1"/>
  <c r="G194" i="15" s="1"/>
  <c r="G195" i="15" s="1"/>
  <c r="G196" i="15" s="1"/>
  <c r="G197" i="15" s="1"/>
  <c r="G198" i="15" s="1"/>
  <c r="G199" i="15" s="1"/>
  <c r="G200" i="15" s="1"/>
  <c r="G201" i="15" s="1"/>
  <c r="G202" i="15" s="1"/>
  <c r="G203" i="15" s="1"/>
  <c r="G204" i="15" s="1"/>
  <c r="G205" i="15" s="1"/>
  <c r="G206" i="15" s="1"/>
  <c r="G188" i="15"/>
  <c r="G189" i="15" s="1"/>
  <c r="G187" i="15"/>
  <c r="F187" i="15"/>
  <c r="F188" i="15" s="1"/>
  <c r="F189" i="15" s="1"/>
  <c r="F190" i="15" s="1"/>
  <c r="F191" i="15" s="1"/>
  <c r="F192" i="15" s="1"/>
  <c r="F193" i="15" s="1"/>
  <c r="F194" i="15" s="1"/>
  <c r="F195" i="15" s="1"/>
  <c r="F196" i="15" s="1"/>
  <c r="F197" i="15" s="1"/>
  <c r="F198" i="15" s="1"/>
  <c r="F199" i="15" s="1"/>
  <c r="F200" i="15" s="1"/>
  <c r="F201" i="15" s="1"/>
  <c r="F202" i="15" s="1"/>
  <c r="F203" i="15" s="1"/>
  <c r="F204" i="15" s="1"/>
  <c r="F205" i="15" s="1"/>
  <c r="F206" i="15" s="1"/>
  <c r="F207" i="15" s="1"/>
  <c r="G178" i="15"/>
  <c r="G176" i="15"/>
  <c r="G177" i="15" s="1"/>
  <c r="G175" i="15"/>
  <c r="F175" i="15"/>
  <c r="F176" i="15" s="1"/>
  <c r="F177" i="15" s="1"/>
  <c r="F178" i="15" s="1"/>
  <c r="F166" i="15"/>
  <c r="F167" i="15" s="1"/>
  <c r="F168" i="15" s="1"/>
  <c r="F169" i="15" s="1"/>
  <c r="F170" i="15" s="1"/>
  <c r="G162" i="15"/>
  <c r="G163" i="15" s="1"/>
  <c r="G164" i="15" s="1"/>
  <c r="G165" i="15" s="1"/>
  <c r="G166" i="15" s="1"/>
  <c r="G167" i="15" s="1"/>
  <c r="G168" i="15" s="1"/>
  <c r="G169" i="15" s="1"/>
  <c r="G161" i="15"/>
  <c r="F159" i="15"/>
  <c r="F160" i="15" s="1"/>
  <c r="F161" i="15" s="1"/>
  <c r="F162" i="15" s="1"/>
  <c r="F163" i="15" s="1"/>
  <c r="F164" i="15" s="1"/>
  <c r="F165" i="15" s="1"/>
  <c r="G152" i="15"/>
  <c r="G153" i="15" s="1"/>
  <c r="G154" i="15" s="1"/>
  <c r="G155" i="15" s="1"/>
  <c r="G156" i="15" s="1"/>
  <c r="G157" i="15" s="1"/>
  <c r="G150" i="15"/>
  <c r="G151" i="15" s="1"/>
  <c r="G149" i="15"/>
  <c r="F149" i="15"/>
  <c r="F150" i="15" s="1"/>
  <c r="F151" i="15" s="1"/>
  <c r="F152" i="15" s="1"/>
  <c r="F153" i="15" s="1"/>
  <c r="F154" i="15" s="1"/>
  <c r="F155" i="15" s="1"/>
  <c r="F156" i="15" s="1"/>
  <c r="F157" i="15" s="1"/>
  <c r="F158" i="15" s="1"/>
  <c r="G141" i="15"/>
  <c r="F141" i="15"/>
  <c r="G131" i="15"/>
  <c r="G132" i="15" s="1"/>
  <c r="G133" i="15" s="1"/>
  <c r="G134" i="15" s="1"/>
  <c r="G135" i="15" s="1"/>
  <c r="G136" i="15" s="1"/>
  <c r="G129" i="15"/>
  <c r="G130" i="15" s="1"/>
  <c r="G128" i="15"/>
  <c r="F128" i="15"/>
  <c r="F129" i="15" s="1"/>
  <c r="F130" i="15" s="1"/>
  <c r="F131" i="15" s="1"/>
  <c r="F132" i="15" s="1"/>
  <c r="F133" i="15" s="1"/>
  <c r="F134" i="15" s="1"/>
  <c r="F135" i="15" s="1"/>
  <c r="F136" i="15" s="1"/>
  <c r="F121" i="15"/>
  <c r="F122" i="15" s="1"/>
  <c r="F123" i="15" s="1"/>
  <c r="F124" i="15" s="1"/>
  <c r="G120" i="15"/>
  <c r="G121" i="15" s="1"/>
  <c r="G122" i="15" s="1"/>
  <c r="G123" i="15" s="1"/>
  <c r="G124" i="15" s="1"/>
  <c r="F119" i="15"/>
  <c r="F120" i="15" s="1"/>
  <c r="G118" i="15"/>
  <c r="G119" i="15" s="1"/>
  <c r="G117" i="15"/>
  <c r="F117" i="15"/>
  <c r="F118" i="15" s="1"/>
  <c r="G109" i="15"/>
  <c r="F109" i="15"/>
  <c r="G87" i="15"/>
  <c r="G88" i="15" s="1"/>
  <c r="G89" i="15" s="1"/>
  <c r="G90" i="15" s="1"/>
  <c r="G91" i="15" s="1"/>
  <c r="G92" i="15" s="1"/>
  <c r="G93" i="15" s="1"/>
  <c r="G94" i="15" s="1"/>
  <c r="G73" i="15"/>
  <c r="G74" i="15" s="1"/>
  <c r="G75" i="15" s="1"/>
  <c r="G76" i="15" s="1"/>
  <c r="G77" i="15" s="1"/>
  <c r="G72" i="15"/>
  <c r="F72" i="15"/>
  <c r="F73" i="15" s="1"/>
  <c r="F74" i="15" s="1"/>
  <c r="F75" i="15" s="1"/>
  <c r="F76" i="15" s="1"/>
  <c r="F77" i="15" s="1"/>
  <c r="F78" i="15" s="1"/>
  <c r="F79" i="15" s="1"/>
  <c r="F80" i="15" s="1"/>
  <c r="F81" i="15" s="1"/>
  <c r="F82" i="15" s="1"/>
  <c r="F83" i="15" s="1"/>
  <c r="F84" i="15" s="1"/>
  <c r="F85" i="15" s="1"/>
  <c r="F86" i="15" s="1"/>
  <c r="F87" i="15" s="1"/>
  <c r="F88" i="15" s="1"/>
  <c r="F89" i="15" s="1"/>
  <c r="F90" i="15" s="1"/>
  <c r="F91" i="15" s="1"/>
  <c r="F92" i="15" s="1"/>
  <c r="F93" i="15" s="1"/>
  <c r="F94" i="15" s="1"/>
  <c r="F95" i="15" s="1"/>
  <c r="F96" i="15" s="1"/>
  <c r="F97" i="15" s="1"/>
  <c r="F98" i="15" s="1"/>
  <c r="F99" i="15" s="1"/>
  <c r="F100" i="15" s="1"/>
  <c r="F101" i="15" s="1"/>
  <c r="F102" i="15" s="1"/>
  <c r="F103" i="15" s="1"/>
  <c r="F104" i="15" s="1"/>
  <c r="F105" i="15" s="1"/>
  <c r="F106" i="15" s="1"/>
  <c r="G65" i="15"/>
  <c r="G66" i="15" s="1"/>
  <c r="F63" i="15"/>
  <c r="F64" i="15" s="1"/>
  <c r="F65" i="15" s="1"/>
  <c r="F66" i="15" s="1"/>
  <c r="F67" i="15" s="1"/>
  <c r="G60" i="15"/>
  <c r="G61" i="15" s="1"/>
  <c r="G62" i="15" s="1"/>
  <c r="G63" i="15" s="1"/>
  <c r="G64" i="15" s="1"/>
  <c r="G59" i="15"/>
  <c r="F59" i="15"/>
  <c r="F60" i="15" s="1"/>
  <c r="F61" i="15" s="1"/>
  <c r="F62" i="15" s="1"/>
  <c r="G51" i="15"/>
  <c r="G52" i="15" s="1"/>
  <c r="F49" i="15"/>
  <c r="F50" i="15" s="1"/>
  <c r="F51" i="15" s="1"/>
  <c r="F52" i="15" s="1"/>
  <c r="G48" i="15"/>
  <c r="G49" i="15" s="1"/>
  <c r="G50" i="15" s="1"/>
  <c r="F48" i="15"/>
  <c r="G31" i="15"/>
  <c r="G32" i="15" s="1"/>
  <c r="G33" i="15" s="1"/>
  <c r="G34" i="15" s="1"/>
  <c r="G35" i="15" s="1"/>
  <c r="G36" i="15" s="1"/>
  <c r="G37" i="15" s="1"/>
  <c r="G38" i="15" s="1"/>
  <c r="G39" i="15" s="1"/>
  <c r="F23" i="15"/>
  <c r="F24" i="15" s="1"/>
  <c r="F25" i="15" s="1"/>
  <c r="F26" i="15" s="1"/>
  <c r="F27" i="15" s="1"/>
  <c r="F28" i="15" s="1"/>
  <c r="F29" i="15" s="1"/>
  <c r="F30" i="15" s="1"/>
  <c r="F31" i="15" s="1"/>
  <c r="F32" i="15" s="1"/>
  <c r="F33" i="15" s="1"/>
  <c r="F34" i="15" s="1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F45" i="15" s="1"/>
  <c r="G20" i="15"/>
  <c r="G21" i="15" s="1"/>
  <c r="G22" i="15" s="1"/>
  <c r="G23" i="15" s="1"/>
  <c r="G24" i="15" s="1"/>
  <c r="G19" i="15"/>
  <c r="F19" i="15"/>
  <c r="F20" i="15" s="1"/>
  <c r="F21" i="15" s="1"/>
  <c r="F22" i="15" s="1"/>
  <c r="G18" i="15"/>
  <c r="F18" i="15"/>
  <c r="F10" i="15"/>
  <c r="F11" i="15" s="1"/>
  <c r="F12" i="15" s="1"/>
  <c r="F13" i="15" s="1"/>
  <c r="F14" i="15" s="1"/>
  <c r="G7" i="15"/>
  <c r="G8" i="15" s="1"/>
  <c r="G9" i="15" s="1"/>
  <c r="F7" i="15"/>
  <c r="F8" i="15" s="1"/>
  <c r="F9" i="15" s="1"/>
  <c r="G6" i="15"/>
  <c r="F6" i="15"/>
  <c r="G1276" i="14"/>
  <c r="F1276" i="14"/>
  <c r="G1114" i="14"/>
  <c r="G1115" i="14" s="1"/>
  <c r="F1114" i="14"/>
  <c r="F1115" i="14" s="1"/>
  <c r="G1106" i="14"/>
  <c r="F1106" i="14"/>
  <c r="G1099" i="14"/>
  <c r="G1100" i="14" s="1"/>
  <c r="G1101" i="14" s="1"/>
  <c r="G1097" i="14"/>
  <c r="G1098" i="14" s="1"/>
  <c r="F1097" i="14"/>
  <c r="F1098" i="14" s="1"/>
  <c r="F1099" i="14" s="1"/>
  <c r="F1100" i="14" s="1"/>
  <c r="F1101" i="14" s="1"/>
  <c r="F1102" i="14" s="1"/>
  <c r="G1089" i="14"/>
  <c r="F1089" i="14"/>
  <c r="G1083" i="14"/>
  <c r="F1082" i="14"/>
  <c r="F1083" i="14" s="1"/>
  <c r="F1080" i="14"/>
  <c r="G1079" i="14"/>
  <c r="G1080" i="14" s="1"/>
  <c r="F1079" i="14"/>
  <c r="G1071" i="14"/>
  <c r="F1071" i="14"/>
  <c r="F1066" i="14"/>
  <c r="G1063" i="14"/>
  <c r="G1062" i="14"/>
  <c r="F1062" i="14"/>
  <c r="F1063" i="14" s="1"/>
  <c r="G1054" i="14"/>
  <c r="F1054" i="14"/>
  <c r="G1048" i="14"/>
  <c r="F1048" i="14"/>
  <c r="I1046" i="14"/>
  <c r="G1035" i="14"/>
  <c r="G1036" i="14" s="1"/>
  <c r="F1035" i="14"/>
  <c r="F1036" i="14" s="1"/>
  <c r="G1026" i="14"/>
  <c r="G1027" i="14" s="1"/>
  <c r="F1026" i="14"/>
  <c r="F1027" i="14" s="1"/>
  <c r="F1028" i="14" s="1"/>
  <c r="G1017" i="14"/>
  <c r="F1017" i="14"/>
  <c r="G1011" i="14"/>
  <c r="I1009" i="14" s="1"/>
  <c r="F1011" i="14"/>
  <c r="G1003" i="14"/>
  <c r="F1003" i="14"/>
  <c r="G997" i="14"/>
  <c r="I995" i="14" s="1"/>
  <c r="F997" i="14"/>
  <c r="G984" i="14"/>
  <c r="G982" i="14"/>
  <c r="G983" i="14" s="1"/>
  <c r="F982" i="14"/>
  <c r="F983" i="14" s="1"/>
  <c r="F984" i="14" s="1"/>
  <c r="G981" i="14"/>
  <c r="F981" i="14"/>
  <c r="G976" i="14"/>
  <c r="G977" i="14" s="1"/>
  <c r="G978" i="14" s="1"/>
  <c r="G974" i="14"/>
  <c r="G975" i="14" s="1"/>
  <c r="F974" i="14"/>
  <c r="F975" i="14" s="1"/>
  <c r="F976" i="14" s="1"/>
  <c r="F977" i="14" s="1"/>
  <c r="F978" i="14" s="1"/>
  <c r="G973" i="14"/>
  <c r="F973" i="14"/>
  <c r="G965" i="14"/>
  <c r="F965" i="14"/>
  <c r="G958" i="14"/>
  <c r="G959" i="14" s="1"/>
  <c r="G960" i="14" s="1"/>
  <c r="G961" i="14" s="1"/>
  <c r="F958" i="14"/>
  <c r="F959" i="14" s="1"/>
  <c r="F960" i="14" s="1"/>
  <c r="F961" i="14" s="1"/>
  <c r="G957" i="14"/>
  <c r="F957" i="14"/>
  <c r="G949" i="14"/>
  <c r="F949" i="14"/>
  <c r="G942" i="14"/>
  <c r="F942" i="14"/>
  <c r="I940" i="14"/>
  <c r="F925" i="14"/>
  <c r="F923" i="14"/>
  <c r="F924" i="14" s="1"/>
  <c r="G925" i="14" s="1"/>
  <c r="G922" i="14"/>
  <c r="G923" i="14" s="1"/>
  <c r="G924" i="14" s="1"/>
  <c r="F922" i="14"/>
  <c r="F909" i="14"/>
  <c r="F908" i="14"/>
  <c r="G908" i="14" s="1"/>
  <c r="G909" i="14" s="1"/>
  <c r="F907" i="14"/>
  <c r="G902" i="14"/>
  <c r="G903" i="14" s="1"/>
  <c r="G904" i="14" s="1"/>
  <c r="G900" i="14"/>
  <c r="G901" i="14" s="1"/>
  <c r="F900" i="14"/>
  <c r="F901" i="14" s="1"/>
  <c r="F902" i="14" s="1"/>
  <c r="F903" i="14" s="1"/>
  <c r="F904" i="14" s="1"/>
  <c r="G899" i="14"/>
  <c r="F899" i="14"/>
  <c r="G891" i="14"/>
  <c r="F891" i="14"/>
  <c r="G885" i="14"/>
  <c r="F885" i="14"/>
  <c r="I883" i="14"/>
  <c r="G877" i="14"/>
  <c r="F877" i="14"/>
  <c r="G871" i="14"/>
  <c r="F871" i="14"/>
  <c r="G847" i="14"/>
  <c r="G848" i="14" s="1"/>
  <c r="G849" i="14" s="1"/>
  <c r="G850" i="14" s="1"/>
  <c r="G851" i="14" s="1"/>
  <c r="G852" i="14" s="1"/>
  <c r="G853" i="14" s="1"/>
  <c r="G854" i="14" s="1"/>
  <c r="G855" i="14" s="1"/>
  <c r="G856" i="14" s="1"/>
  <c r="G857" i="14" s="1"/>
  <c r="G846" i="14"/>
  <c r="G839" i="14"/>
  <c r="G840" i="14" s="1"/>
  <c r="G841" i="14" s="1"/>
  <c r="G842" i="14" s="1"/>
  <c r="G843" i="14" s="1"/>
  <c r="F839" i="14"/>
  <c r="F840" i="14" s="1"/>
  <c r="F841" i="14" s="1"/>
  <c r="F842" i="14" s="1"/>
  <c r="F843" i="14" s="1"/>
  <c r="G838" i="14"/>
  <c r="F838" i="14"/>
  <c r="F827" i="14"/>
  <c r="F826" i="14"/>
  <c r="G813" i="14"/>
  <c r="G814" i="14" s="1"/>
  <c r="G815" i="14" s="1"/>
  <c r="G816" i="14" s="1"/>
  <c r="G817" i="14" s="1"/>
  <c r="G818" i="14" s="1"/>
  <c r="G819" i="14" s="1"/>
  <c r="G820" i="14" s="1"/>
  <c r="G821" i="14" s="1"/>
  <c r="G822" i="14" s="1"/>
  <c r="G811" i="14"/>
  <c r="G812" i="14" s="1"/>
  <c r="F811" i="14"/>
  <c r="F812" i="14" s="1"/>
  <c r="F813" i="14" s="1"/>
  <c r="F814" i="14" s="1"/>
  <c r="F815" i="14" s="1"/>
  <c r="F816" i="14" s="1"/>
  <c r="F817" i="14" s="1"/>
  <c r="F818" i="14" s="1"/>
  <c r="F819" i="14" s="1"/>
  <c r="F820" i="14" s="1"/>
  <c r="F821" i="14" s="1"/>
  <c r="F822" i="14" s="1"/>
  <c r="G810" i="14"/>
  <c r="F810" i="14"/>
  <c r="F799" i="14"/>
  <c r="F792" i="14"/>
  <c r="F793" i="14" s="1"/>
  <c r="F790" i="14"/>
  <c r="F791" i="14" s="1"/>
  <c r="G789" i="14"/>
  <c r="G790" i="14" s="1"/>
  <c r="G791" i="14" s="1"/>
  <c r="G792" i="14" s="1"/>
  <c r="G793" i="14" s="1"/>
  <c r="F789" i="14"/>
  <c r="G781" i="14"/>
  <c r="F781" i="14"/>
  <c r="F763" i="14"/>
  <c r="F764" i="14" s="1"/>
  <c r="F765" i="14" s="1"/>
  <c r="F766" i="14" s="1"/>
  <c r="F767" i="14" s="1"/>
  <c r="F768" i="14" s="1"/>
  <c r="F769" i="14" s="1"/>
  <c r="F770" i="14" s="1"/>
  <c r="F771" i="14" s="1"/>
  <c r="F772" i="14" s="1"/>
  <c r="F773" i="14" s="1"/>
  <c r="F774" i="14" s="1"/>
  <c r="F775" i="14" s="1"/>
  <c r="F776" i="14" s="1"/>
  <c r="G762" i="14"/>
  <c r="G763" i="14" s="1"/>
  <c r="G764" i="14" s="1"/>
  <c r="G765" i="14" s="1"/>
  <c r="G766" i="14" s="1"/>
  <c r="G767" i="14" s="1"/>
  <c r="G768" i="14" s="1"/>
  <c r="G769" i="14" s="1"/>
  <c r="G770" i="14" s="1"/>
  <c r="G771" i="14" s="1"/>
  <c r="G772" i="14" s="1"/>
  <c r="G773" i="14" s="1"/>
  <c r="G774" i="14" s="1"/>
  <c r="G775" i="14" s="1"/>
  <c r="G776" i="14" s="1"/>
  <c r="F762" i="14"/>
  <c r="F749" i="14"/>
  <c r="G735" i="14"/>
  <c r="G736" i="14" s="1"/>
  <c r="G737" i="14" s="1"/>
  <c r="G738" i="14" s="1"/>
  <c r="G739" i="14" s="1"/>
  <c r="G740" i="14" s="1"/>
  <c r="G741" i="14" s="1"/>
  <c r="G742" i="14" s="1"/>
  <c r="G743" i="14" s="1"/>
  <c r="G733" i="14"/>
  <c r="G734" i="14" s="1"/>
  <c r="F733" i="14"/>
  <c r="F734" i="14" s="1"/>
  <c r="F735" i="14" s="1"/>
  <c r="F736" i="14" s="1"/>
  <c r="F737" i="14" s="1"/>
  <c r="F738" i="14" s="1"/>
  <c r="F739" i="14" s="1"/>
  <c r="F740" i="14" s="1"/>
  <c r="F741" i="14" s="1"/>
  <c r="F742" i="14" s="1"/>
  <c r="F743" i="14" s="1"/>
  <c r="G732" i="14"/>
  <c r="F732" i="14"/>
  <c r="G724" i="14"/>
  <c r="F724" i="14"/>
  <c r="G718" i="14"/>
  <c r="G719" i="14" s="1"/>
  <c r="F718" i="14"/>
  <c r="F719" i="14" s="1"/>
  <c r="G717" i="14"/>
  <c r="F717" i="14"/>
  <c r="G712" i="14"/>
  <c r="G713" i="14" s="1"/>
  <c r="G714" i="14" s="1"/>
  <c r="G710" i="14"/>
  <c r="G711" i="14" s="1"/>
  <c r="F710" i="14"/>
  <c r="F711" i="14" s="1"/>
  <c r="F712" i="14" s="1"/>
  <c r="F713" i="14" s="1"/>
  <c r="F714" i="14" s="1"/>
  <c r="G709" i="14"/>
  <c r="F709" i="14"/>
  <c r="G701" i="14"/>
  <c r="F701" i="14"/>
  <c r="G694" i="14"/>
  <c r="G695" i="14" s="1"/>
  <c r="G696" i="14" s="1"/>
  <c r="G697" i="14" s="1"/>
  <c r="G692" i="14"/>
  <c r="G693" i="14" s="1"/>
  <c r="F692" i="14"/>
  <c r="F693" i="14" s="1"/>
  <c r="F694" i="14" s="1"/>
  <c r="F695" i="14" s="1"/>
  <c r="F696" i="14" s="1"/>
  <c r="F697" i="14" s="1"/>
  <c r="G684" i="14"/>
  <c r="F684" i="14"/>
  <c r="G677" i="14"/>
  <c r="I675" i="14" s="1"/>
  <c r="F677" i="14"/>
  <c r="F666" i="14"/>
  <c r="G666" i="14" s="1"/>
  <c r="F655" i="14"/>
  <c r="F656" i="14" s="1"/>
  <c r="F657" i="14" s="1"/>
  <c r="F658" i="14" s="1"/>
  <c r="F659" i="14" s="1"/>
  <c r="F660" i="14" s="1"/>
  <c r="F661" i="14" s="1"/>
  <c r="F662" i="14" s="1"/>
  <c r="F663" i="14" s="1"/>
  <c r="F664" i="14" s="1"/>
  <c r="G654" i="14"/>
  <c r="G655" i="14" s="1"/>
  <c r="G656" i="14" s="1"/>
  <c r="G657" i="14" s="1"/>
  <c r="G658" i="14" s="1"/>
  <c r="G659" i="14" s="1"/>
  <c r="G660" i="14" s="1"/>
  <c r="G661" i="14" s="1"/>
  <c r="G662" i="14" s="1"/>
  <c r="G663" i="14" s="1"/>
  <c r="G664" i="14" s="1"/>
  <c r="G653" i="14"/>
  <c r="F653" i="14"/>
  <c r="F654" i="14" s="1"/>
  <c r="G644" i="14"/>
  <c r="F644" i="14"/>
  <c r="G634" i="14"/>
  <c r="F634" i="14"/>
  <c r="F635" i="14" s="1"/>
  <c r="G624" i="14"/>
  <c r="G625" i="14" s="1"/>
  <c r="G626" i="14" s="1"/>
  <c r="G627" i="14" s="1"/>
  <c r="G628" i="14" s="1"/>
  <c r="G629" i="14" s="1"/>
  <c r="G622" i="14"/>
  <c r="G623" i="14" s="1"/>
  <c r="F622" i="14"/>
  <c r="F623" i="14" s="1"/>
  <c r="F624" i="14" s="1"/>
  <c r="F625" i="14" s="1"/>
  <c r="F626" i="14" s="1"/>
  <c r="F627" i="14" s="1"/>
  <c r="F628" i="14" s="1"/>
  <c r="F629" i="14" s="1"/>
  <c r="F608" i="14"/>
  <c r="F607" i="14"/>
  <c r="G585" i="14"/>
  <c r="G586" i="14" s="1"/>
  <c r="G587" i="14" s="1"/>
  <c r="G588" i="14" s="1"/>
  <c r="G589" i="14" s="1"/>
  <c r="G590" i="14" s="1"/>
  <c r="G591" i="14" s="1"/>
  <c r="G592" i="14" s="1"/>
  <c r="G593" i="14" s="1"/>
  <c r="G594" i="14" s="1"/>
  <c r="G595" i="14" s="1"/>
  <c r="G596" i="14" s="1"/>
  <c r="G597" i="14" s="1"/>
  <c r="G598" i="14" s="1"/>
  <c r="G599" i="14" s="1"/>
  <c r="G600" i="14" s="1"/>
  <c r="G601" i="14" s="1"/>
  <c r="G602" i="14" s="1"/>
  <c r="G583" i="14"/>
  <c r="G584" i="14" s="1"/>
  <c r="F583" i="14"/>
  <c r="F584" i="14" s="1"/>
  <c r="F585" i="14" s="1"/>
  <c r="F586" i="14" s="1"/>
  <c r="F587" i="14" s="1"/>
  <c r="F588" i="14" s="1"/>
  <c r="F589" i="14" s="1"/>
  <c r="F590" i="14" s="1"/>
  <c r="F591" i="14" s="1"/>
  <c r="F592" i="14" s="1"/>
  <c r="F593" i="14" s="1"/>
  <c r="F594" i="14" s="1"/>
  <c r="F595" i="14" s="1"/>
  <c r="F596" i="14" s="1"/>
  <c r="F597" i="14" s="1"/>
  <c r="F598" i="14" s="1"/>
  <c r="F599" i="14" s="1"/>
  <c r="F600" i="14" s="1"/>
  <c r="F601" i="14" s="1"/>
  <c r="F602" i="14" s="1"/>
  <c r="F603" i="14" s="1"/>
  <c r="F604" i="14" s="1"/>
  <c r="G582" i="14"/>
  <c r="F582" i="14"/>
  <c r="F570" i="14"/>
  <c r="F549" i="14"/>
  <c r="F550" i="14" s="1"/>
  <c r="F551" i="14" s="1"/>
  <c r="F552" i="14" s="1"/>
  <c r="F553" i="14" s="1"/>
  <c r="F554" i="14" s="1"/>
  <c r="F555" i="14" s="1"/>
  <c r="F556" i="14" s="1"/>
  <c r="F557" i="14" s="1"/>
  <c r="F558" i="14" s="1"/>
  <c r="F559" i="14" s="1"/>
  <c r="F560" i="14" s="1"/>
  <c r="F561" i="14" s="1"/>
  <c r="F562" i="14" s="1"/>
  <c r="F563" i="14" s="1"/>
  <c r="F564" i="14" s="1"/>
  <c r="F565" i="14" s="1"/>
  <c r="F566" i="14" s="1"/>
  <c r="G548" i="14"/>
  <c r="G549" i="14" s="1"/>
  <c r="G550" i="14" s="1"/>
  <c r="G551" i="14" s="1"/>
  <c r="G552" i="14" s="1"/>
  <c r="G553" i="14" s="1"/>
  <c r="G554" i="14" s="1"/>
  <c r="G555" i="14" s="1"/>
  <c r="G556" i="14" s="1"/>
  <c r="G557" i="14" s="1"/>
  <c r="G558" i="14" s="1"/>
  <c r="G559" i="14" s="1"/>
  <c r="G560" i="14" s="1"/>
  <c r="G561" i="14" s="1"/>
  <c r="G562" i="14" s="1"/>
  <c r="G563" i="14" s="1"/>
  <c r="G564" i="14" s="1"/>
  <c r="G565" i="14" s="1"/>
  <c r="G566" i="14" s="1"/>
  <c r="F548" i="14"/>
  <c r="G540" i="14"/>
  <c r="F540" i="14"/>
  <c r="F516" i="14"/>
  <c r="F517" i="14" s="1"/>
  <c r="F518" i="14" s="1"/>
  <c r="F519" i="14" s="1"/>
  <c r="F520" i="14" s="1"/>
  <c r="F521" i="14" s="1"/>
  <c r="F522" i="14" s="1"/>
  <c r="F523" i="14" s="1"/>
  <c r="F524" i="14" s="1"/>
  <c r="F525" i="14" s="1"/>
  <c r="F526" i="14" s="1"/>
  <c r="F527" i="14" s="1"/>
  <c r="F528" i="14" s="1"/>
  <c r="F529" i="14" s="1"/>
  <c r="F530" i="14" s="1"/>
  <c r="F531" i="14" s="1"/>
  <c r="G515" i="14"/>
  <c r="G516" i="14" s="1"/>
  <c r="G517" i="14" s="1"/>
  <c r="G518" i="14" s="1"/>
  <c r="G519" i="14" s="1"/>
  <c r="G520" i="14" s="1"/>
  <c r="G521" i="14" s="1"/>
  <c r="G522" i="14" s="1"/>
  <c r="G523" i="14" s="1"/>
  <c r="G524" i="14" s="1"/>
  <c r="G525" i="14" s="1"/>
  <c r="G526" i="14" s="1"/>
  <c r="G527" i="14" s="1"/>
  <c r="G528" i="14" s="1"/>
  <c r="G529" i="14" s="1"/>
  <c r="G530" i="14" s="1"/>
  <c r="G531" i="14" s="1"/>
  <c r="G514" i="14"/>
  <c r="F514" i="14"/>
  <c r="F515" i="14" s="1"/>
  <c r="F489" i="14"/>
  <c r="F490" i="14" s="1"/>
  <c r="F491" i="14" s="1"/>
  <c r="F492" i="14" s="1"/>
  <c r="F493" i="14" s="1"/>
  <c r="F494" i="14" s="1"/>
  <c r="F495" i="14" s="1"/>
  <c r="F496" i="14" s="1"/>
  <c r="F497" i="14" s="1"/>
  <c r="F498" i="14" s="1"/>
  <c r="F499" i="14" s="1"/>
  <c r="F500" i="14" s="1"/>
  <c r="F501" i="14" s="1"/>
  <c r="F502" i="14" s="1"/>
  <c r="F487" i="14"/>
  <c r="F488" i="14" s="1"/>
  <c r="G486" i="14"/>
  <c r="G487" i="14" s="1"/>
  <c r="G488" i="14" s="1"/>
  <c r="G489" i="14" s="1"/>
  <c r="G490" i="14" s="1"/>
  <c r="G491" i="14" s="1"/>
  <c r="G492" i="14" s="1"/>
  <c r="G493" i="14" s="1"/>
  <c r="G494" i="14" s="1"/>
  <c r="G495" i="14" s="1"/>
  <c r="G496" i="14" s="1"/>
  <c r="G497" i="14" s="1"/>
  <c r="G498" i="14" s="1"/>
  <c r="G499" i="14" s="1"/>
  <c r="G500" i="14" s="1"/>
  <c r="G501" i="14" s="1"/>
  <c r="G502" i="14" s="1"/>
  <c r="F486" i="14"/>
  <c r="G478" i="14"/>
  <c r="F478" i="14"/>
  <c r="G470" i="14"/>
  <c r="G471" i="14" s="1"/>
  <c r="G472" i="14" s="1"/>
  <c r="G473" i="14" s="1"/>
  <c r="G474" i="14" s="1"/>
  <c r="G469" i="14"/>
  <c r="F469" i="14"/>
  <c r="F470" i="14" s="1"/>
  <c r="F471" i="14" s="1"/>
  <c r="F472" i="14" s="1"/>
  <c r="F473" i="14" s="1"/>
  <c r="F474" i="14" s="1"/>
  <c r="F455" i="14"/>
  <c r="F456" i="14" s="1"/>
  <c r="F445" i="14"/>
  <c r="F446" i="14" s="1"/>
  <c r="F447" i="14" s="1"/>
  <c r="F448" i="14" s="1"/>
  <c r="F449" i="14" s="1"/>
  <c r="G444" i="14"/>
  <c r="G445" i="14" s="1"/>
  <c r="G446" i="14" s="1"/>
  <c r="G447" i="14" s="1"/>
  <c r="G448" i="14" s="1"/>
  <c r="G449" i="14" s="1"/>
  <c r="F442" i="14"/>
  <c r="F443" i="14" s="1"/>
  <c r="F444" i="14" s="1"/>
  <c r="G433" i="14"/>
  <c r="G434" i="14" s="1"/>
  <c r="G435" i="14" s="1"/>
  <c r="G436" i="14" s="1"/>
  <c r="G437" i="14" s="1"/>
  <c r="G438" i="14" s="1"/>
  <c r="G439" i="14" s="1"/>
  <c r="G440" i="14" s="1"/>
  <c r="F433" i="14"/>
  <c r="F434" i="14" s="1"/>
  <c r="F435" i="14" s="1"/>
  <c r="F436" i="14" s="1"/>
  <c r="F437" i="14" s="1"/>
  <c r="F438" i="14" s="1"/>
  <c r="F439" i="14" s="1"/>
  <c r="F440" i="14" s="1"/>
  <c r="F441" i="14" s="1"/>
  <c r="G432" i="14"/>
  <c r="F432" i="14"/>
  <c r="G424" i="14"/>
  <c r="F424" i="14"/>
  <c r="G417" i="14"/>
  <c r="F417" i="14"/>
  <c r="G389" i="14"/>
  <c r="G390" i="14" s="1"/>
  <c r="G391" i="14" s="1"/>
  <c r="G392" i="14" s="1"/>
  <c r="G393" i="14" s="1"/>
  <c r="G394" i="14" s="1"/>
  <c r="G395" i="14" s="1"/>
  <c r="G396" i="14" s="1"/>
  <c r="G397" i="14" s="1"/>
  <c r="G398" i="14" s="1"/>
  <c r="G399" i="14" s="1"/>
  <c r="G400" i="14" s="1"/>
  <c r="G401" i="14" s="1"/>
  <c r="G402" i="14" s="1"/>
  <c r="G403" i="14" s="1"/>
  <c r="G404" i="14" s="1"/>
  <c r="G405" i="14" s="1"/>
  <c r="F389" i="14"/>
  <c r="F390" i="14" s="1"/>
  <c r="F391" i="14" s="1"/>
  <c r="F392" i="14" s="1"/>
  <c r="F393" i="14" s="1"/>
  <c r="F394" i="14" s="1"/>
  <c r="F395" i="14" s="1"/>
  <c r="F396" i="14" s="1"/>
  <c r="F397" i="14" s="1"/>
  <c r="F398" i="14" s="1"/>
  <c r="F399" i="14" s="1"/>
  <c r="F400" i="14" s="1"/>
  <c r="F401" i="14" s="1"/>
  <c r="F402" i="14" s="1"/>
  <c r="F403" i="14" s="1"/>
  <c r="F404" i="14" s="1"/>
  <c r="F405" i="14" s="1"/>
  <c r="G388" i="14"/>
  <c r="F388" i="14"/>
  <c r="G375" i="14"/>
  <c r="G373" i="14"/>
  <c r="G374" i="14" s="1"/>
  <c r="G356" i="14"/>
  <c r="G357" i="14" s="1"/>
  <c r="G358" i="14" s="1"/>
  <c r="G359" i="14" s="1"/>
  <c r="G360" i="14" s="1"/>
  <c r="G361" i="14" s="1"/>
  <c r="G362" i="14" s="1"/>
  <c r="G363" i="14" s="1"/>
  <c r="G364" i="14" s="1"/>
  <c r="G365" i="14" s="1"/>
  <c r="G366" i="14" s="1"/>
  <c r="G354" i="14"/>
  <c r="G355" i="14" s="1"/>
  <c r="F354" i="14"/>
  <c r="F355" i="14" s="1"/>
  <c r="F356" i="14" s="1"/>
  <c r="F357" i="14" s="1"/>
  <c r="F358" i="14" s="1"/>
  <c r="F359" i="14" s="1"/>
  <c r="F360" i="14" s="1"/>
  <c r="F361" i="14" s="1"/>
  <c r="F362" i="14" s="1"/>
  <c r="F363" i="14" s="1"/>
  <c r="F364" i="14" s="1"/>
  <c r="F365" i="14" s="1"/>
  <c r="F366" i="14" s="1"/>
  <c r="F367" i="14" s="1"/>
  <c r="F368" i="14" s="1"/>
  <c r="F369" i="14" s="1"/>
  <c r="F370" i="14" s="1"/>
  <c r="F371" i="14" s="1"/>
  <c r="F372" i="14" s="1"/>
  <c r="F373" i="14" s="1"/>
  <c r="F374" i="14" s="1"/>
  <c r="F375" i="14" s="1"/>
  <c r="F343" i="14"/>
  <c r="G334" i="14"/>
  <c r="G335" i="14" s="1"/>
  <c r="G336" i="14" s="1"/>
  <c r="G337" i="14" s="1"/>
  <c r="G338" i="14" s="1"/>
  <c r="G339" i="14" s="1"/>
  <c r="G333" i="14"/>
  <c r="F329" i="14"/>
  <c r="F330" i="14" s="1"/>
  <c r="F331" i="14" s="1"/>
  <c r="F332" i="14" s="1"/>
  <c r="F333" i="14" s="1"/>
  <c r="F334" i="14" s="1"/>
  <c r="F335" i="14" s="1"/>
  <c r="F336" i="14" s="1"/>
  <c r="F337" i="14" s="1"/>
  <c r="F338" i="14" s="1"/>
  <c r="F339" i="14" s="1"/>
  <c r="F325" i="14"/>
  <c r="F326" i="14" s="1"/>
  <c r="F327" i="14" s="1"/>
  <c r="F328" i="14" s="1"/>
  <c r="G313" i="14"/>
  <c r="G314" i="14" s="1"/>
  <c r="G315" i="14" s="1"/>
  <c r="G316" i="14" s="1"/>
  <c r="G317" i="14" s="1"/>
  <c r="G318" i="14" s="1"/>
  <c r="G319" i="14" s="1"/>
  <c r="G320" i="14" s="1"/>
  <c r="G321" i="14" s="1"/>
  <c r="F313" i="14"/>
  <c r="F314" i="14" s="1"/>
  <c r="F315" i="14" s="1"/>
  <c r="F316" i="14" s="1"/>
  <c r="F317" i="14" s="1"/>
  <c r="F318" i="14" s="1"/>
  <c r="F319" i="14" s="1"/>
  <c r="F320" i="14" s="1"/>
  <c r="F321" i="14" s="1"/>
  <c r="F322" i="14" s="1"/>
  <c r="F323" i="14" s="1"/>
  <c r="F324" i="14" s="1"/>
  <c r="G312" i="14"/>
  <c r="F312" i="14"/>
  <c r="G303" i="14"/>
  <c r="F303" i="14"/>
  <c r="G299" i="14"/>
  <c r="F299" i="14"/>
  <c r="F300" i="14" s="1"/>
  <c r="G291" i="14"/>
  <c r="G292" i="14" s="1"/>
  <c r="G293" i="14" s="1"/>
  <c r="G294" i="14" s="1"/>
  <c r="G295" i="14" s="1"/>
  <c r="G290" i="14"/>
  <c r="F281" i="14"/>
  <c r="F282" i="14" s="1"/>
  <c r="F283" i="14" s="1"/>
  <c r="F284" i="14" s="1"/>
  <c r="F285" i="14" s="1"/>
  <c r="F286" i="14" s="1"/>
  <c r="F287" i="14" s="1"/>
  <c r="F288" i="14" s="1"/>
  <c r="F289" i="14" s="1"/>
  <c r="F290" i="14" s="1"/>
  <c r="F291" i="14" s="1"/>
  <c r="F292" i="14" s="1"/>
  <c r="F293" i="14" s="1"/>
  <c r="F294" i="14" s="1"/>
  <c r="F295" i="14" s="1"/>
  <c r="G280" i="14"/>
  <c r="G281" i="14" s="1"/>
  <c r="G282" i="14" s="1"/>
  <c r="G283" i="14" s="1"/>
  <c r="G284" i="14" s="1"/>
  <c r="G285" i="14" s="1"/>
  <c r="G286" i="14" s="1"/>
  <c r="G287" i="14" s="1"/>
  <c r="F280" i="14"/>
  <c r="F255" i="14"/>
  <c r="F256" i="14" s="1"/>
  <c r="F257" i="14" s="1"/>
  <c r="F258" i="14" s="1"/>
  <c r="F259" i="14" s="1"/>
  <c r="F260" i="14" s="1"/>
  <c r="F261" i="14" s="1"/>
  <c r="F262" i="14" s="1"/>
  <c r="F263" i="14" s="1"/>
  <c r="F264" i="14" s="1"/>
  <c r="F265" i="14" s="1"/>
  <c r="F253" i="14"/>
  <c r="F254" i="14" s="1"/>
  <c r="G252" i="14"/>
  <c r="G253" i="14" s="1"/>
  <c r="G254" i="14" s="1"/>
  <c r="G255" i="14" s="1"/>
  <c r="G256" i="14" s="1"/>
  <c r="G257" i="14" s="1"/>
  <c r="G258" i="14" s="1"/>
  <c r="G259" i="14" s="1"/>
  <c r="G260" i="14" s="1"/>
  <c r="G261" i="14" s="1"/>
  <c r="G262" i="14" s="1"/>
  <c r="G263" i="14" s="1"/>
  <c r="G264" i="14" s="1"/>
  <c r="G265" i="14" s="1"/>
  <c r="F252" i="14"/>
  <c r="G244" i="14"/>
  <c r="F244" i="14"/>
  <c r="F235" i="14"/>
  <c r="F236" i="14" s="1"/>
  <c r="F237" i="14" s="1"/>
  <c r="F238" i="14" s="1"/>
  <c r="F239" i="14" s="1"/>
  <c r="F240" i="14" s="1"/>
  <c r="G234" i="14"/>
  <c r="G235" i="14" s="1"/>
  <c r="G236" i="14" s="1"/>
  <c r="G237" i="14" s="1"/>
  <c r="G238" i="14" s="1"/>
  <c r="G239" i="14" s="1"/>
  <c r="G240" i="14" s="1"/>
  <c r="G233" i="14"/>
  <c r="F233" i="14"/>
  <c r="F234" i="14" s="1"/>
  <c r="G225" i="14"/>
  <c r="F225" i="14"/>
  <c r="F217" i="14"/>
  <c r="F218" i="14" s="1"/>
  <c r="F219" i="14" s="1"/>
  <c r="F220" i="14" s="1"/>
  <c r="F221" i="14" s="1"/>
  <c r="F215" i="14"/>
  <c r="F216" i="14" s="1"/>
  <c r="G214" i="14"/>
  <c r="G215" i="14" s="1"/>
  <c r="G216" i="14" s="1"/>
  <c r="G217" i="14" s="1"/>
  <c r="G218" i="14" s="1"/>
  <c r="G219" i="14" s="1"/>
  <c r="G220" i="14" s="1"/>
  <c r="G221" i="14" s="1"/>
  <c r="F214" i="14"/>
  <c r="G206" i="14"/>
  <c r="F206" i="14"/>
  <c r="G201" i="14"/>
  <c r="G200" i="14"/>
  <c r="F200" i="14"/>
  <c r="F201" i="14" s="1"/>
  <c r="G192" i="14"/>
  <c r="F192" i="14"/>
  <c r="G186" i="14"/>
  <c r="F186" i="14"/>
  <c r="G178" i="14"/>
  <c r="F178" i="14"/>
  <c r="G172" i="14"/>
  <c r="F172" i="14"/>
  <c r="G164" i="14"/>
  <c r="F164" i="14"/>
  <c r="G157" i="14"/>
  <c r="F157" i="14"/>
  <c r="G149" i="14"/>
  <c r="F149" i="14"/>
  <c r="G142" i="14"/>
  <c r="F142" i="14"/>
  <c r="G134" i="14"/>
  <c r="F134" i="14"/>
  <c r="G127" i="14"/>
  <c r="F127" i="14"/>
  <c r="F115" i="14"/>
  <c r="G102" i="14"/>
  <c r="G103" i="14" s="1"/>
  <c r="G104" i="14" s="1"/>
  <c r="G105" i="14" s="1"/>
  <c r="G106" i="14" s="1"/>
  <c r="G107" i="14" s="1"/>
  <c r="G101" i="14"/>
  <c r="F82" i="14"/>
  <c r="F83" i="14" s="1"/>
  <c r="F84" i="14" s="1"/>
  <c r="F85" i="14" s="1"/>
  <c r="F86" i="14" s="1"/>
  <c r="F87" i="14" s="1"/>
  <c r="F88" i="14" s="1"/>
  <c r="F89" i="14" s="1"/>
  <c r="F90" i="14" s="1"/>
  <c r="F91" i="14" s="1"/>
  <c r="F92" i="14" s="1"/>
  <c r="F93" i="14" s="1"/>
  <c r="F94" i="14" s="1"/>
  <c r="F95" i="14" s="1"/>
  <c r="F96" i="14" s="1"/>
  <c r="F97" i="14" s="1"/>
  <c r="F98" i="14" s="1"/>
  <c r="F99" i="14" s="1"/>
  <c r="F100" i="14" s="1"/>
  <c r="F101" i="14" s="1"/>
  <c r="F102" i="14" s="1"/>
  <c r="F103" i="14" s="1"/>
  <c r="F104" i="14" s="1"/>
  <c r="F105" i="14" s="1"/>
  <c r="F106" i="14" s="1"/>
  <c r="F107" i="14" s="1"/>
  <c r="G81" i="14"/>
  <c r="G82" i="14" s="1"/>
  <c r="G83" i="14" s="1"/>
  <c r="G84" i="14" s="1"/>
  <c r="G85" i="14" s="1"/>
  <c r="G86" i="14" s="1"/>
  <c r="G87" i="14" s="1"/>
  <c r="G88" i="14" s="1"/>
  <c r="G89" i="14" s="1"/>
  <c r="G90" i="14" s="1"/>
  <c r="G91" i="14" s="1"/>
  <c r="G92" i="14" s="1"/>
  <c r="G93" i="14" s="1"/>
  <c r="G94" i="14" s="1"/>
  <c r="G95" i="14" s="1"/>
  <c r="G80" i="14"/>
  <c r="F80" i="14"/>
  <c r="F81" i="14" s="1"/>
  <c r="G72" i="14"/>
  <c r="F72" i="14"/>
  <c r="G66" i="14"/>
  <c r="F66" i="14"/>
  <c r="F52" i="14"/>
  <c r="F48" i="14"/>
  <c r="F49" i="14" s="1"/>
  <c r="G47" i="14"/>
  <c r="G48" i="14" s="1"/>
  <c r="G49" i="14" s="1"/>
  <c r="F47" i="14"/>
  <c r="F23" i="14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G22" i="14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G33" i="14" s="1"/>
  <c r="F22" i="14"/>
  <c r="G15" i="14"/>
  <c r="G16" i="14" s="1"/>
  <c r="G14" i="14"/>
  <c r="F14" i="14"/>
  <c r="G7" i="14"/>
  <c r="F7" i="14"/>
  <c r="G1294" i="13"/>
  <c r="F1294" i="13"/>
  <c r="G1287" i="13"/>
  <c r="F1287" i="13"/>
  <c r="F1274" i="13"/>
  <c r="F1273" i="13"/>
  <c r="G1273" i="13" s="1"/>
  <c r="F1260" i="13"/>
  <c r="F1261" i="13" s="1"/>
  <c r="F1262" i="13" s="1"/>
  <c r="F1263" i="13" s="1"/>
  <c r="F1264" i="13" s="1"/>
  <c r="F1265" i="13" s="1"/>
  <c r="F1266" i="13" s="1"/>
  <c r="F1267" i="13" s="1"/>
  <c r="F1268" i="13" s="1"/>
  <c r="G1259" i="13"/>
  <c r="G1260" i="13" s="1"/>
  <c r="G1261" i="13" s="1"/>
  <c r="G1262" i="13" s="1"/>
  <c r="G1263" i="13" s="1"/>
  <c r="G1264" i="13" s="1"/>
  <c r="G1265" i="13" s="1"/>
  <c r="G1266" i="13" s="1"/>
  <c r="G1267" i="13" s="1"/>
  <c r="G1268" i="13" s="1"/>
  <c r="G1258" i="13"/>
  <c r="F1258" i="13"/>
  <c r="F1259" i="13" s="1"/>
  <c r="G1243" i="13"/>
  <c r="F1243" i="13"/>
  <c r="G1234" i="13"/>
  <c r="G1235" i="13" s="1"/>
  <c r="G1236" i="13" s="1"/>
  <c r="G1237" i="13" s="1"/>
  <c r="G1238" i="13" s="1"/>
  <c r="G1239" i="13" s="1"/>
  <c r="G1240" i="13" s="1"/>
  <c r="G1241" i="13" s="1"/>
  <c r="G1233" i="13"/>
  <c r="F1233" i="13"/>
  <c r="F1234" i="13" s="1"/>
  <c r="F1235" i="13" s="1"/>
  <c r="F1236" i="13" s="1"/>
  <c r="F1237" i="13" s="1"/>
  <c r="F1238" i="13" s="1"/>
  <c r="F1239" i="13" s="1"/>
  <c r="F1240" i="13" s="1"/>
  <c r="F1241" i="13" s="1"/>
  <c r="G1225" i="13"/>
  <c r="F1225" i="13"/>
  <c r="G1218" i="13"/>
  <c r="F1218" i="13"/>
  <c r="I1216" i="13"/>
  <c r="G1210" i="13"/>
  <c r="F1210" i="13"/>
  <c r="G1203" i="13"/>
  <c r="F1203" i="13"/>
  <c r="I1201" i="13"/>
  <c r="G1195" i="13"/>
  <c r="F1195" i="13"/>
  <c r="F1188" i="13"/>
  <c r="F1189" i="13" s="1"/>
  <c r="F1190" i="13" s="1"/>
  <c r="F1191" i="13" s="1"/>
  <c r="F1186" i="13"/>
  <c r="F1187" i="13" s="1"/>
  <c r="G1187" i="13" s="1"/>
  <c r="G1188" i="13" s="1"/>
  <c r="G1189" i="13" s="1"/>
  <c r="G1190" i="13" s="1"/>
  <c r="G1191" i="13" s="1"/>
  <c r="G1185" i="13"/>
  <c r="G1186" i="13" s="1"/>
  <c r="F1185" i="13"/>
  <c r="G1177" i="13"/>
  <c r="F1177" i="13"/>
  <c r="F1174" i="13"/>
  <c r="G1169" i="13"/>
  <c r="G1170" i="13" s="1"/>
  <c r="G1168" i="13"/>
  <c r="F1168" i="13"/>
  <c r="F1169" i="13" s="1"/>
  <c r="F1170" i="13" s="1"/>
  <c r="F1171" i="13" s="1"/>
  <c r="G1159" i="13"/>
  <c r="F1159" i="13"/>
  <c r="G1152" i="13"/>
  <c r="F1152" i="13"/>
  <c r="I1150" i="13"/>
  <c r="G1143" i="13"/>
  <c r="F1143" i="13"/>
  <c r="G1138" i="13"/>
  <c r="G1136" i="13"/>
  <c r="G1137" i="13" s="1"/>
  <c r="F1136" i="13"/>
  <c r="F1137" i="13" s="1"/>
  <c r="F1138" i="13" s="1"/>
  <c r="F1120" i="13"/>
  <c r="G1109" i="13"/>
  <c r="G1110" i="13" s="1"/>
  <c r="G1111" i="13" s="1"/>
  <c r="G1112" i="13" s="1"/>
  <c r="G1113" i="13" s="1"/>
  <c r="G1114" i="13" s="1"/>
  <c r="G1115" i="13" s="1"/>
  <c r="G1091" i="13"/>
  <c r="G1092" i="13" s="1"/>
  <c r="G1093" i="13" s="1"/>
  <c r="G1094" i="13" s="1"/>
  <c r="G1095" i="13" s="1"/>
  <c r="G1096" i="13" s="1"/>
  <c r="G1097" i="13" s="1"/>
  <c r="G1098" i="13" s="1"/>
  <c r="G1099" i="13" s="1"/>
  <c r="G1100" i="13" s="1"/>
  <c r="F1091" i="13"/>
  <c r="F1092" i="13" s="1"/>
  <c r="F1093" i="13" s="1"/>
  <c r="F1094" i="13" s="1"/>
  <c r="F1095" i="13" s="1"/>
  <c r="F1096" i="13" s="1"/>
  <c r="F1097" i="13" s="1"/>
  <c r="F1098" i="13" s="1"/>
  <c r="F1099" i="13" s="1"/>
  <c r="F1100" i="13" s="1"/>
  <c r="F1101" i="13" s="1"/>
  <c r="F1102" i="13" s="1"/>
  <c r="F1103" i="13" s="1"/>
  <c r="F1104" i="13" s="1"/>
  <c r="F1105" i="13" s="1"/>
  <c r="F1106" i="13" s="1"/>
  <c r="F1107" i="13" s="1"/>
  <c r="F1108" i="13" s="1"/>
  <c r="F1109" i="13" s="1"/>
  <c r="F1110" i="13" s="1"/>
  <c r="F1111" i="13" s="1"/>
  <c r="F1112" i="13" s="1"/>
  <c r="F1113" i="13" s="1"/>
  <c r="F1114" i="13" s="1"/>
  <c r="F1115" i="13" s="1"/>
  <c r="F1079" i="13"/>
  <c r="G1075" i="13"/>
  <c r="G1076" i="13" s="1"/>
  <c r="F1071" i="13"/>
  <c r="F1072" i="13" s="1"/>
  <c r="F1073" i="13" s="1"/>
  <c r="F1074" i="13" s="1"/>
  <c r="F1075" i="13" s="1"/>
  <c r="F1076" i="13" s="1"/>
  <c r="F1069" i="13"/>
  <c r="F1070" i="13" s="1"/>
  <c r="G1068" i="13"/>
  <c r="G1069" i="13" s="1"/>
  <c r="G1070" i="13" s="1"/>
  <c r="G1071" i="13" s="1"/>
  <c r="G1072" i="13" s="1"/>
  <c r="G1073" i="13" s="1"/>
  <c r="F1068" i="13"/>
  <c r="G1048" i="13"/>
  <c r="G1049" i="13" s="1"/>
  <c r="G1050" i="13" s="1"/>
  <c r="G1051" i="13" s="1"/>
  <c r="G1035" i="13"/>
  <c r="G1036" i="13" s="1"/>
  <c r="G1037" i="13" s="1"/>
  <c r="G1038" i="13" s="1"/>
  <c r="G1039" i="13" s="1"/>
  <c r="G1040" i="13" s="1"/>
  <c r="G1041" i="13" s="1"/>
  <c r="G1042" i="13" s="1"/>
  <c r="G1043" i="13" s="1"/>
  <c r="F1035" i="13"/>
  <c r="F1036" i="13" s="1"/>
  <c r="F1037" i="13" s="1"/>
  <c r="F1038" i="13" s="1"/>
  <c r="F1039" i="13" s="1"/>
  <c r="F1040" i="13" s="1"/>
  <c r="F1041" i="13" s="1"/>
  <c r="F1042" i="13" s="1"/>
  <c r="F1043" i="13" s="1"/>
  <c r="F1044" i="13" s="1"/>
  <c r="F1045" i="13" s="1"/>
  <c r="F1046" i="13" s="1"/>
  <c r="F1047" i="13" s="1"/>
  <c r="F1048" i="13" s="1"/>
  <c r="F1049" i="13" s="1"/>
  <c r="F1050" i="13" s="1"/>
  <c r="F1051" i="13" s="1"/>
  <c r="G1026" i="13"/>
  <c r="F1026" i="13"/>
  <c r="F1018" i="13"/>
  <c r="F1019" i="13" s="1"/>
  <c r="F1006" i="13"/>
  <c r="F1007" i="13" s="1"/>
  <c r="F1008" i="13" s="1"/>
  <c r="F1009" i="13" s="1"/>
  <c r="F1010" i="13" s="1"/>
  <c r="F1011" i="13" s="1"/>
  <c r="F1012" i="13" s="1"/>
  <c r="F1013" i="13" s="1"/>
  <c r="F1014" i="13" s="1"/>
  <c r="F1015" i="13" s="1"/>
  <c r="G1005" i="13"/>
  <c r="G1006" i="13" s="1"/>
  <c r="G1007" i="13" s="1"/>
  <c r="G1008" i="13" s="1"/>
  <c r="G1009" i="13" s="1"/>
  <c r="G1010" i="13" s="1"/>
  <c r="G1011" i="13" s="1"/>
  <c r="G1012" i="13" s="1"/>
  <c r="G1013" i="13" s="1"/>
  <c r="G1014" i="13" s="1"/>
  <c r="G1015" i="13" s="1"/>
  <c r="F1005" i="13"/>
  <c r="G996" i="13"/>
  <c r="F996" i="13"/>
  <c r="F991" i="13"/>
  <c r="G991" i="13" s="1"/>
  <c r="F989" i="13"/>
  <c r="G987" i="13"/>
  <c r="G988" i="13" s="1"/>
  <c r="G989" i="13" s="1"/>
  <c r="F987" i="13"/>
  <c r="F988" i="13" s="1"/>
  <c r="G985" i="13"/>
  <c r="F985" i="13"/>
  <c r="G962" i="13"/>
  <c r="G963" i="13" s="1"/>
  <c r="G964" i="13" s="1"/>
  <c r="G965" i="13" s="1"/>
  <c r="G966" i="13" s="1"/>
  <c r="G967" i="13" s="1"/>
  <c r="G968" i="13" s="1"/>
  <c r="G969" i="13" s="1"/>
  <c r="G970" i="13" s="1"/>
  <c r="G971" i="13" s="1"/>
  <c r="G950" i="13"/>
  <c r="G951" i="13" s="1"/>
  <c r="G952" i="13" s="1"/>
  <c r="G953" i="13" s="1"/>
  <c r="G954" i="13" s="1"/>
  <c r="G955" i="13" s="1"/>
  <c r="G956" i="13" s="1"/>
  <c r="G957" i="13" s="1"/>
  <c r="G958" i="13" s="1"/>
  <c r="G959" i="13" s="1"/>
  <c r="F950" i="13"/>
  <c r="F951" i="13" s="1"/>
  <c r="F952" i="13" s="1"/>
  <c r="F953" i="13" s="1"/>
  <c r="F954" i="13" s="1"/>
  <c r="F955" i="13" s="1"/>
  <c r="F956" i="13" s="1"/>
  <c r="F957" i="13" s="1"/>
  <c r="F958" i="13" s="1"/>
  <c r="F959" i="13" s="1"/>
  <c r="F960" i="13" s="1"/>
  <c r="F961" i="13" s="1"/>
  <c r="F962" i="13" s="1"/>
  <c r="F963" i="13" s="1"/>
  <c r="F964" i="13" s="1"/>
  <c r="F965" i="13" s="1"/>
  <c r="F966" i="13" s="1"/>
  <c r="F967" i="13" s="1"/>
  <c r="F968" i="13" s="1"/>
  <c r="F969" i="13" s="1"/>
  <c r="F970" i="13" s="1"/>
  <c r="F971" i="13" s="1"/>
  <c r="G935" i="13"/>
  <c r="G936" i="13" s="1"/>
  <c r="G924" i="13"/>
  <c r="G925" i="13" s="1"/>
  <c r="G926" i="13" s="1"/>
  <c r="G927" i="13" s="1"/>
  <c r="G928" i="13" s="1"/>
  <c r="G929" i="13" s="1"/>
  <c r="G930" i="13" s="1"/>
  <c r="G931" i="13" s="1"/>
  <c r="G932" i="13" s="1"/>
  <c r="G933" i="13" s="1"/>
  <c r="F924" i="13"/>
  <c r="F925" i="13" s="1"/>
  <c r="F926" i="13" s="1"/>
  <c r="F927" i="13" s="1"/>
  <c r="F928" i="13" s="1"/>
  <c r="F929" i="13" s="1"/>
  <c r="F930" i="13" s="1"/>
  <c r="F931" i="13" s="1"/>
  <c r="F932" i="13" s="1"/>
  <c r="F933" i="13" s="1"/>
  <c r="F934" i="13" s="1"/>
  <c r="F935" i="13" s="1"/>
  <c r="F936" i="13" s="1"/>
  <c r="G915" i="13"/>
  <c r="F915" i="13"/>
  <c r="G909" i="13"/>
  <c r="F909" i="13"/>
  <c r="G893" i="13"/>
  <c r="G894" i="13" s="1"/>
  <c r="G892" i="13"/>
  <c r="F891" i="13"/>
  <c r="F892" i="13" s="1"/>
  <c r="F893" i="13" s="1"/>
  <c r="F894" i="13" s="1"/>
  <c r="F889" i="13"/>
  <c r="F890" i="13" s="1"/>
  <c r="G888" i="13"/>
  <c r="G889" i="13" s="1"/>
  <c r="G890" i="13" s="1"/>
  <c r="F888" i="13"/>
  <c r="F875" i="13"/>
  <c r="F876" i="13" s="1"/>
  <c r="F877" i="13" s="1"/>
  <c r="F878" i="13" s="1"/>
  <c r="F879" i="13" s="1"/>
  <c r="F880" i="13" s="1"/>
  <c r="F881" i="13" s="1"/>
  <c r="F882" i="13" s="1"/>
  <c r="F883" i="13" s="1"/>
  <c r="F884" i="13" s="1"/>
  <c r="F885" i="13" s="1"/>
  <c r="F886" i="13" s="1"/>
  <c r="F887" i="13" s="1"/>
  <c r="G874" i="13"/>
  <c r="G875" i="13" s="1"/>
  <c r="G876" i="13" s="1"/>
  <c r="G877" i="13" s="1"/>
  <c r="G878" i="13" s="1"/>
  <c r="G879" i="13" s="1"/>
  <c r="F874" i="13"/>
  <c r="F862" i="13"/>
  <c r="G849" i="13"/>
  <c r="G850" i="13" s="1"/>
  <c r="G851" i="13" s="1"/>
  <c r="G852" i="13" s="1"/>
  <c r="G853" i="13" s="1"/>
  <c r="G854" i="13" s="1"/>
  <c r="G855" i="13" s="1"/>
  <c r="G856" i="13" s="1"/>
  <c r="G857" i="13" s="1"/>
  <c r="G847" i="13"/>
  <c r="G848" i="13" s="1"/>
  <c r="G846" i="13"/>
  <c r="F846" i="13"/>
  <c r="F847" i="13" s="1"/>
  <c r="F848" i="13" s="1"/>
  <c r="F849" i="13" s="1"/>
  <c r="F850" i="13" s="1"/>
  <c r="F851" i="13" s="1"/>
  <c r="F852" i="13" s="1"/>
  <c r="F853" i="13" s="1"/>
  <c r="F854" i="13" s="1"/>
  <c r="F855" i="13" s="1"/>
  <c r="F856" i="13" s="1"/>
  <c r="F857" i="13" s="1"/>
  <c r="F832" i="13"/>
  <c r="G827" i="13"/>
  <c r="G828" i="13" s="1"/>
  <c r="F812" i="13"/>
  <c r="F813" i="13" s="1"/>
  <c r="F814" i="13" s="1"/>
  <c r="F815" i="13" s="1"/>
  <c r="F816" i="13" s="1"/>
  <c r="F817" i="13" s="1"/>
  <c r="F818" i="13" s="1"/>
  <c r="F819" i="13" s="1"/>
  <c r="F820" i="13" s="1"/>
  <c r="F821" i="13" s="1"/>
  <c r="F822" i="13" s="1"/>
  <c r="F823" i="13" s="1"/>
  <c r="F824" i="13" s="1"/>
  <c r="F825" i="13" s="1"/>
  <c r="F826" i="13" s="1"/>
  <c r="F827" i="13" s="1"/>
  <c r="F828" i="13" s="1"/>
  <c r="F810" i="13"/>
  <c r="F811" i="13" s="1"/>
  <c r="G809" i="13"/>
  <c r="G810" i="13" s="1"/>
  <c r="G811" i="13" s="1"/>
  <c r="G812" i="13" s="1"/>
  <c r="G813" i="13" s="1"/>
  <c r="G814" i="13" s="1"/>
  <c r="G815" i="13" s="1"/>
  <c r="G816" i="13" s="1"/>
  <c r="G817" i="13" s="1"/>
  <c r="G818" i="13" s="1"/>
  <c r="G819" i="13" s="1"/>
  <c r="G820" i="13" s="1"/>
  <c r="F809" i="13"/>
  <c r="F787" i="13"/>
  <c r="F788" i="13" s="1"/>
  <c r="F789" i="13" s="1"/>
  <c r="F790" i="13" s="1"/>
  <c r="F791" i="13" s="1"/>
  <c r="F792" i="13" s="1"/>
  <c r="F793" i="13" s="1"/>
  <c r="F794" i="13" s="1"/>
  <c r="F795" i="13" s="1"/>
  <c r="F785" i="13"/>
  <c r="F786" i="13" s="1"/>
  <c r="G784" i="13"/>
  <c r="G785" i="13" s="1"/>
  <c r="G786" i="13" s="1"/>
  <c r="G787" i="13" s="1"/>
  <c r="G788" i="13" s="1"/>
  <c r="G789" i="13" s="1"/>
  <c r="G790" i="13" s="1"/>
  <c r="G791" i="13" s="1"/>
  <c r="G792" i="13" s="1"/>
  <c r="G793" i="13" s="1"/>
  <c r="G794" i="13" s="1"/>
  <c r="G795" i="13" s="1"/>
  <c r="F784" i="13"/>
  <c r="F770" i="13"/>
  <c r="G765" i="13"/>
  <c r="G766" i="13" s="1"/>
  <c r="G767" i="13" s="1"/>
  <c r="G752" i="13"/>
  <c r="G753" i="13" s="1"/>
  <c r="G754" i="13" s="1"/>
  <c r="G755" i="13" s="1"/>
  <c r="G756" i="13" s="1"/>
  <c r="G757" i="13" s="1"/>
  <c r="G758" i="13" s="1"/>
  <c r="G759" i="13" s="1"/>
  <c r="G760" i="13" s="1"/>
  <c r="G761" i="13" s="1"/>
  <c r="G762" i="13" s="1"/>
  <c r="G750" i="13"/>
  <c r="G751" i="13" s="1"/>
  <c r="F749" i="13"/>
  <c r="F750" i="13" s="1"/>
  <c r="F751" i="13" s="1"/>
  <c r="F752" i="13" s="1"/>
  <c r="F753" i="13" s="1"/>
  <c r="F754" i="13" s="1"/>
  <c r="F755" i="13" s="1"/>
  <c r="F756" i="13" s="1"/>
  <c r="F757" i="13" s="1"/>
  <c r="F758" i="13" s="1"/>
  <c r="F759" i="13" s="1"/>
  <c r="F760" i="13" s="1"/>
  <c r="F761" i="13" s="1"/>
  <c r="F762" i="13" s="1"/>
  <c r="F763" i="13" s="1"/>
  <c r="F764" i="13" s="1"/>
  <c r="F765" i="13" s="1"/>
  <c r="F766" i="13" s="1"/>
  <c r="F767" i="13" s="1"/>
  <c r="G748" i="13"/>
  <c r="G749" i="13" s="1"/>
  <c r="F748" i="13"/>
  <c r="G734" i="13"/>
  <c r="F729" i="13"/>
  <c r="F730" i="13" s="1"/>
  <c r="F731" i="13" s="1"/>
  <c r="F732" i="13" s="1"/>
  <c r="F733" i="13" s="1"/>
  <c r="F734" i="13" s="1"/>
  <c r="F727" i="13"/>
  <c r="F728" i="13" s="1"/>
  <c r="G725" i="13"/>
  <c r="G726" i="13" s="1"/>
  <c r="G727" i="13" s="1"/>
  <c r="G728" i="13" s="1"/>
  <c r="G729" i="13" s="1"/>
  <c r="G730" i="13" s="1"/>
  <c r="G731" i="13" s="1"/>
  <c r="G732" i="13" s="1"/>
  <c r="F725" i="13"/>
  <c r="F726" i="13" s="1"/>
  <c r="G724" i="13"/>
  <c r="F724" i="13"/>
  <c r="F697" i="13"/>
  <c r="F698" i="13" s="1"/>
  <c r="F699" i="13" s="1"/>
  <c r="F700" i="13" s="1"/>
  <c r="F701" i="13" s="1"/>
  <c r="F702" i="13" s="1"/>
  <c r="F703" i="13" s="1"/>
  <c r="F704" i="13" s="1"/>
  <c r="F705" i="13" s="1"/>
  <c r="F706" i="13" s="1"/>
  <c r="F707" i="13" s="1"/>
  <c r="F708" i="13" s="1"/>
  <c r="F709" i="13" s="1"/>
  <c r="G695" i="13"/>
  <c r="G696" i="13" s="1"/>
  <c r="G697" i="13" s="1"/>
  <c r="G698" i="13" s="1"/>
  <c r="G699" i="13" s="1"/>
  <c r="G700" i="13" s="1"/>
  <c r="G701" i="13" s="1"/>
  <c r="G702" i="13" s="1"/>
  <c r="G703" i="13" s="1"/>
  <c r="G704" i="13" s="1"/>
  <c r="G705" i="13" s="1"/>
  <c r="G706" i="13" s="1"/>
  <c r="G707" i="13" s="1"/>
  <c r="G708" i="13" s="1"/>
  <c r="G709" i="13" s="1"/>
  <c r="F695" i="13"/>
  <c r="F696" i="13" s="1"/>
  <c r="G694" i="13"/>
  <c r="F694" i="13"/>
  <c r="G686" i="13"/>
  <c r="F686" i="13"/>
  <c r="G680" i="13"/>
  <c r="G681" i="13" s="1"/>
  <c r="G679" i="13"/>
  <c r="F674" i="13"/>
  <c r="F675" i="13" s="1"/>
  <c r="F676" i="13" s="1"/>
  <c r="F677" i="13" s="1"/>
  <c r="F678" i="13" s="1"/>
  <c r="F679" i="13" s="1"/>
  <c r="F680" i="13" s="1"/>
  <c r="F681" i="13" s="1"/>
  <c r="G673" i="13"/>
  <c r="G674" i="13" s="1"/>
  <c r="G675" i="13" s="1"/>
  <c r="G676" i="13" s="1"/>
  <c r="G677" i="13" s="1"/>
  <c r="F673" i="13"/>
  <c r="G664" i="13"/>
  <c r="F664" i="13"/>
  <c r="G658" i="13"/>
  <c r="F658" i="13"/>
  <c r="G649" i="13"/>
  <c r="F649" i="13"/>
  <c r="G644" i="13"/>
  <c r="G643" i="13"/>
  <c r="F643" i="13"/>
  <c r="F644" i="13" s="1"/>
  <c r="G631" i="13"/>
  <c r="G630" i="13"/>
  <c r="G625" i="13"/>
  <c r="G626" i="13" s="1"/>
  <c r="G627" i="13" s="1"/>
  <c r="G628" i="13" s="1"/>
  <c r="F625" i="13"/>
  <c r="F626" i="13" s="1"/>
  <c r="F627" i="13" s="1"/>
  <c r="F628" i="13" s="1"/>
  <c r="F629" i="13" s="1"/>
  <c r="F630" i="13" s="1"/>
  <c r="F631" i="13" s="1"/>
  <c r="G624" i="13"/>
  <c r="F624" i="13"/>
  <c r="G622" i="13"/>
  <c r="F622" i="13"/>
  <c r="F596" i="13"/>
  <c r="F597" i="13" s="1"/>
  <c r="F598" i="13" s="1"/>
  <c r="F599" i="13" s="1"/>
  <c r="F600" i="13" s="1"/>
  <c r="F601" i="13" s="1"/>
  <c r="F602" i="13" s="1"/>
  <c r="F603" i="13" s="1"/>
  <c r="F604" i="13" s="1"/>
  <c r="F605" i="13" s="1"/>
  <c r="F606" i="13" s="1"/>
  <c r="F607" i="13" s="1"/>
  <c r="F608" i="13" s="1"/>
  <c r="F609" i="13" s="1"/>
  <c r="G594" i="13"/>
  <c r="G595" i="13" s="1"/>
  <c r="G596" i="13" s="1"/>
  <c r="G597" i="13" s="1"/>
  <c r="G598" i="13" s="1"/>
  <c r="G599" i="13" s="1"/>
  <c r="G600" i="13" s="1"/>
  <c r="G601" i="13" s="1"/>
  <c r="G602" i="13" s="1"/>
  <c r="G603" i="13" s="1"/>
  <c r="G604" i="13" s="1"/>
  <c r="G605" i="13" s="1"/>
  <c r="G606" i="13" s="1"/>
  <c r="G607" i="13" s="1"/>
  <c r="G608" i="13" s="1"/>
  <c r="G609" i="13" s="1"/>
  <c r="F594" i="13"/>
  <c r="F595" i="13" s="1"/>
  <c r="G578" i="13"/>
  <c r="F576" i="13"/>
  <c r="F577" i="13" s="1"/>
  <c r="F578" i="13" s="1"/>
  <c r="G567" i="13"/>
  <c r="G568" i="13" s="1"/>
  <c r="G569" i="13" s="1"/>
  <c r="G570" i="13" s="1"/>
  <c r="G571" i="13" s="1"/>
  <c r="G572" i="13" s="1"/>
  <c r="G573" i="13" s="1"/>
  <c r="G574" i="13" s="1"/>
  <c r="F566" i="13"/>
  <c r="F567" i="13" s="1"/>
  <c r="F568" i="13" s="1"/>
  <c r="F569" i="13" s="1"/>
  <c r="F570" i="13" s="1"/>
  <c r="F571" i="13" s="1"/>
  <c r="F572" i="13" s="1"/>
  <c r="F573" i="13" s="1"/>
  <c r="F574" i="13" s="1"/>
  <c r="F575" i="13" s="1"/>
  <c r="G565" i="13"/>
  <c r="G566" i="13" s="1"/>
  <c r="F565" i="13"/>
  <c r="G556" i="13"/>
  <c r="F556" i="13"/>
  <c r="G547" i="13"/>
  <c r="G545" i="13"/>
  <c r="G546" i="13" s="1"/>
  <c r="G544" i="13"/>
  <c r="F543" i="13"/>
  <c r="F544" i="13" s="1"/>
  <c r="F545" i="13" s="1"/>
  <c r="F546" i="13" s="1"/>
  <c r="F547" i="13" s="1"/>
  <c r="F530" i="13"/>
  <c r="F531" i="13" s="1"/>
  <c r="F532" i="13" s="1"/>
  <c r="F533" i="13" s="1"/>
  <c r="F534" i="13" s="1"/>
  <c r="F535" i="13" s="1"/>
  <c r="F536" i="13" s="1"/>
  <c r="F537" i="13" s="1"/>
  <c r="F538" i="13" s="1"/>
  <c r="F539" i="13" s="1"/>
  <c r="F540" i="13" s="1"/>
  <c r="F541" i="13" s="1"/>
  <c r="F542" i="13" s="1"/>
  <c r="G529" i="13"/>
  <c r="G530" i="13" s="1"/>
  <c r="G531" i="13" s="1"/>
  <c r="G532" i="13" s="1"/>
  <c r="G533" i="13" s="1"/>
  <c r="G534" i="13" s="1"/>
  <c r="G535" i="13" s="1"/>
  <c r="G536" i="13" s="1"/>
  <c r="G537" i="13" s="1"/>
  <c r="G538" i="13" s="1"/>
  <c r="G539" i="13" s="1"/>
  <c r="F529" i="13"/>
  <c r="G509" i="13"/>
  <c r="G510" i="13" s="1"/>
  <c r="G508" i="13"/>
  <c r="F502" i="13"/>
  <c r="F503" i="13" s="1"/>
  <c r="F504" i="13" s="1"/>
  <c r="F505" i="13" s="1"/>
  <c r="F506" i="13" s="1"/>
  <c r="F507" i="13" s="1"/>
  <c r="F508" i="13" s="1"/>
  <c r="F509" i="13" s="1"/>
  <c r="F510" i="13" s="1"/>
  <c r="F511" i="13" s="1"/>
  <c r="F500" i="13"/>
  <c r="F501" i="13" s="1"/>
  <c r="G498" i="13"/>
  <c r="G499" i="13" s="1"/>
  <c r="G500" i="13" s="1"/>
  <c r="G501" i="13" s="1"/>
  <c r="G502" i="13" s="1"/>
  <c r="G503" i="13" s="1"/>
  <c r="G504" i="13" s="1"/>
  <c r="G505" i="13" s="1"/>
  <c r="F498" i="13"/>
  <c r="F499" i="13" s="1"/>
  <c r="G497" i="13"/>
  <c r="F497" i="13"/>
  <c r="G476" i="13"/>
  <c r="G475" i="13"/>
  <c r="G462" i="13"/>
  <c r="G463" i="13" s="1"/>
  <c r="G464" i="13" s="1"/>
  <c r="G465" i="13" s="1"/>
  <c r="G466" i="13" s="1"/>
  <c r="G467" i="13" s="1"/>
  <c r="G468" i="13" s="1"/>
  <c r="G469" i="13" s="1"/>
  <c r="G470" i="13" s="1"/>
  <c r="G471" i="13" s="1"/>
  <c r="G460" i="13"/>
  <c r="G461" i="13" s="1"/>
  <c r="G459" i="13"/>
  <c r="F459" i="13"/>
  <c r="F460" i="13" s="1"/>
  <c r="F461" i="13" s="1"/>
  <c r="F462" i="13" s="1"/>
  <c r="F463" i="13" s="1"/>
  <c r="F464" i="13" s="1"/>
  <c r="F465" i="13" s="1"/>
  <c r="F466" i="13" s="1"/>
  <c r="F467" i="13" s="1"/>
  <c r="F468" i="13" s="1"/>
  <c r="F469" i="13" s="1"/>
  <c r="F470" i="13" s="1"/>
  <c r="F471" i="13" s="1"/>
  <c r="F472" i="13" s="1"/>
  <c r="F473" i="13" s="1"/>
  <c r="F474" i="13" s="1"/>
  <c r="F475" i="13" s="1"/>
  <c r="F476" i="13" s="1"/>
  <c r="G450" i="13"/>
  <c r="F450" i="13"/>
  <c r="G444" i="13"/>
  <c r="G442" i="13"/>
  <c r="G443" i="13" s="1"/>
  <c r="F442" i="13"/>
  <c r="F443" i="13" s="1"/>
  <c r="F444" i="13" s="1"/>
  <c r="F445" i="13" s="1"/>
  <c r="G445" i="13" s="1"/>
  <c r="G422" i="13"/>
  <c r="G423" i="13" s="1"/>
  <c r="G424" i="13" s="1"/>
  <c r="G420" i="13"/>
  <c r="G421" i="13" s="1"/>
  <c r="G419" i="13"/>
  <c r="F407" i="13"/>
  <c r="F408" i="13" s="1"/>
  <c r="F409" i="13" s="1"/>
  <c r="F410" i="13" s="1"/>
  <c r="F411" i="13" s="1"/>
  <c r="F412" i="13" s="1"/>
  <c r="F413" i="13" s="1"/>
  <c r="F414" i="13" s="1"/>
  <c r="F415" i="13" s="1"/>
  <c r="F416" i="13" s="1"/>
  <c r="F417" i="13" s="1"/>
  <c r="F418" i="13" s="1"/>
  <c r="F419" i="13" s="1"/>
  <c r="F420" i="13" s="1"/>
  <c r="F421" i="13" s="1"/>
  <c r="F422" i="13" s="1"/>
  <c r="F423" i="13" s="1"/>
  <c r="F424" i="13" s="1"/>
  <c r="F425" i="13" s="1"/>
  <c r="F426" i="13" s="1"/>
  <c r="G405" i="13"/>
  <c r="G406" i="13" s="1"/>
  <c r="G407" i="13" s="1"/>
  <c r="G408" i="13" s="1"/>
  <c r="G409" i="13" s="1"/>
  <c r="G410" i="13" s="1"/>
  <c r="G411" i="13" s="1"/>
  <c r="G412" i="13" s="1"/>
  <c r="G413" i="13" s="1"/>
  <c r="G414" i="13" s="1"/>
  <c r="G415" i="13" s="1"/>
  <c r="F405" i="13"/>
  <c r="F406" i="13" s="1"/>
  <c r="G386" i="13"/>
  <c r="G387" i="13" s="1"/>
  <c r="G388" i="13" s="1"/>
  <c r="G374" i="13"/>
  <c r="G375" i="13" s="1"/>
  <c r="G376" i="13" s="1"/>
  <c r="G377" i="13" s="1"/>
  <c r="G378" i="13" s="1"/>
  <c r="G379" i="13" s="1"/>
  <c r="G380" i="13" s="1"/>
  <c r="G381" i="13" s="1"/>
  <c r="G382" i="13" s="1"/>
  <c r="G383" i="13" s="1"/>
  <c r="G384" i="13" s="1"/>
  <c r="F374" i="13"/>
  <c r="F375" i="13" s="1"/>
  <c r="F376" i="13" s="1"/>
  <c r="F377" i="13" s="1"/>
  <c r="F378" i="13" s="1"/>
  <c r="F379" i="13" s="1"/>
  <c r="F380" i="13" s="1"/>
  <c r="F381" i="13" s="1"/>
  <c r="F382" i="13" s="1"/>
  <c r="F383" i="13" s="1"/>
  <c r="F384" i="13" s="1"/>
  <c r="F385" i="13" s="1"/>
  <c r="F386" i="13" s="1"/>
  <c r="F387" i="13" s="1"/>
  <c r="F388" i="13" s="1"/>
  <c r="G373" i="13"/>
  <c r="F373" i="13"/>
  <c r="G356" i="13"/>
  <c r="G357" i="13" s="1"/>
  <c r="G358" i="13" s="1"/>
  <c r="G359" i="13" s="1"/>
  <c r="G360" i="13" s="1"/>
  <c r="G354" i="13"/>
  <c r="G355" i="13" s="1"/>
  <c r="F354" i="13"/>
  <c r="F355" i="13" s="1"/>
  <c r="F356" i="13" s="1"/>
  <c r="F357" i="13" s="1"/>
  <c r="F358" i="13" s="1"/>
  <c r="F359" i="13" s="1"/>
  <c r="F360" i="13" s="1"/>
  <c r="G344" i="13"/>
  <c r="F344" i="13"/>
  <c r="G338" i="13"/>
  <c r="I336" i="13" s="1"/>
  <c r="F338" i="13"/>
  <c r="G318" i="13"/>
  <c r="G319" i="13" s="1"/>
  <c r="G320" i="13" s="1"/>
  <c r="G305" i="13"/>
  <c r="G306" i="13" s="1"/>
  <c r="G307" i="13" s="1"/>
  <c r="G308" i="13" s="1"/>
  <c r="G309" i="13" s="1"/>
  <c r="G310" i="13" s="1"/>
  <c r="G311" i="13" s="1"/>
  <c r="G312" i="13" s="1"/>
  <c r="G304" i="13"/>
  <c r="F304" i="13"/>
  <c r="F305" i="13" s="1"/>
  <c r="F306" i="13" s="1"/>
  <c r="F307" i="13" s="1"/>
  <c r="F308" i="13" s="1"/>
  <c r="F309" i="13" s="1"/>
  <c r="F310" i="13" s="1"/>
  <c r="F311" i="13" s="1"/>
  <c r="F312" i="13" s="1"/>
  <c r="F313" i="13" s="1"/>
  <c r="F314" i="13" s="1"/>
  <c r="F315" i="13" s="1"/>
  <c r="F316" i="13" s="1"/>
  <c r="F317" i="13" s="1"/>
  <c r="F318" i="13" s="1"/>
  <c r="F319" i="13" s="1"/>
  <c r="F320" i="13" s="1"/>
  <c r="G287" i="13"/>
  <c r="G288" i="13" s="1"/>
  <c r="G286" i="13"/>
  <c r="F285" i="13"/>
  <c r="F286" i="13" s="1"/>
  <c r="F287" i="13" s="1"/>
  <c r="F288" i="13" s="1"/>
  <c r="F289" i="13" s="1"/>
  <c r="F290" i="13" s="1"/>
  <c r="G275" i="13"/>
  <c r="G276" i="13" s="1"/>
  <c r="G277" i="13" s="1"/>
  <c r="G278" i="13" s="1"/>
  <c r="G279" i="13" s="1"/>
  <c r="G280" i="13" s="1"/>
  <c r="G281" i="13" s="1"/>
  <c r="G274" i="13"/>
  <c r="F274" i="13"/>
  <c r="F275" i="13" s="1"/>
  <c r="F276" i="13" s="1"/>
  <c r="F277" i="13" s="1"/>
  <c r="F278" i="13" s="1"/>
  <c r="F279" i="13" s="1"/>
  <c r="F280" i="13" s="1"/>
  <c r="F281" i="13" s="1"/>
  <c r="F282" i="13" s="1"/>
  <c r="F283" i="13" s="1"/>
  <c r="F284" i="13" s="1"/>
  <c r="G265" i="13"/>
  <c r="F265" i="13"/>
  <c r="G259" i="13"/>
  <c r="F259" i="13"/>
  <c r="I257" i="13"/>
  <c r="G250" i="13"/>
  <c r="F250" i="13"/>
  <c r="F246" i="13"/>
  <c r="F247" i="13" s="1"/>
  <c r="F245" i="13"/>
  <c r="G236" i="13"/>
  <c r="G237" i="13" s="1"/>
  <c r="G238" i="13" s="1"/>
  <c r="G239" i="13" s="1"/>
  <c r="G240" i="13" s="1"/>
  <c r="G241" i="13" s="1"/>
  <c r="F226" i="13"/>
  <c r="F227" i="13" s="1"/>
  <c r="F228" i="13" s="1"/>
  <c r="F229" i="13" s="1"/>
  <c r="F230" i="13" s="1"/>
  <c r="F231" i="13" s="1"/>
  <c r="F232" i="13" s="1"/>
  <c r="F233" i="13" s="1"/>
  <c r="F234" i="13" s="1"/>
  <c r="F235" i="13" s="1"/>
  <c r="F236" i="13" s="1"/>
  <c r="F237" i="13" s="1"/>
  <c r="F238" i="13" s="1"/>
  <c r="F239" i="13" s="1"/>
  <c r="F240" i="13" s="1"/>
  <c r="F241" i="13" s="1"/>
  <c r="F242" i="13" s="1"/>
  <c r="G212" i="13"/>
  <c r="G213" i="13" s="1"/>
  <c r="G214" i="13" s="1"/>
  <c r="G215" i="13" s="1"/>
  <c r="G216" i="13" s="1"/>
  <c r="G217" i="13" s="1"/>
  <c r="G218" i="13" s="1"/>
  <c r="G219" i="13" s="1"/>
  <c r="G220" i="13" s="1"/>
  <c r="G221" i="13" s="1"/>
  <c r="G222" i="13" s="1"/>
  <c r="F212" i="13"/>
  <c r="F213" i="13" s="1"/>
  <c r="F214" i="13" s="1"/>
  <c r="F215" i="13" s="1"/>
  <c r="F216" i="13" s="1"/>
  <c r="F217" i="13" s="1"/>
  <c r="F218" i="13" s="1"/>
  <c r="F219" i="13" s="1"/>
  <c r="F220" i="13" s="1"/>
  <c r="F221" i="13" s="1"/>
  <c r="F222" i="13" s="1"/>
  <c r="F223" i="13" s="1"/>
  <c r="F224" i="13" s="1"/>
  <c r="F225" i="13" s="1"/>
  <c r="G203" i="13"/>
  <c r="F203" i="13"/>
  <c r="G197" i="13"/>
  <c r="G195" i="13"/>
  <c r="G196" i="13" s="1"/>
  <c r="G194" i="13"/>
  <c r="F194" i="13"/>
  <c r="F195" i="13" s="1"/>
  <c r="F196" i="13" s="1"/>
  <c r="F197" i="13" s="1"/>
  <c r="G187" i="13"/>
  <c r="F187" i="13"/>
  <c r="G181" i="13"/>
  <c r="G182" i="13" s="1"/>
  <c r="G177" i="13"/>
  <c r="G178" i="13" s="1"/>
  <c r="G179" i="13" s="1"/>
  <c r="F177" i="13"/>
  <c r="F178" i="13" s="1"/>
  <c r="F179" i="13" s="1"/>
  <c r="F180" i="13" s="1"/>
  <c r="F181" i="13" s="1"/>
  <c r="F182" i="13" s="1"/>
  <c r="G168" i="13"/>
  <c r="G163" i="13"/>
  <c r="F162" i="13"/>
  <c r="F163" i="13" s="1"/>
  <c r="G152" i="13"/>
  <c r="G153" i="13" s="1"/>
  <c r="G154" i="13" s="1"/>
  <c r="G155" i="13" s="1"/>
  <c r="G156" i="13" s="1"/>
  <c r="G157" i="13" s="1"/>
  <c r="G158" i="13" s="1"/>
  <c r="G150" i="13"/>
  <c r="G151" i="13" s="1"/>
  <c r="F150" i="13"/>
  <c r="F151" i="13" s="1"/>
  <c r="F152" i="13" s="1"/>
  <c r="F153" i="13" s="1"/>
  <c r="F154" i="13" s="1"/>
  <c r="F155" i="13" s="1"/>
  <c r="F156" i="13" s="1"/>
  <c r="F157" i="13" s="1"/>
  <c r="F158" i="13" s="1"/>
  <c r="F159" i="13" s="1"/>
  <c r="F160" i="13" s="1"/>
  <c r="F161" i="13" s="1"/>
  <c r="G149" i="13"/>
  <c r="F149" i="13"/>
  <c r="F135" i="13"/>
  <c r="G130" i="13"/>
  <c r="G131" i="13" s="1"/>
  <c r="G128" i="13"/>
  <c r="G129" i="13" s="1"/>
  <c r="G110" i="13"/>
  <c r="G111" i="13" s="1"/>
  <c r="G112" i="13" s="1"/>
  <c r="G113" i="13" s="1"/>
  <c r="G114" i="13" s="1"/>
  <c r="G115" i="13" s="1"/>
  <c r="G116" i="13" s="1"/>
  <c r="G117" i="13" s="1"/>
  <c r="G118" i="13" s="1"/>
  <c r="G119" i="13" s="1"/>
  <c r="G108" i="13"/>
  <c r="G109" i="13" s="1"/>
  <c r="F108" i="13"/>
  <c r="F109" i="13" s="1"/>
  <c r="F110" i="13" s="1"/>
  <c r="F111" i="13" s="1"/>
  <c r="F112" i="13" s="1"/>
  <c r="F113" i="13" s="1"/>
  <c r="F114" i="13" s="1"/>
  <c r="F115" i="13" s="1"/>
  <c r="F116" i="13" s="1"/>
  <c r="F117" i="13" s="1"/>
  <c r="F118" i="13" s="1"/>
  <c r="F119" i="13" s="1"/>
  <c r="F120" i="13" s="1"/>
  <c r="F121" i="13" s="1"/>
  <c r="F122" i="13" s="1"/>
  <c r="F123" i="13" s="1"/>
  <c r="F124" i="13" s="1"/>
  <c r="F125" i="13" s="1"/>
  <c r="F126" i="13" s="1"/>
  <c r="F127" i="13" s="1"/>
  <c r="F128" i="13" s="1"/>
  <c r="F129" i="13" s="1"/>
  <c r="F130" i="13" s="1"/>
  <c r="F131" i="13" s="1"/>
  <c r="F132" i="13" s="1"/>
  <c r="G99" i="13"/>
  <c r="F99" i="13"/>
  <c r="G93" i="13"/>
  <c r="F93" i="13"/>
  <c r="G84" i="13"/>
  <c r="F84" i="13"/>
  <c r="G78" i="13"/>
  <c r="F78" i="13"/>
  <c r="G62" i="13"/>
  <c r="G63" i="13" s="1"/>
  <c r="G64" i="13" s="1"/>
  <c r="G65" i="13" s="1"/>
  <c r="F62" i="13"/>
  <c r="F63" i="13" s="1"/>
  <c r="F64" i="13" s="1"/>
  <c r="F65" i="13" s="1"/>
  <c r="G56" i="13"/>
  <c r="G57" i="13" s="1"/>
  <c r="F56" i="13"/>
  <c r="F57" i="13" s="1"/>
  <c r="F38" i="13"/>
  <c r="F37" i="13"/>
  <c r="G37" i="13" s="1"/>
  <c r="G22" i="13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F22" i="13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G13" i="13"/>
  <c r="F13" i="13"/>
  <c r="F8" i="13"/>
  <c r="G7" i="13"/>
  <c r="G8" i="13" s="1"/>
  <c r="F7" i="13"/>
  <c r="G873" i="12"/>
  <c r="F869" i="12"/>
  <c r="F868" i="12"/>
  <c r="G866" i="12"/>
  <c r="G867" i="12" s="1"/>
  <c r="F866" i="12"/>
  <c r="F867" i="12" s="1"/>
  <c r="G865" i="12"/>
  <c r="F865" i="12"/>
  <c r="G853" i="12"/>
  <c r="F844" i="12"/>
  <c r="F843" i="12"/>
  <c r="G843" i="12" s="1"/>
  <c r="G833" i="12"/>
  <c r="G826" i="12"/>
  <c r="G825" i="12"/>
  <c r="F825" i="12"/>
  <c r="F826" i="12" s="1"/>
  <c r="F801" i="12"/>
  <c r="F802" i="12" s="1"/>
  <c r="F803" i="12" s="1"/>
  <c r="F804" i="12" s="1"/>
  <c r="F799" i="12"/>
  <c r="F800" i="12" s="1"/>
  <c r="G798" i="12"/>
  <c r="G799" i="12" s="1"/>
  <c r="G800" i="12" s="1"/>
  <c r="G801" i="12" s="1"/>
  <c r="G802" i="12" s="1"/>
  <c r="G803" i="12" s="1"/>
  <c r="F798" i="12"/>
  <c r="G787" i="12"/>
  <c r="F787" i="12"/>
  <c r="G780" i="12"/>
  <c r="F780" i="12"/>
  <c r="F776" i="12"/>
  <c r="G775" i="12"/>
  <c r="G776" i="12" s="1"/>
  <c r="F775" i="12"/>
  <c r="G767" i="12"/>
  <c r="F767" i="12"/>
  <c r="G759" i="12"/>
  <c r="F759" i="12"/>
  <c r="G751" i="12"/>
  <c r="F751" i="12"/>
  <c r="F738" i="12"/>
  <c r="F739" i="12" s="1"/>
  <c r="F740" i="12" s="1"/>
  <c r="F741" i="12" s="1"/>
  <c r="F742" i="12" s="1"/>
  <c r="F743" i="12" s="1"/>
  <c r="F744" i="12" s="1"/>
  <c r="F745" i="12" s="1"/>
  <c r="G737" i="12"/>
  <c r="G738" i="12" s="1"/>
  <c r="G739" i="12" s="1"/>
  <c r="G740" i="12" s="1"/>
  <c r="G741" i="12" s="1"/>
  <c r="G742" i="12" s="1"/>
  <c r="G743" i="12" s="1"/>
  <c r="G744" i="12" s="1"/>
  <c r="G745" i="12" s="1"/>
  <c r="F737" i="12"/>
  <c r="G735" i="12"/>
  <c r="F735" i="12"/>
  <c r="G727" i="12"/>
  <c r="F727" i="12"/>
  <c r="F722" i="12"/>
  <c r="G721" i="12"/>
  <c r="G722" i="12" s="1"/>
  <c r="F721" i="12"/>
  <c r="G714" i="12"/>
  <c r="G715" i="12" s="1"/>
  <c r="G716" i="12" s="1"/>
  <c r="G717" i="12" s="1"/>
  <c r="G718" i="12" s="1"/>
  <c r="F714" i="12"/>
  <c r="F715" i="12" s="1"/>
  <c r="F716" i="12" s="1"/>
  <c r="F717" i="12" s="1"/>
  <c r="F718" i="12" s="1"/>
  <c r="G706" i="12"/>
  <c r="F706" i="12"/>
  <c r="G698" i="12"/>
  <c r="F698" i="12"/>
  <c r="I696" i="12"/>
  <c r="G690" i="12"/>
  <c r="F690" i="12"/>
  <c r="G683" i="12"/>
  <c r="G684" i="12" s="1"/>
  <c r="G685" i="12" s="1"/>
  <c r="F683" i="12"/>
  <c r="F684" i="12" s="1"/>
  <c r="F685" i="12" s="1"/>
  <c r="G670" i="12"/>
  <c r="G671" i="12" s="1"/>
  <c r="F670" i="12"/>
  <c r="F671" i="12" s="1"/>
  <c r="G663" i="12"/>
  <c r="G664" i="12" s="1"/>
  <c r="G665" i="12" s="1"/>
  <c r="G666" i="12" s="1"/>
  <c r="G667" i="12" s="1"/>
  <c r="G668" i="12" s="1"/>
  <c r="G662" i="12"/>
  <c r="F662" i="12"/>
  <c r="F663" i="12" s="1"/>
  <c r="F664" i="12" s="1"/>
  <c r="F665" i="12" s="1"/>
  <c r="F666" i="12" s="1"/>
  <c r="F667" i="12" s="1"/>
  <c r="F668" i="12" s="1"/>
  <c r="G654" i="12"/>
  <c r="F654" i="12"/>
  <c r="G645" i="12"/>
  <c r="F645" i="12"/>
  <c r="G637" i="12"/>
  <c r="F637" i="12"/>
  <c r="F629" i="12"/>
  <c r="F628" i="12"/>
  <c r="G613" i="12"/>
  <c r="F613" i="12"/>
  <c r="G605" i="12"/>
  <c r="F605" i="12"/>
  <c r="F606" i="12" s="1"/>
  <c r="F607" i="12" s="1"/>
  <c r="G600" i="12"/>
  <c r="G601" i="12" s="1"/>
  <c r="G598" i="12"/>
  <c r="G599" i="12" s="1"/>
  <c r="F598" i="12"/>
  <c r="F599" i="12" s="1"/>
  <c r="F600" i="12" s="1"/>
  <c r="F601" i="12" s="1"/>
  <c r="G597" i="12"/>
  <c r="F597" i="12"/>
  <c r="F584" i="12"/>
  <c r="G580" i="12"/>
  <c r="F580" i="12"/>
  <c r="F581" i="12" s="1"/>
  <c r="F582" i="12" s="1"/>
  <c r="F583" i="12" s="1"/>
  <c r="G576" i="12"/>
  <c r="F575" i="12"/>
  <c r="F576" i="12" s="1"/>
  <c r="G568" i="12"/>
  <c r="G569" i="12" s="1"/>
  <c r="G570" i="12" s="1"/>
  <c r="G571" i="12" s="1"/>
  <c r="G572" i="12" s="1"/>
  <c r="G573" i="12" s="1"/>
  <c r="G574" i="12" s="1"/>
  <c r="G566" i="12"/>
  <c r="G567" i="12" s="1"/>
  <c r="F566" i="12"/>
  <c r="F567" i="12" s="1"/>
  <c r="F568" i="12" s="1"/>
  <c r="F569" i="12" s="1"/>
  <c r="F570" i="12" s="1"/>
  <c r="F571" i="12" s="1"/>
  <c r="F572" i="12" s="1"/>
  <c r="F573" i="12" s="1"/>
  <c r="G547" i="12"/>
  <c r="G548" i="12" s="1"/>
  <c r="G549" i="12" s="1"/>
  <c r="G550" i="12" s="1"/>
  <c r="G551" i="12" s="1"/>
  <c r="G552" i="12" s="1"/>
  <c r="G553" i="12" s="1"/>
  <c r="G554" i="12" s="1"/>
  <c r="F547" i="12"/>
  <c r="F548" i="12" s="1"/>
  <c r="F549" i="12" s="1"/>
  <c r="F550" i="12" s="1"/>
  <c r="F551" i="12" s="1"/>
  <c r="F552" i="12" s="1"/>
  <c r="F553" i="12" s="1"/>
  <c r="F554" i="12" s="1"/>
  <c r="G539" i="12"/>
  <c r="F539" i="12"/>
  <c r="F531" i="12"/>
  <c r="F532" i="12" s="1"/>
  <c r="F533" i="12" s="1"/>
  <c r="F534" i="12" s="1"/>
  <c r="F535" i="12" s="1"/>
  <c r="F529" i="12"/>
  <c r="F530" i="12" s="1"/>
  <c r="G528" i="12"/>
  <c r="G529" i="12" s="1"/>
  <c r="G530" i="12" s="1"/>
  <c r="G531" i="12" s="1"/>
  <c r="G532" i="12" s="1"/>
  <c r="G533" i="12" s="1"/>
  <c r="G534" i="12" s="1"/>
  <c r="F528" i="12"/>
  <c r="F525" i="12"/>
  <c r="F523" i="12"/>
  <c r="F524" i="12" s="1"/>
  <c r="G521" i="12"/>
  <c r="G522" i="12" s="1"/>
  <c r="G523" i="12" s="1"/>
  <c r="G524" i="12" s="1"/>
  <c r="G525" i="12" s="1"/>
  <c r="F521" i="12"/>
  <c r="F522" i="12" s="1"/>
  <c r="G513" i="12"/>
  <c r="F513" i="12"/>
  <c r="F501" i="12"/>
  <c r="F502" i="12" s="1"/>
  <c r="F503" i="12" s="1"/>
  <c r="F504" i="12" s="1"/>
  <c r="F505" i="12" s="1"/>
  <c r="F506" i="12" s="1"/>
  <c r="F507" i="12" s="1"/>
  <c r="G500" i="12"/>
  <c r="G501" i="12" s="1"/>
  <c r="G502" i="12" s="1"/>
  <c r="G503" i="12" s="1"/>
  <c r="F499" i="12"/>
  <c r="F500" i="12" s="1"/>
  <c r="G487" i="12"/>
  <c r="G488" i="12" s="1"/>
  <c r="G489" i="12" s="1"/>
  <c r="G490" i="12" s="1"/>
  <c r="G491" i="12" s="1"/>
  <c r="G492" i="12" s="1"/>
  <c r="G486" i="12"/>
  <c r="F486" i="12"/>
  <c r="F487" i="12" s="1"/>
  <c r="F488" i="12" s="1"/>
  <c r="F489" i="12" s="1"/>
  <c r="F490" i="12" s="1"/>
  <c r="F491" i="12" s="1"/>
  <c r="F492" i="12" s="1"/>
  <c r="F493" i="12" s="1"/>
  <c r="F494" i="12" s="1"/>
  <c r="G477" i="12"/>
  <c r="F477" i="12"/>
  <c r="G471" i="12"/>
  <c r="F471" i="12"/>
  <c r="G453" i="12"/>
  <c r="G454" i="12" s="1"/>
  <c r="G455" i="12" s="1"/>
  <c r="G456" i="12" s="1"/>
  <c r="G457" i="12" s="1"/>
  <c r="G458" i="12" s="1"/>
  <c r="G459" i="12" s="1"/>
  <c r="F453" i="12"/>
  <c r="F454" i="12" s="1"/>
  <c r="F455" i="12" s="1"/>
  <c r="F456" i="12" s="1"/>
  <c r="F457" i="12" s="1"/>
  <c r="F458" i="12" s="1"/>
  <c r="F459" i="12" s="1"/>
  <c r="F437" i="12"/>
  <c r="F428" i="12"/>
  <c r="F429" i="12" s="1"/>
  <c r="F430" i="12" s="1"/>
  <c r="F431" i="12" s="1"/>
  <c r="F432" i="12" s="1"/>
  <c r="F433" i="12" s="1"/>
  <c r="G427" i="12"/>
  <c r="G428" i="12" s="1"/>
  <c r="G429" i="12" s="1"/>
  <c r="G430" i="12" s="1"/>
  <c r="G431" i="12" s="1"/>
  <c r="G432" i="12" s="1"/>
  <c r="G433" i="12" s="1"/>
  <c r="F427" i="12"/>
  <c r="G414" i="12"/>
  <c r="F414" i="12"/>
  <c r="G405" i="12"/>
  <c r="G406" i="12" s="1"/>
  <c r="G407" i="12" s="1"/>
  <c r="G408" i="12" s="1"/>
  <c r="G403" i="12"/>
  <c r="G404" i="12" s="1"/>
  <c r="F403" i="12"/>
  <c r="F404" i="12" s="1"/>
  <c r="F405" i="12" s="1"/>
  <c r="F406" i="12" s="1"/>
  <c r="F407" i="12" s="1"/>
  <c r="F408" i="12" s="1"/>
  <c r="F409" i="12" s="1"/>
  <c r="G386" i="12"/>
  <c r="G387" i="12" s="1"/>
  <c r="G388" i="12" s="1"/>
  <c r="G389" i="12" s="1"/>
  <c r="G385" i="12"/>
  <c r="F385" i="12"/>
  <c r="F386" i="12" s="1"/>
  <c r="F387" i="12" s="1"/>
  <c r="F388" i="12" s="1"/>
  <c r="F389" i="12" s="1"/>
  <c r="G379" i="12"/>
  <c r="G380" i="12" s="1"/>
  <c r="G381" i="12" s="1"/>
  <c r="G377" i="12"/>
  <c r="G378" i="12" s="1"/>
  <c r="G376" i="12"/>
  <c r="F376" i="12"/>
  <c r="F377" i="12" s="1"/>
  <c r="F378" i="12" s="1"/>
  <c r="F379" i="12" s="1"/>
  <c r="F380" i="12" s="1"/>
  <c r="F381" i="12" s="1"/>
  <c r="F359" i="12"/>
  <c r="F360" i="12" s="1"/>
  <c r="F361" i="12" s="1"/>
  <c r="F362" i="12" s="1"/>
  <c r="F363" i="12" s="1"/>
  <c r="G358" i="12"/>
  <c r="G359" i="12" s="1"/>
  <c r="G360" i="12" s="1"/>
  <c r="G361" i="12" s="1"/>
  <c r="G362" i="12" s="1"/>
  <c r="F358" i="12"/>
  <c r="G350" i="12"/>
  <c r="G351" i="12" s="1"/>
  <c r="G352" i="12" s="1"/>
  <c r="G348" i="12"/>
  <c r="G349" i="12" s="1"/>
  <c r="G347" i="12"/>
  <c r="F347" i="12"/>
  <c r="F348" i="12" s="1"/>
  <c r="F349" i="12" s="1"/>
  <c r="F350" i="12" s="1"/>
  <c r="F351" i="12" s="1"/>
  <c r="F352" i="12" s="1"/>
  <c r="F353" i="12" s="1"/>
  <c r="G339" i="12"/>
  <c r="F339" i="12"/>
  <c r="F336" i="12"/>
  <c r="G332" i="12"/>
  <c r="G333" i="12" s="1"/>
  <c r="G334" i="12" s="1"/>
  <c r="G331" i="12"/>
  <c r="F331" i="12"/>
  <c r="F332" i="12" s="1"/>
  <c r="F333" i="12" s="1"/>
  <c r="F334" i="12" s="1"/>
  <c r="F335" i="12" s="1"/>
  <c r="G318" i="12"/>
  <c r="G317" i="12"/>
  <c r="F317" i="12"/>
  <c r="F318" i="12" s="1"/>
  <c r="G307" i="12"/>
  <c r="G308" i="12" s="1"/>
  <c r="G309" i="12" s="1"/>
  <c r="G310" i="12" s="1"/>
  <c r="G311" i="12" s="1"/>
  <c r="G312" i="12" s="1"/>
  <c r="G313" i="12" s="1"/>
  <c r="G314" i="12" s="1"/>
  <c r="G315" i="12" s="1"/>
  <c r="G306" i="12"/>
  <c r="F306" i="12"/>
  <c r="F307" i="12" s="1"/>
  <c r="F308" i="12" s="1"/>
  <c r="F309" i="12" s="1"/>
  <c r="F310" i="12" s="1"/>
  <c r="F311" i="12" s="1"/>
  <c r="F312" i="12" s="1"/>
  <c r="F313" i="12" s="1"/>
  <c r="F314" i="12" s="1"/>
  <c r="F315" i="12" s="1"/>
  <c r="G292" i="12"/>
  <c r="G293" i="12" s="1"/>
  <c r="G294" i="12" s="1"/>
  <c r="G290" i="12"/>
  <c r="G291" i="12" s="1"/>
  <c r="G289" i="12"/>
  <c r="F289" i="12"/>
  <c r="F290" i="12" s="1"/>
  <c r="F291" i="12" s="1"/>
  <c r="F292" i="12" s="1"/>
  <c r="F293" i="12" s="1"/>
  <c r="F294" i="12" s="1"/>
  <c r="F283" i="12"/>
  <c r="F284" i="12" s="1"/>
  <c r="F285" i="12" s="1"/>
  <c r="F286" i="12" s="1"/>
  <c r="F287" i="12" s="1"/>
  <c r="G282" i="12"/>
  <c r="G283" i="12" s="1"/>
  <c r="G284" i="12" s="1"/>
  <c r="G285" i="12" s="1"/>
  <c r="G286" i="12" s="1"/>
  <c r="F282" i="12"/>
  <c r="G275" i="12"/>
  <c r="F275" i="12"/>
  <c r="G269" i="12"/>
  <c r="G270" i="12" s="1"/>
  <c r="F269" i="12"/>
  <c r="F270" i="12" s="1"/>
  <c r="F263" i="12"/>
  <c r="F264" i="12" s="1"/>
  <c r="G261" i="12"/>
  <c r="G262" i="12" s="1"/>
  <c r="G263" i="12" s="1"/>
  <c r="G264" i="12" s="1"/>
  <c r="F261" i="12"/>
  <c r="F262" i="12" s="1"/>
  <c r="G247" i="12"/>
  <c r="F247" i="12"/>
  <c r="F236" i="12"/>
  <c r="F237" i="12" s="1"/>
  <c r="F238" i="12" s="1"/>
  <c r="F239" i="12" s="1"/>
  <c r="F240" i="12" s="1"/>
  <c r="G234" i="12"/>
  <c r="G235" i="12" s="1"/>
  <c r="G236" i="12" s="1"/>
  <c r="G237" i="12" s="1"/>
  <c r="G238" i="12" s="1"/>
  <c r="G239" i="12" s="1"/>
  <c r="G240" i="12" s="1"/>
  <c r="F234" i="12"/>
  <c r="F235" i="12" s="1"/>
  <c r="F214" i="12"/>
  <c r="F215" i="12" s="1"/>
  <c r="F216" i="12" s="1"/>
  <c r="F217" i="12" s="1"/>
  <c r="F218" i="12" s="1"/>
  <c r="F219" i="12" s="1"/>
  <c r="F220" i="12" s="1"/>
  <c r="F221" i="12" s="1"/>
  <c r="F212" i="12"/>
  <c r="F213" i="12" s="1"/>
  <c r="G211" i="12"/>
  <c r="G212" i="12" s="1"/>
  <c r="G213" i="12" s="1"/>
  <c r="G214" i="12" s="1"/>
  <c r="G215" i="12" s="1"/>
  <c r="G216" i="12" s="1"/>
  <c r="G217" i="12" s="1"/>
  <c r="G218" i="12" s="1"/>
  <c r="G219" i="12" s="1"/>
  <c r="G220" i="12" s="1"/>
  <c r="G221" i="12" s="1"/>
  <c r="F211" i="12"/>
  <c r="G197" i="12"/>
  <c r="F197" i="12"/>
  <c r="F188" i="12"/>
  <c r="F189" i="12" s="1"/>
  <c r="F190" i="12" s="1"/>
  <c r="F191" i="12" s="1"/>
  <c r="F192" i="12" s="1"/>
  <c r="F193" i="12" s="1"/>
  <c r="F194" i="12" s="1"/>
  <c r="G187" i="12"/>
  <c r="G188" i="12" s="1"/>
  <c r="G189" i="12" s="1"/>
  <c r="G190" i="12" s="1"/>
  <c r="G191" i="12" s="1"/>
  <c r="G192" i="12" s="1"/>
  <c r="F187" i="12"/>
  <c r="G169" i="12"/>
  <c r="G170" i="12" s="1"/>
  <c r="G171" i="12" s="1"/>
  <c r="G172" i="12" s="1"/>
  <c r="G173" i="12" s="1"/>
  <c r="F169" i="12"/>
  <c r="F170" i="12" s="1"/>
  <c r="F171" i="12" s="1"/>
  <c r="F172" i="12" s="1"/>
  <c r="F173" i="12" s="1"/>
  <c r="F165" i="12"/>
  <c r="F166" i="12" s="1"/>
  <c r="G164" i="12"/>
  <c r="G165" i="12" s="1"/>
  <c r="G166" i="12" s="1"/>
  <c r="F164" i="12"/>
  <c r="G157" i="12"/>
  <c r="F157" i="12"/>
  <c r="G152" i="12"/>
  <c r="G153" i="12" s="1"/>
  <c r="F152" i="12"/>
  <c r="F153" i="12" s="1"/>
  <c r="F145" i="12"/>
  <c r="F146" i="12" s="1"/>
  <c r="G144" i="12"/>
  <c r="G145" i="12" s="1"/>
  <c r="G146" i="12" s="1"/>
  <c r="G143" i="12"/>
  <c r="F143" i="12"/>
  <c r="F144" i="12" s="1"/>
  <c r="F121" i="12"/>
  <c r="F110" i="12"/>
  <c r="F111" i="12" s="1"/>
  <c r="F112" i="12" s="1"/>
  <c r="F113" i="12" s="1"/>
  <c r="F114" i="12" s="1"/>
  <c r="F115" i="12" s="1"/>
  <c r="F108" i="12"/>
  <c r="F109" i="12" s="1"/>
  <c r="G107" i="12"/>
  <c r="G108" i="12" s="1"/>
  <c r="G109" i="12" s="1"/>
  <c r="G110" i="12" s="1"/>
  <c r="G111" i="12" s="1"/>
  <c r="G112" i="12" s="1"/>
  <c r="G113" i="12" s="1"/>
  <c r="G114" i="12" s="1"/>
  <c r="G115" i="12" s="1"/>
  <c r="F107" i="12"/>
  <c r="G92" i="12"/>
  <c r="G93" i="12" s="1"/>
  <c r="G94" i="12" s="1"/>
  <c r="G95" i="12" s="1"/>
  <c r="G96" i="12" s="1"/>
  <c r="F92" i="12"/>
  <c r="F93" i="12" s="1"/>
  <c r="F94" i="12" s="1"/>
  <c r="F95" i="12" s="1"/>
  <c r="F96" i="12" s="1"/>
  <c r="F80" i="12"/>
  <c r="F81" i="12" s="1"/>
  <c r="F82" i="12" s="1"/>
  <c r="F83" i="12" s="1"/>
  <c r="F84" i="12" s="1"/>
  <c r="F85" i="12" s="1"/>
  <c r="F86" i="12" s="1"/>
  <c r="F87" i="12" s="1"/>
  <c r="F88" i="12" s="1"/>
  <c r="F89" i="12" s="1"/>
  <c r="F90" i="12" s="1"/>
  <c r="G79" i="12"/>
  <c r="G80" i="12" s="1"/>
  <c r="G81" i="12" s="1"/>
  <c r="G82" i="12" s="1"/>
  <c r="G83" i="12" s="1"/>
  <c r="G84" i="12" s="1"/>
  <c r="G85" i="12" s="1"/>
  <c r="G86" i="12" s="1"/>
  <c r="G87" i="12" s="1"/>
  <c r="G88" i="12" s="1"/>
  <c r="F79" i="12"/>
  <c r="G71" i="12"/>
  <c r="F71" i="12"/>
  <c r="F63" i="12"/>
  <c r="F64" i="12" s="1"/>
  <c r="F65" i="12" s="1"/>
  <c r="F66" i="12" s="1"/>
  <c r="G52" i="12"/>
  <c r="G53" i="12" s="1"/>
  <c r="G54" i="12" s="1"/>
  <c r="G55" i="12" s="1"/>
  <c r="G56" i="12" s="1"/>
  <c r="G50" i="12"/>
  <c r="G51" i="12" s="1"/>
  <c r="F50" i="12"/>
  <c r="F51" i="12" s="1"/>
  <c r="F52" i="12" s="1"/>
  <c r="F53" i="12" s="1"/>
  <c r="F54" i="12" s="1"/>
  <c r="F55" i="12" s="1"/>
  <c r="F56" i="12" s="1"/>
  <c r="F57" i="12" s="1"/>
  <c r="F58" i="12" s="1"/>
  <c r="F59" i="12" s="1"/>
  <c r="F31" i="12"/>
  <c r="F32" i="12" s="1"/>
  <c r="F33" i="12" s="1"/>
  <c r="F34" i="12" s="1"/>
  <c r="F30" i="12"/>
  <c r="G30" i="12" s="1"/>
  <c r="G31" i="12" s="1"/>
  <c r="G32" i="12" s="1"/>
  <c r="G33" i="12" s="1"/>
  <c r="F24" i="12"/>
  <c r="G21" i="12"/>
  <c r="G22" i="12" s="1"/>
  <c r="G23" i="12" s="1"/>
  <c r="G24" i="12" s="1"/>
  <c r="F21" i="12"/>
  <c r="F22" i="12" s="1"/>
  <c r="G13" i="12"/>
  <c r="F13" i="12"/>
  <c r="G8" i="12"/>
  <c r="G7" i="12"/>
  <c r="F7" i="12"/>
  <c r="F8" i="12" s="1"/>
  <c r="G900" i="11"/>
  <c r="F900" i="11"/>
  <c r="F892" i="11"/>
  <c r="F893" i="11" s="1"/>
  <c r="F894" i="11" s="1"/>
  <c r="F895" i="11" s="1"/>
  <c r="F896" i="11" s="1"/>
  <c r="G889" i="11"/>
  <c r="F889" i="11"/>
  <c r="F872" i="11"/>
  <c r="F873" i="11" s="1"/>
  <c r="F874" i="11" s="1"/>
  <c r="F875" i="11" s="1"/>
  <c r="F870" i="11"/>
  <c r="F871" i="11" s="1"/>
  <c r="F869" i="11"/>
  <c r="G869" i="11" s="1"/>
  <c r="G870" i="11" s="1"/>
  <c r="G871" i="11" s="1"/>
  <c r="G872" i="11" s="1"/>
  <c r="G873" i="11" s="1"/>
  <c r="G874" i="11" s="1"/>
  <c r="G875" i="11" s="1"/>
  <c r="F863" i="11"/>
  <c r="F864" i="11" s="1"/>
  <c r="F865" i="11" s="1"/>
  <c r="G861" i="11"/>
  <c r="G862" i="11" s="1"/>
  <c r="G863" i="11" s="1"/>
  <c r="G864" i="11" s="1"/>
  <c r="G865" i="11" s="1"/>
  <c r="F861" i="11"/>
  <c r="F862" i="11" s="1"/>
  <c r="F846" i="11"/>
  <c r="F847" i="11" s="1"/>
  <c r="F848" i="11" s="1"/>
  <c r="F849" i="11" s="1"/>
  <c r="G844" i="11"/>
  <c r="G845" i="11" s="1"/>
  <c r="G846" i="11" s="1"/>
  <c r="G847" i="11" s="1"/>
  <c r="G848" i="11" s="1"/>
  <c r="G849" i="11" s="1"/>
  <c r="F844" i="11"/>
  <c r="F845" i="11" s="1"/>
  <c r="G837" i="11"/>
  <c r="G838" i="11" s="1"/>
  <c r="G839" i="11" s="1"/>
  <c r="G840" i="11" s="1"/>
  <c r="F837" i="11"/>
  <c r="F838" i="11" s="1"/>
  <c r="F839" i="11" s="1"/>
  <c r="F840" i="11" s="1"/>
  <c r="G819" i="11"/>
  <c r="G820" i="11" s="1"/>
  <c r="G821" i="11" s="1"/>
  <c r="G822" i="11" s="1"/>
  <c r="G823" i="11" s="1"/>
  <c r="G824" i="11" s="1"/>
  <c r="F819" i="11"/>
  <c r="F820" i="11" s="1"/>
  <c r="F821" i="11" s="1"/>
  <c r="F822" i="11" s="1"/>
  <c r="F823" i="11" s="1"/>
  <c r="F824" i="11" s="1"/>
  <c r="F814" i="11"/>
  <c r="F815" i="11" s="1"/>
  <c r="G813" i="11"/>
  <c r="G814" i="11" s="1"/>
  <c r="G815" i="11" s="1"/>
  <c r="F813" i="11"/>
  <c r="F799" i="11"/>
  <c r="G798" i="11"/>
  <c r="G799" i="11" s="1"/>
  <c r="F798" i="11"/>
  <c r="G784" i="11"/>
  <c r="F784" i="11"/>
  <c r="F780" i="11"/>
  <c r="F781" i="11" s="1"/>
  <c r="F778" i="11"/>
  <c r="F779" i="11" s="1"/>
  <c r="G777" i="11"/>
  <c r="G778" i="11" s="1"/>
  <c r="G779" i="11" s="1"/>
  <c r="G780" i="11" s="1"/>
  <c r="G781" i="11" s="1"/>
  <c r="F777" i="11"/>
  <c r="G762" i="11"/>
  <c r="F762" i="11"/>
  <c r="G746" i="11"/>
  <c r="F746" i="11"/>
  <c r="F747" i="11" s="1"/>
  <c r="F729" i="11"/>
  <c r="F725" i="11"/>
  <c r="F726" i="11" s="1"/>
  <c r="G724" i="11"/>
  <c r="G725" i="11" s="1"/>
  <c r="G726" i="11" s="1"/>
  <c r="F724" i="11"/>
  <c r="G709" i="11"/>
  <c r="F709" i="11"/>
  <c r="F710" i="11" s="1"/>
  <c r="G704" i="11"/>
  <c r="G705" i="11" s="1"/>
  <c r="F704" i="11"/>
  <c r="F705" i="11" s="1"/>
  <c r="G703" i="11"/>
  <c r="F703" i="11"/>
  <c r="G686" i="11"/>
  <c r="F686" i="11"/>
  <c r="I669" i="11"/>
  <c r="G663" i="11"/>
  <c r="G654" i="11"/>
  <c r="F654" i="11"/>
  <c r="I652" i="11"/>
  <c r="G646" i="11"/>
  <c r="F646" i="11"/>
  <c r="G639" i="11"/>
  <c r="F639" i="11"/>
  <c r="G623" i="11"/>
  <c r="G624" i="11" s="1"/>
  <c r="G622" i="11"/>
  <c r="F621" i="11"/>
  <c r="F622" i="11" s="1"/>
  <c r="F623" i="11" s="1"/>
  <c r="F624" i="11" s="1"/>
  <c r="F625" i="11" s="1"/>
  <c r="G610" i="11"/>
  <c r="G611" i="11" s="1"/>
  <c r="G612" i="11" s="1"/>
  <c r="G613" i="11" s="1"/>
  <c r="G614" i="11" s="1"/>
  <c r="G615" i="11" s="1"/>
  <c r="G616" i="11" s="1"/>
  <c r="G617" i="11" s="1"/>
  <c r="G618" i="11" s="1"/>
  <c r="G619" i="11" s="1"/>
  <c r="F610" i="11"/>
  <c r="F611" i="11" s="1"/>
  <c r="F612" i="11" s="1"/>
  <c r="F613" i="11" s="1"/>
  <c r="F614" i="11" s="1"/>
  <c r="F615" i="11" s="1"/>
  <c r="F616" i="11" s="1"/>
  <c r="F617" i="11" s="1"/>
  <c r="F618" i="11" s="1"/>
  <c r="F619" i="11" s="1"/>
  <c r="F620" i="11" s="1"/>
  <c r="F590" i="11"/>
  <c r="F591" i="11" s="1"/>
  <c r="F592" i="11" s="1"/>
  <c r="F593" i="11" s="1"/>
  <c r="F594" i="11" s="1"/>
  <c r="F595" i="11" s="1"/>
  <c r="F596" i="11" s="1"/>
  <c r="G589" i="11"/>
  <c r="G590" i="11" s="1"/>
  <c r="G591" i="11" s="1"/>
  <c r="G592" i="11" s="1"/>
  <c r="G593" i="11" s="1"/>
  <c r="G594" i="11" s="1"/>
  <c r="G595" i="11" s="1"/>
  <c r="F589" i="11"/>
  <c r="F577" i="11"/>
  <c r="F578" i="11" s="1"/>
  <c r="F579" i="11" s="1"/>
  <c r="F580" i="11" s="1"/>
  <c r="F581" i="11" s="1"/>
  <c r="F582" i="11" s="1"/>
  <c r="F576" i="11"/>
  <c r="G575" i="11"/>
  <c r="G576" i="11" s="1"/>
  <c r="G577" i="11" s="1"/>
  <c r="G578" i="11" s="1"/>
  <c r="G579" i="11" s="1"/>
  <c r="G580" i="11" s="1"/>
  <c r="G581" i="11" s="1"/>
  <c r="G582" i="11" s="1"/>
  <c r="F575" i="11"/>
  <c r="G558" i="11"/>
  <c r="G559" i="11" s="1"/>
  <c r="G560" i="11" s="1"/>
  <c r="G561" i="11" s="1"/>
  <c r="G562" i="11" s="1"/>
  <c r="F558" i="11"/>
  <c r="F559" i="11" s="1"/>
  <c r="F560" i="11" s="1"/>
  <c r="F561" i="11" s="1"/>
  <c r="F562" i="11" s="1"/>
  <c r="G550" i="11"/>
  <c r="G551" i="11" s="1"/>
  <c r="G552" i="11" s="1"/>
  <c r="G553" i="11" s="1"/>
  <c r="G554" i="11" s="1"/>
  <c r="G549" i="11"/>
  <c r="F549" i="11"/>
  <c r="F550" i="11" s="1"/>
  <c r="F551" i="11" s="1"/>
  <c r="F552" i="11" s="1"/>
  <c r="F553" i="11" s="1"/>
  <c r="F554" i="11" s="1"/>
  <c r="F555" i="11" s="1"/>
  <c r="G540" i="11"/>
  <c r="F540" i="11"/>
  <c r="F532" i="11"/>
  <c r="F533" i="11" s="1"/>
  <c r="F534" i="11" s="1"/>
  <c r="F535" i="11" s="1"/>
  <c r="F531" i="11"/>
  <c r="G531" i="11" s="1"/>
  <c r="G532" i="11" s="1"/>
  <c r="G533" i="11" s="1"/>
  <c r="G534" i="11" s="1"/>
  <c r="G522" i="11"/>
  <c r="G523" i="11" s="1"/>
  <c r="G524" i="11" s="1"/>
  <c r="G525" i="11" s="1"/>
  <c r="F522" i="11"/>
  <c r="F523" i="11" s="1"/>
  <c r="F524" i="11" s="1"/>
  <c r="F525" i="11" s="1"/>
  <c r="G506" i="11"/>
  <c r="G507" i="11" s="1"/>
  <c r="G508" i="11" s="1"/>
  <c r="G509" i="11" s="1"/>
  <c r="G505" i="11"/>
  <c r="F505" i="11"/>
  <c r="F506" i="11" s="1"/>
  <c r="F507" i="11" s="1"/>
  <c r="F508" i="11" s="1"/>
  <c r="F509" i="11" s="1"/>
  <c r="F510" i="11" s="1"/>
  <c r="G496" i="11"/>
  <c r="G497" i="11" s="1"/>
  <c r="G498" i="11" s="1"/>
  <c r="G499" i="11" s="1"/>
  <c r="G500" i="11" s="1"/>
  <c r="G501" i="11" s="1"/>
  <c r="G502" i="11" s="1"/>
  <c r="G495" i="11"/>
  <c r="F495" i="11"/>
  <c r="F496" i="11" s="1"/>
  <c r="F497" i="11" s="1"/>
  <c r="F498" i="11" s="1"/>
  <c r="F499" i="11" s="1"/>
  <c r="F500" i="11" s="1"/>
  <c r="F501" i="11" s="1"/>
  <c r="F502" i="11" s="1"/>
  <c r="F503" i="11" s="1"/>
  <c r="G487" i="11"/>
  <c r="F487" i="11"/>
  <c r="F481" i="11"/>
  <c r="G481" i="11" s="1"/>
  <c r="F478" i="11"/>
  <c r="F479" i="11" s="1"/>
  <c r="G477" i="11"/>
  <c r="G478" i="11" s="1"/>
  <c r="G479" i="11" s="1"/>
  <c r="F477" i="11"/>
  <c r="G469" i="11"/>
  <c r="F469" i="11"/>
  <c r="G460" i="11"/>
  <c r="F460" i="11"/>
  <c r="I458" i="11"/>
  <c r="G452" i="11"/>
  <c r="F452" i="11"/>
  <c r="F448" i="11"/>
  <c r="G445" i="11"/>
  <c r="G446" i="11" s="1"/>
  <c r="F444" i="11"/>
  <c r="F445" i="11" s="1"/>
  <c r="F446" i="11" s="1"/>
  <c r="F447" i="11" s="1"/>
  <c r="F438" i="11"/>
  <c r="F439" i="11" s="1"/>
  <c r="F440" i="11" s="1"/>
  <c r="F437" i="11"/>
  <c r="G436" i="11"/>
  <c r="G437" i="11" s="1"/>
  <c r="G438" i="11" s="1"/>
  <c r="G439" i="11" s="1"/>
  <c r="G440" i="11" s="1"/>
  <c r="F436" i="11"/>
  <c r="F423" i="11"/>
  <c r="F424" i="11" s="1"/>
  <c r="F419" i="11"/>
  <c r="F420" i="11" s="1"/>
  <c r="F421" i="11" s="1"/>
  <c r="F422" i="11" s="1"/>
  <c r="G402" i="11"/>
  <c r="G403" i="11" s="1"/>
  <c r="G404" i="11" s="1"/>
  <c r="G405" i="11" s="1"/>
  <c r="G406" i="11" s="1"/>
  <c r="G407" i="11" s="1"/>
  <c r="F402" i="11"/>
  <c r="F403" i="11" s="1"/>
  <c r="F404" i="11" s="1"/>
  <c r="F405" i="11" s="1"/>
  <c r="F406" i="11" s="1"/>
  <c r="F407" i="11" s="1"/>
  <c r="F408" i="11" s="1"/>
  <c r="F409" i="11" s="1"/>
  <c r="F410" i="11" s="1"/>
  <c r="F411" i="11" s="1"/>
  <c r="F412" i="11" s="1"/>
  <c r="F413" i="11" s="1"/>
  <c r="G394" i="11"/>
  <c r="F394" i="11"/>
  <c r="G386" i="11"/>
  <c r="F386" i="11"/>
  <c r="I384" i="11"/>
  <c r="G379" i="11"/>
  <c r="F379" i="11"/>
  <c r="G365" i="11"/>
  <c r="F365" i="11"/>
  <c r="F366" i="11" s="1"/>
  <c r="F367" i="11" s="1"/>
  <c r="F368" i="11" s="1"/>
  <c r="F369" i="11" s="1"/>
  <c r="F370" i="11" s="1"/>
  <c r="F371" i="11" s="1"/>
  <c r="F372" i="11" s="1"/>
  <c r="F373" i="11" s="1"/>
  <c r="G361" i="11"/>
  <c r="G362" i="11" s="1"/>
  <c r="G363" i="11" s="1"/>
  <c r="G360" i="11"/>
  <c r="F360" i="11"/>
  <c r="F361" i="11" s="1"/>
  <c r="F362" i="11" s="1"/>
  <c r="F363" i="11" s="1"/>
  <c r="G352" i="11"/>
  <c r="F352" i="11"/>
  <c r="G344" i="11"/>
  <c r="G345" i="11" s="1"/>
  <c r="F344" i="11"/>
  <c r="F345" i="11" s="1"/>
  <c r="F346" i="11" s="1"/>
  <c r="F347" i="11" s="1"/>
  <c r="F348" i="11" s="1"/>
  <c r="G333" i="11"/>
  <c r="G334" i="11" s="1"/>
  <c r="G335" i="11" s="1"/>
  <c r="F333" i="11"/>
  <c r="F334" i="11" s="1"/>
  <c r="F335" i="11" s="1"/>
  <c r="G318" i="11"/>
  <c r="G319" i="11" s="1"/>
  <c r="G320" i="11" s="1"/>
  <c r="F310" i="11"/>
  <c r="F311" i="11" s="1"/>
  <c r="F312" i="11" s="1"/>
  <c r="F313" i="11" s="1"/>
  <c r="F314" i="11" s="1"/>
  <c r="F315" i="11" s="1"/>
  <c r="F316" i="11" s="1"/>
  <c r="F317" i="11" s="1"/>
  <c r="F318" i="11" s="1"/>
  <c r="F319" i="11" s="1"/>
  <c r="F320" i="11" s="1"/>
  <c r="F321" i="11" s="1"/>
  <c r="F309" i="11"/>
  <c r="G308" i="11"/>
  <c r="G309" i="11" s="1"/>
  <c r="G310" i="11" s="1"/>
  <c r="G311" i="11" s="1"/>
  <c r="G312" i="11" s="1"/>
  <c r="G313" i="11" s="1"/>
  <c r="G314" i="11" s="1"/>
  <c r="G315" i="11" s="1"/>
  <c r="G316" i="11" s="1"/>
  <c r="F308" i="11"/>
  <c r="G300" i="11"/>
  <c r="F300" i="11"/>
  <c r="F292" i="11"/>
  <c r="F293" i="11" s="1"/>
  <c r="F291" i="11"/>
  <c r="G291" i="11" s="1"/>
  <c r="G284" i="11"/>
  <c r="G285" i="11" s="1"/>
  <c r="G286" i="11" s="1"/>
  <c r="G287" i="11" s="1"/>
  <c r="G288" i="11" s="1"/>
  <c r="F284" i="11"/>
  <c r="F285" i="11" s="1"/>
  <c r="F286" i="11" s="1"/>
  <c r="F287" i="11" s="1"/>
  <c r="F288" i="11" s="1"/>
  <c r="G277" i="11"/>
  <c r="F277" i="11"/>
  <c r="G261" i="11"/>
  <c r="G262" i="11" s="1"/>
  <c r="G263" i="11" s="1"/>
  <c r="G264" i="11" s="1"/>
  <c r="G265" i="11" s="1"/>
  <c r="G266" i="11" s="1"/>
  <c r="G267" i="11" s="1"/>
  <c r="G268" i="11" s="1"/>
  <c r="G269" i="11" s="1"/>
  <c r="G270" i="11" s="1"/>
  <c r="G271" i="11" s="1"/>
  <c r="F261" i="11"/>
  <c r="F262" i="11" s="1"/>
  <c r="F263" i="11" s="1"/>
  <c r="F264" i="11" s="1"/>
  <c r="F265" i="11" s="1"/>
  <c r="F266" i="11" s="1"/>
  <c r="F267" i="11" s="1"/>
  <c r="F268" i="11" s="1"/>
  <c r="F269" i="11" s="1"/>
  <c r="F270" i="11" s="1"/>
  <c r="F271" i="11" s="1"/>
  <c r="G258" i="11"/>
  <c r="G259" i="11" s="1"/>
  <c r="G256" i="11"/>
  <c r="G257" i="11" s="1"/>
  <c r="F256" i="11"/>
  <c r="F257" i="11" s="1"/>
  <c r="F258" i="11" s="1"/>
  <c r="F259" i="11" s="1"/>
  <c r="G255" i="11"/>
  <c r="F255" i="11"/>
  <c r="G246" i="11"/>
  <c r="F246" i="11"/>
  <c r="G237" i="11"/>
  <c r="F237" i="11"/>
  <c r="G221" i="11"/>
  <c r="G222" i="11" s="1"/>
  <c r="G223" i="11" s="1"/>
  <c r="G219" i="11"/>
  <c r="G220" i="11" s="1"/>
  <c r="F219" i="11"/>
  <c r="F220" i="11" s="1"/>
  <c r="F221" i="11" s="1"/>
  <c r="F222" i="11" s="1"/>
  <c r="F223" i="11" s="1"/>
  <c r="G216" i="11"/>
  <c r="G217" i="11" s="1"/>
  <c r="F216" i="11"/>
  <c r="F217" i="11" s="1"/>
  <c r="G215" i="11"/>
  <c r="F215" i="11"/>
  <c r="G208" i="11"/>
  <c r="F208" i="11"/>
  <c r="F203" i="11"/>
  <c r="F202" i="11"/>
  <c r="G195" i="11"/>
  <c r="G196" i="11" s="1"/>
  <c r="G197" i="11" s="1"/>
  <c r="G198" i="11" s="1"/>
  <c r="G194" i="11"/>
  <c r="F194" i="11"/>
  <c r="F195" i="11" s="1"/>
  <c r="F196" i="11" s="1"/>
  <c r="F197" i="11" s="1"/>
  <c r="F198" i="11" s="1"/>
  <c r="G193" i="11"/>
  <c r="F193" i="11"/>
  <c r="G171" i="11"/>
  <c r="G172" i="11" s="1"/>
  <c r="G173" i="11" s="1"/>
  <c r="G174" i="11" s="1"/>
  <c r="G175" i="11" s="1"/>
  <c r="G176" i="11" s="1"/>
  <c r="G177" i="11" s="1"/>
  <c r="G170" i="11"/>
  <c r="F170" i="11"/>
  <c r="F171" i="11" s="1"/>
  <c r="F172" i="11" s="1"/>
  <c r="F173" i="11" s="1"/>
  <c r="F174" i="11" s="1"/>
  <c r="F175" i="11" s="1"/>
  <c r="F176" i="11" s="1"/>
  <c r="F177" i="11" s="1"/>
  <c r="F178" i="11" s="1"/>
  <c r="F179" i="11" s="1"/>
  <c r="G147" i="11"/>
  <c r="G148" i="11" s="1"/>
  <c r="G149" i="11" s="1"/>
  <c r="G150" i="11" s="1"/>
  <c r="G151" i="11" s="1"/>
  <c r="G152" i="11" s="1"/>
  <c r="G153" i="11" s="1"/>
  <c r="G154" i="11" s="1"/>
  <c r="G155" i="11" s="1"/>
  <c r="G156" i="11" s="1"/>
  <c r="G157" i="11" s="1"/>
  <c r="G146" i="11"/>
  <c r="F146" i="11"/>
  <c r="F147" i="11" s="1"/>
  <c r="F148" i="11" s="1"/>
  <c r="F149" i="11" s="1"/>
  <c r="F150" i="11" s="1"/>
  <c r="F151" i="11" s="1"/>
  <c r="F152" i="11" s="1"/>
  <c r="F153" i="11" s="1"/>
  <c r="F154" i="11" s="1"/>
  <c r="F155" i="11" s="1"/>
  <c r="F156" i="11" s="1"/>
  <c r="F157" i="11" s="1"/>
  <c r="F158" i="11" s="1"/>
  <c r="G132" i="11"/>
  <c r="G133" i="11" s="1"/>
  <c r="F132" i="11"/>
  <c r="F133" i="11" s="1"/>
  <c r="F134" i="11" s="1"/>
  <c r="G113" i="11"/>
  <c r="G114" i="11" s="1"/>
  <c r="G115" i="11" s="1"/>
  <c r="G116" i="11" s="1"/>
  <c r="G117" i="11" s="1"/>
  <c r="G118" i="11" s="1"/>
  <c r="G119" i="11" s="1"/>
  <c r="G120" i="11" s="1"/>
  <c r="G121" i="11" s="1"/>
  <c r="G122" i="11" s="1"/>
  <c r="G123" i="11" s="1"/>
  <c r="G124" i="11" s="1"/>
  <c r="F113" i="11"/>
  <c r="F114" i="11" s="1"/>
  <c r="F115" i="11" s="1"/>
  <c r="F116" i="11" s="1"/>
  <c r="F117" i="11" s="1"/>
  <c r="F118" i="11" s="1"/>
  <c r="F119" i="11" s="1"/>
  <c r="F120" i="11" s="1"/>
  <c r="F121" i="11" s="1"/>
  <c r="F122" i="11" s="1"/>
  <c r="F123" i="11" s="1"/>
  <c r="F124" i="11" s="1"/>
  <c r="F125" i="11" s="1"/>
  <c r="F126" i="11" s="1"/>
  <c r="F127" i="11" s="1"/>
  <c r="F128" i="11" s="1"/>
  <c r="G112" i="11"/>
  <c r="F112" i="11"/>
  <c r="G103" i="11"/>
  <c r="F103" i="11"/>
  <c r="G96" i="11"/>
  <c r="F96" i="11"/>
  <c r="F82" i="11"/>
  <c r="F83" i="11" s="1"/>
  <c r="G71" i="11"/>
  <c r="G72" i="11" s="1"/>
  <c r="G73" i="11" s="1"/>
  <c r="G74" i="11" s="1"/>
  <c r="F71" i="11"/>
  <c r="F72" i="11" s="1"/>
  <c r="F73" i="11" s="1"/>
  <c r="F74" i="11" s="1"/>
  <c r="G70" i="11"/>
  <c r="F70" i="11"/>
  <c r="G61" i="11"/>
  <c r="F61" i="11"/>
  <c r="G51" i="11"/>
  <c r="G52" i="11" s="1"/>
  <c r="G53" i="11" s="1"/>
  <c r="F51" i="11"/>
  <c r="F52" i="11" s="1"/>
  <c r="F53" i="11" s="1"/>
  <c r="F54" i="11" s="1"/>
  <c r="F55" i="11" s="1"/>
  <c r="F56" i="11" s="1"/>
  <c r="F57" i="11" s="1"/>
  <c r="F58" i="11" s="1"/>
  <c r="G36" i="11"/>
  <c r="G37" i="11" s="1"/>
  <c r="G38" i="11" s="1"/>
  <c r="G39" i="11" s="1"/>
  <c r="G40" i="11" s="1"/>
  <c r="G35" i="11"/>
  <c r="F35" i="11"/>
  <c r="F36" i="11" s="1"/>
  <c r="F37" i="11" s="1"/>
  <c r="F38" i="11" s="1"/>
  <c r="F39" i="11" s="1"/>
  <c r="F40" i="11" s="1"/>
  <c r="F41" i="11" s="1"/>
  <c r="F42" i="11" s="1"/>
  <c r="F43" i="11" s="1"/>
  <c r="F44" i="11" s="1"/>
  <c r="F22" i="11"/>
  <c r="G20" i="11"/>
  <c r="F20" i="11"/>
  <c r="F21" i="11" s="1"/>
  <c r="G19" i="11"/>
  <c r="F19" i="11"/>
  <c r="F8" i="11"/>
  <c r="F9" i="11" s="1"/>
  <c r="F10" i="11" s="1"/>
  <c r="G7" i="11"/>
  <c r="G8" i="11" s="1"/>
  <c r="G9" i="11" s="1"/>
  <c r="G10" i="11" s="1"/>
  <c r="F7" i="11"/>
  <c r="E648" i="10"/>
  <c r="D648" i="10"/>
  <c r="E634" i="10"/>
  <c r="E635" i="10" s="1"/>
  <c r="E636" i="10" s="1"/>
  <c r="E637" i="10" s="1"/>
  <c r="D632" i="10"/>
  <c r="E620" i="10"/>
  <c r="E621" i="10" s="1"/>
  <c r="E622" i="10" s="1"/>
  <c r="E623" i="10" s="1"/>
  <c r="E618" i="10"/>
  <c r="E619" i="10" s="1"/>
  <c r="D616" i="10"/>
  <c r="E602" i="10"/>
  <c r="E603" i="10" s="1"/>
  <c r="E604" i="10" s="1"/>
  <c r="D600" i="10"/>
  <c r="E593" i="10"/>
  <c r="E594" i="10" s="1"/>
  <c r="E595" i="10" s="1"/>
  <c r="E596" i="10" s="1"/>
  <c r="E590" i="10"/>
  <c r="E591" i="10" s="1"/>
  <c r="E592" i="10" s="1"/>
  <c r="D587" i="10"/>
  <c r="E576" i="10"/>
  <c r="E577" i="10" s="1"/>
  <c r="E578" i="10" s="1"/>
  <c r="E579" i="10" s="1"/>
  <c r="E575" i="10"/>
  <c r="E574" i="10"/>
  <c r="D572" i="10"/>
  <c r="E563" i="10"/>
  <c r="E564" i="10" s="1"/>
  <c r="E565" i="10" s="1"/>
  <c r="E560" i="10"/>
  <c r="E559" i="10"/>
  <c r="D557" i="10"/>
  <c r="D543" i="10"/>
  <c r="E537" i="10"/>
  <c r="E538" i="10" s="1"/>
  <c r="E536" i="10"/>
  <c r="E534" i="10"/>
  <c r="E533" i="10"/>
  <c r="E532" i="10"/>
  <c r="D529" i="10"/>
  <c r="E520" i="10"/>
  <c r="E519" i="10"/>
  <c r="E517" i="10"/>
  <c r="E516" i="10"/>
  <c r="E515" i="10"/>
  <c r="D512" i="10"/>
  <c r="E503" i="10"/>
  <c r="E504" i="10" s="1"/>
  <c r="E505" i="10" s="1"/>
  <c r="E502" i="10"/>
  <c r="E501" i="10"/>
  <c r="E500" i="10"/>
  <c r="E499" i="10"/>
  <c r="E498" i="10"/>
  <c r="E497" i="10"/>
  <c r="D494" i="10"/>
  <c r="E486" i="10"/>
  <c r="E487" i="10" s="1"/>
  <c r="E488" i="10" s="1"/>
  <c r="E483" i="10"/>
  <c r="E484" i="10" s="1"/>
  <c r="E482" i="10"/>
  <c r="D479" i="10"/>
  <c r="E471" i="10"/>
  <c r="E472" i="10" s="1"/>
  <c r="E469" i="10"/>
  <c r="E468" i="10"/>
  <c r="E466" i="10"/>
  <c r="D464" i="10"/>
  <c r="E455" i="10"/>
  <c r="E456" i="10" s="1"/>
  <c r="E454" i="10"/>
  <c r="E452" i="10"/>
  <c r="E453" i="10" s="1"/>
  <c r="E451" i="10"/>
  <c r="D449" i="10"/>
  <c r="E440" i="10"/>
  <c r="E441" i="10" s="1"/>
  <c r="E442" i="10" s="1"/>
  <c r="E443" i="10" s="1"/>
  <c r="E444" i="10" s="1"/>
  <c r="E445" i="10" s="1"/>
  <c r="E439" i="10"/>
  <c r="E438" i="10"/>
  <c r="E437" i="10"/>
  <c r="E436" i="10"/>
  <c r="D434" i="10"/>
  <c r="E425" i="10"/>
  <c r="E426" i="10" s="1"/>
  <c r="E427" i="10" s="1"/>
  <c r="E428" i="10" s="1"/>
  <c r="E424" i="10"/>
  <c r="E423" i="10"/>
  <c r="E422" i="10"/>
  <c r="E421" i="10"/>
  <c r="E420" i="10"/>
  <c r="E419" i="10"/>
  <c r="E418" i="10"/>
  <c r="D416" i="10"/>
  <c r="E407" i="10"/>
  <c r="E408" i="10" s="1"/>
  <c r="E409" i="10" s="1"/>
  <c r="E410" i="10" s="1"/>
  <c r="E411" i="10" s="1"/>
  <c r="E412" i="10" s="1"/>
  <c r="E406" i="10"/>
  <c r="E405" i="10"/>
  <c r="E404" i="10"/>
  <c r="E403" i="10"/>
  <c r="D401" i="10"/>
  <c r="E393" i="10"/>
  <c r="E394" i="10" s="1"/>
  <c r="E395" i="10" s="1"/>
  <c r="E396" i="10" s="1"/>
  <c r="E397" i="10" s="1"/>
  <c r="E392" i="10"/>
  <c r="E391" i="10"/>
  <c r="E390" i="10"/>
  <c r="E389" i="10"/>
  <c r="E388" i="10"/>
  <c r="D386" i="10"/>
  <c r="E377" i="10"/>
  <c r="E378" i="10" s="1"/>
  <c r="E379" i="10" s="1"/>
  <c r="E380" i="10" s="1"/>
  <c r="E381" i="10" s="1"/>
  <c r="E382" i="10" s="1"/>
  <c r="E376" i="10"/>
  <c r="E375" i="10"/>
  <c r="E374" i="10"/>
  <c r="E373" i="10"/>
  <c r="D371" i="10"/>
  <c r="E362" i="10"/>
  <c r="E363" i="10" s="1"/>
  <c r="E364" i="10" s="1"/>
  <c r="E365" i="10" s="1"/>
  <c r="E366" i="10" s="1"/>
  <c r="E367" i="10" s="1"/>
  <c r="E361" i="10"/>
  <c r="E360" i="10"/>
  <c r="E359" i="10"/>
  <c r="E358" i="10"/>
  <c r="D356" i="10"/>
  <c r="E349" i="10"/>
  <c r="E350" i="10" s="1"/>
  <c r="E348" i="10"/>
  <c r="E347" i="10"/>
  <c r="E346" i="10"/>
  <c r="E345" i="10"/>
  <c r="E344" i="10"/>
  <c r="E343" i="10"/>
  <c r="D341" i="10"/>
  <c r="E332" i="10"/>
  <c r="E333" i="10" s="1"/>
  <c r="E334" i="10" s="1"/>
  <c r="E335" i="10" s="1"/>
  <c r="E336" i="10" s="1"/>
  <c r="E337" i="10" s="1"/>
  <c r="E331" i="10"/>
  <c r="E330" i="10"/>
  <c r="E329" i="10"/>
  <c r="E328" i="10"/>
  <c r="D326" i="10"/>
  <c r="E314" i="10"/>
  <c r="E315" i="10" s="1"/>
  <c r="E316" i="10" s="1"/>
  <c r="E317" i="10" s="1"/>
  <c r="D311" i="10"/>
  <c r="E298" i="10"/>
  <c r="E299" i="10" s="1"/>
  <c r="E300" i="10" s="1"/>
  <c r="E301" i="10" s="1"/>
  <c r="E302" i="10" s="1"/>
  <c r="E303" i="10" s="1"/>
  <c r="E304" i="10" s="1"/>
  <c r="E297" i="10"/>
  <c r="D295" i="10"/>
  <c r="E286" i="10"/>
  <c r="E287" i="10" s="1"/>
  <c r="E288" i="10" s="1"/>
  <c r="E289" i="10" s="1"/>
  <c r="E290" i="10" s="1"/>
  <c r="E291" i="10" s="1"/>
  <c r="E285" i="10"/>
  <c r="E284" i="10"/>
  <c r="E283" i="10"/>
  <c r="E282" i="10"/>
  <c r="D280" i="10"/>
  <c r="E275" i="10"/>
  <c r="E274" i="10"/>
  <c r="E273" i="10"/>
  <c r="E271" i="10"/>
  <c r="E272" i="10" s="1"/>
  <c r="E267" i="10"/>
  <c r="E253" i="10"/>
  <c r="E254" i="10" s="1"/>
  <c r="E255" i="10" s="1"/>
  <c r="E256" i="10" s="1"/>
  <c r="E257" i="10" s="1"/>
  <c r="E252" i="10"/>
  <c r="D250" i="10"/>
  <c r="E241" i="10"/>
  <c r="E242" i="10" s="1"/>
  <c r="E240" i="10"/>
  <c r="E239" i="10"/>
  <c r="E238" i="10"/>
  <c r="E237" i="10"/>
  <c r="D235" i="10"/>
  <c r="E228" i="10"/>
  <c r="E229" i="10" s="1"/>
  <c r="E227" i="10"/>
  <c r="E226" i="10"/>
  <c r="E225" i="10"/>
  <c r="E224" i="10"/>
  <c r="E223" i="10"/>
  <c r="E222" i="10"/>
  <c r="E208" i="10"/>
  <c r="E207" i="10"/>
  <c r="D205" i="10"/>
  <c r="D190" i="10"/>
  <c r="E177" i="10"/>
  <c r="E178" i="10" s="1"/>
  <c r="E179" i="10" s="1"/>
  <c r="E180" i="10" s="1"/>
  <c r="E181" i="10" s="1"/>
  <c r="E182" i="10" s="1"/>
  <c r="E183" i="10" s="1"/>
  <c r="E184" i="10" s="1"/>
  <c r="E185" i="10" s="1"/>
  <c r="D175" i="10"/>
  <c r="D160" i="10"/>
  <c r="E151" i="10"/>
  <c r="E152" i="10" s="1"/>
  <c r="E153" i="10" s="1"/>
  <c r="E154" i="10" s="1"/>
  <c r="E150" i="10"/>
  <c r="E149" i="10"/>
  <c r="E148" i="10"/>
  <c r="E147" i="10"/>
  <c r="E146" i="10"/>
  <c r="E145" i="10"/>
  <c r="E144" i="10"/>
  <c r="D142" i="10"/>
  <c r="D127" i="10"/>
  <c r="E114" i="10"/>
  <c r="D112" i="10"/>
  <c r="E101" i="10"/>
  <c r="E102" i="10" s="1"/>
  <c r="E103" i="10" s="1"/>
  <c r="E104" i="10" s="1"/>
  <c r="E100" i="10"/>
  <c r="E99" i="10"/>
  <c r="E98" i="10"/>
  <c r="E97" i="10"/>
  <c r="E96" i="10"/>
  <c r="E95" i="10"/>
  <c r="E94" i="10"/>
  <c r="E93" i="10"/>
  <c r="E92" i="10"/>
  <c r="E91" i="10"/>
  <c r="D88" i="10"/>
  <c r="E76" i="10"/>
  <c r="E77" i="10" s="1"/>
  <c r="E78" i="10" s="1"/>
  <c r="E79" i="10" s="1"/>
  <c r="E75" i="10"/>
  <c r="E74" i="10"/>
  <c r="E73" i="10"/>
  <c r="E72" i="10"/>
  <c r="E71" i="10"/>
  <c r="E70" i="10"/>
  <c r="E69" i="10"/>
  <c r="E68" i="10"/>
  <c r="E67" i="10"/>
  <c r="D65" i="10"/>
  <c r="E55" i="10"/>
  <c r="E54" i="10"/>
  <c r="E53" i="10"/>
  <c r="E52" i="10"/>
  <c r="D50" i="10"/>
  <c r="E42" i="10"/>
  <c r="E41" i="10"/>
  <c r="E40" i="10"/>
  <c r="E39" i="10"/>
  <c r="E38" i="10"/>
  <c r="E37" i="10"/>
  <c r="D35" i="10"/>
  <c r="E26" i="10"/>
  <c r="E27" i="10" s="1"/>
  <c r="E28" i="10" s="1"/>
  <c r="E29" i="10" s="1"/>
  <c r="E30" i="10" s="1"/>
  <c r="E31" i="10" s="1"/>
  <c r="E20" i="10" s="1"/>
  <c r="E25" i="10"/>
  <c r="E24" i="10"/>
  <c r="E23" i="10"/>
  <c r="D20" i="10"/>
  <c r="E10" i="10"/>
  <c r="E8" i="10"/>
  <c r="E7" i="10"/>
  <c r="D5" i="10"/>
  <c r="E507" i="9"/>
  <c r="E508" i="9" s="1"/>
  <c r="E509" i="9" s="1"/>
  <c r="D505" i="9"/>
  <c r="E494" i="9"/>
  <c r="E492" i="9"/>
  <c r="E493" i="9" s="1"/>
  <c r="E489" i="9"/>
  <c r="D489" i="9"/>
  <c r="D473" i="9"/>
  <c r="E465" i="9"/>
  <c r="E466" i="9" s="1"/>
  <c r="E464" i="9"/>
  <c r="E463" i="9"/>
  <c r="E462" i="9"/>
  <c r="E461" i="9"/>
  <c r="D458" i="9"/>
  <c r="E450" i="9"/>
  <c r="E451" i="9" s="1"/>
  <c r="E452" i="9" s="1"/>
  <c r="E453" i="9" s="1"/>
  <c r="E449" i="9"/>
  <c r="E447" i="9"/>
  <c r="E448" i="9" s="1"/>
  <c r="E446" i="9"/>
  <c r="E445" i="9"/>
  <c r="E444" i="9"/>
  <c r="E443" i="9"/>
  <c r="E442" i="9"/>
  <c r="D440" i="9"/>
  <c r="E432" i="9"/>
  <c r="E433" i="9" s="1"/>
  <c r="E434" i="9" s="1"/>
  <c r="E431" i="9"/>
  <c r="E430" i="9"/>
  <c r="E428" i="9"/>
  <c r="E427" i="9"/>
  <c r="E426" i="9"/>
  <c r="E424" i="9"/>
  <c r="D422" i="9"/>
  <c r="D407" i="9"/>
  <c r="D392" i="9"/>
  <c r="E380" i="9"/>
  <c r="E381" i="9" s="1"/>
  <c r="E382" i="9" s="1"/>
  <c r="E383" i="9" s="1"/>
  <c r="E384" i="9" s="1"/>
  <c r="E379" i="9"/>
  <c r="E367" i="9"/>
  <c r="E366" i="9"/>
  <c r="E365" i="9"/>
  <c r="E364" i="9"/>
  <c r="E363" i="9"/>
  <c r="D361" i="9"/>
  <c r="E355" i="9"/>
  <c r="E356" i="9" s="1"/>
  <c r="E357" i="9" s="1"/>
  <c r="E354" i="9"/>
  <c r="E353" i="9"/>
  <c r="E351" i="9"/>
  <c r="E352" i="9" s="1"/>
  <c r="E350" i="9"/>
  <c r="E349" i="9"/>
  <c r="E348" i="9"/>
  <c r="D346" i="9"/>
  <c r="E334" i="9"/>
  <c r="E335" i="9" s="1"/>
  <c r="E336" i="9" s="1"/>
  <c r="E337" i="9" s="1"/>
  <c r="E333" i="9"/>
  <c r="D331" i="9"/>
  <c r="E320" i="9"/>
  <c r="E321" i="9" s="1"/>
  <c r="E322" i="9" s="1"/>
  <c r="E323" i="9" s="1"/>
  <c r="E324" i="9" s="1"/>
  <c r="E319" i="9"/>
  <c r="E318" i="9"/>
  <c r="D316" i="9"/>
  <c r="E307" i="9"/>
  <c r="E308" i="9" s="1"/>
  <c r="E303" i="9"/>
  <c r="E304" i="9" s="1"/>
  <c r="E305" i="9" s="1"/>
  <c r="D301" i="9"/>
  <c r="E288" i="9"/>
  <c r="E289" i="9" s="1"/>
  <c r="E290" i="9" s="1"/>
  <c r="D286" i="9"/>
  <c r="D271" i="9"/>
  <c r="E264" i="9"/>
  <c r="E265" i="9" s="1"/>
  <c r="E261" i="9"/>
  <c r="E262" i="9" s="1"/>
  <c r="E263" i="9" s="1"/>
  <c r="E260" i="9"/>
  <c r="E259" i="9"/>
  <c r="E258" i="9"/>
  <c r="D256" i="9"/>
  <c r="E245" i="9"/>
  <c r="E244" i="9"/>
  <c r="E243" i="9"/>
  <c r="D241" i="9"/>
  <c r="E231" i="9"/>
  <c r="E230" i="9"/>
  <c r="E229" i="9"/>
  <c r="E228" i="9"/>
  <c r="D226" i="9"/>
  <c r="E213" i="9"/>
  <c r="E214" i="9" s="1"/>
  <c r="E215" i="9" s="1"/>
  <c r="E216" i="9" s="1"/>
  <c r="E212" i="9"/>
  <c r="E211" i="9"/>
  <c r="E210" i="9"/>
  <c r="E209" i="9"/>
  <c r="E208" i="9"/>
  <c r="E207" i="9"/>
  <c r="E206" i="9"/>
  <c r="D204" i="9"/>
  <c r="E194" i="9"/>
  <c r="E193" i="9"/>
  <c r="E192" i="9"/>
  <c r="E191" i="9"/>
  <c r="E189" i="9"/>
  <c r="E190" i="9" s="1"/>
  <c r="E188" i="9"/>
  <c r="E187" i="9"/>
  <c r="D185" i="9"/>
  <c r="E174" i="9"/>
  <c r="E175" i="9" s="1"/>
  <c r="E173" i="9"/>
  <c r="E172" i="9"/>
  <c r="D170" i="9"/>
  <c r="E160" i="9"/>
  <c r="E161" i="9" s="1"/>
  <c r="E159" i="9"/>
  <c r="E157" i="9"/>
  <c r="E158" i="9" s="1"/>
  <c r="E145" i="9"/>
  <c r="E144" i="9"/>
  <c r="E143" i="9"/>
  <c r="E142" i="9"/>
  <c r="E140" i="9"/>
  <c r="D140" i="9"/>
  <c r="D125" i="9"/>
  <c r="D110" i="9"/>
  <c r="E100" i="9"/>
  <c r="E101" i="9" s="1"/>
  <c r="E102" i="9" s="1"/>
  <c r="E99" i="9"/>
  <c r="E98" i="9"/>
  <c r="E97" i="9"/>
  <c r="D95" i="9"/>
  <c r="E87" i="9"/>
  <c r="E88" i="9" s="1"/>
  <c r="E89" i="9" s="1"/>
  <c r="E90" i="9" s="1"/>
  <c r="E86" i="9"/>
  <c r="E85" i="9"/>
  <c r="E84" i="9"/>
  <c r="E83" i="9"/>
  <c r="E82" i="9"/>
  <c r="D80" i="9"/>
  <c r="E69" i="9"/>
  <c r="E70" i="9" s="1"/>
  <c r="E71" i="9" s="1"/>
  <c r="E68" i="9"/>
  <c r="E67" i="9"/>
  <c r="D65" i="9"/>
  <c r="E56" i="9"/>
  <c r="E55" i="9"/>
  <c r="E54" i="9"/>
  <c r="E53" i="9"/>
  <c r="E52" i="9"/>
  <c r="D50" i="9"/>
  <c r="E40" i="9"/>
  <c r="E41" i="9" s="1"/>
  <c r="E42" i="9" s="1"/>
  <c r="E39" i="9"/>
  <c r="E38" i="9"/>
  <c r="E37" i="9"/>
  <c r="D35" i="9"/>
  <c r="E27" i="9"/>
  <c r="E26" i="9"/>
  <c r="E24" i="9"/>
  <c r="E25" i="9" s="1"/>
  <c r="E23" i="9"/>
  <c r="E22" i="9"/>
  <c r="D20" i="9"/>
  <c r="E13" i="9"/>
  <c r="E14" i="9" s="1"/>
  <c r="E12" i="9"/>
  <c r="E11" i="9"/>
  <c r="E10" i="9"/>
  <c r="E9" i="9"/>
  <c r="E8" i="9"/>
  <c r="E7" i="9"/>
  <c r="D5" i="9"/>
  <c r="E665" i="8"/>
  <c r="D663" i="8"/>
  <c r="E649" i="8"/>
  <c r="E648" i="8"/>
  <c r="E647" i="8"/>
  <c r="E616" i="8"/>
  <c r="E603" i="8"/>
  <c r="E602" i="8"/>
  <c r="E601" i="8"/>
  <c r="E600" i="8"/>
  <c r="E599" i="8"/>
  <c r="E598" i="8"/>
  <c r="E581" i="8"/>
  <c r="E580" i="8"/>
  <c r="D578" i="8"/>
  <c r="E566" i="8"/>
  <c r="D562" i="8"/>
  <c r="E554" i="8"/>
  <c r="E553" i="8"/>
  <c r="E552" i="8"/>
  <c r="E551" i="8"/>
  <c r="E550" i="8"/>
  <c r="E549" i="8"/>
  <c r="E548" i="8"/>
  <c r="D545" i="8"/>
  <c r="E537" i="8"/>
  <c r="E536" i="8"/>
  <c r="E535" i="8"/>
  <c r="E534" i="8"/>
  <c r="E533" i="8"/>
  <c r="E532" i="8"/>
  <c r="E530" i="8"/>
  <c r="E529" i="8"/>
  <c r="E528" i="8"/>
  <c r="E527" i="8"/>
  <c r="E525" i="8"/>
  <c r="E526" i="8" s="1"/>
  <c r="E524" i="8"/>
  <c r="E523" i="8"/>
  <c r="E522" i="8"/>
  <c r="D520" i="8"/>
  <c r="E511" i="8"/>
  <c r="E510" i="8"/>
  <c r="E509" i="8"/>
  <c r="E508" i="8"/>
  <c r="E507" i="8"/>
  <c r="E506" i="8"/>
  <c r="D504" i="8"/>
  <c r="E493" i="8"/>
  <c r="E492" i="8"/>
  <c r="E491" i="8"/>
  <c r="D488" i="8"/>
  <c r="E475" i="8"/>
  <c r="D473" i="8"/>
  <c r="E445" i="8"/>
  <c r="D426" i="8"/>
  <c r="E415" i="8"/>
  <c r="E414" i="8"/>
  <c r="E413" i="8"/>
  <c r="E410" i="8"/>
  <c r="D410" i="8"/>
  <c r="E399" i="8"/>
  <c r="E398" i="8"/>
  <c r="E397" i="8"/>
  <c r="E396" i="8"/>
  <c r="D394" i="8"/>
  <c r="E385" i="8"/>
  <c r="E384" i="8"/>
  <c r="E383" i="8"/>
  <c r="E382" i="8"/>
  <c r="E381" i="8"/>
  <c r="D378" i="8"/>
  <c r="E367" i="8"/>
  <c r="E368" i="8" s="1"/>
  <c r="E363" i="8" s="1"/>
  <c r="E366" i="8"/>
  <c r="E365" i="8"/>
  <c r="D363" i="8"/>
  <c r="E352" i="8"/>
  <c r="E351" i="8"/>
  <c r="E350" i="8"/>
  <c r="E349" i="8"/>
  <c r="D347" i="8"/>
  <c r="E339" i="8"/>
  <c r="E338" i="8"/>
  <c r="E337" i="8"/>
  <c r="E336" i="8"/>
  <c r="E335" i="8"/>
  <c r="E334" i="8"/>
  <c r="E333" i="8"/>
  <c r="D331" i="8"/>
  <c r="E320" i="8"/>
  <c r="E319" i="8"/>
  <c r="E318" i="8"/>
  <c r="E317" i="8"/>
  <c r="E306" i="8"/>
  <c r="E305" i="8"/>
  <c r="E304" i="8"/>
  <c r="E303" i="8"/>
  <c r="D300" i="8"/>
  <c r="D284" i="8"/>
  <c r="E271" i="8"/>
  <c r="E270" i="8"/>
  <c r="E268" i="8"/>
  <c r="D268" i="8"/>
  <c r="E258" i="8"/>
  <c r="E257" i="8"/>
  <c r="E256" i="8"/>
  <c r="E255" i="8"/>
  <c r="E254" i="8"/>
  <c r="D252" i="8"/>
  <c r="D235" i="8"/>
  <c r="D219" i="8"/>
  <c r="E206" i="8"/>
  <c r="E205" i="8"/>
  <c r="E204" i="8"/>
  <c r="D202" i="8"/>
  <c r="E186" i="8"/>
  <c r="E185" i="8"/>
  <c r="E184" i="8"/>
  <c r="E183" i="8"/>
  <c r="E182" i="8"/>
  <c r="E181" i="8"/>
  <c r="E180" i="8"/>
  <c r="E179" i="8"/>
  <c r="E177" i="8"/>
  <c r="E178" i="8" s="1"/>
  <c r="E176" i="8"/>
  <c r="E162" i="8"/>
  <c r="E161" i="8"/>
  <c r="E160" i="8"/>
  <c r="E159" i="8"/>
  <c r="D157" i="8"/>
  <c r="D141" i="8"/>
  <c r="D124" i="8"/>
  <c r="E113" i="8"/>
  <c r="E112" i="8"/>
  <c r="E111" i="8"/>
  <c r="D108" i="8"/>
  <c r="E94" i="8"/>
  <c r="E93" i="8"/>
  <c r="E92" i="8"/>
  <c r="E91" i="8"/>
  <c r="E90" i="8"/>
  <c r="E89" i="8"/>
  <c r="E88" i="8"/>
  <c r="D85" i="8"/>
  <c r="D69" i="8"/>
  <c r="D53" i="8"/>
  <c r="E40" i="8"/>
  <c r="E39" i="8"/>
  <c r="D37" i="8"/>
  <c r="E26" i="8"/>
  <c r="E25" i="8"/>
  <c r="E24" i="8"/>
  <c r="E11" i="8"/>
  <c r="E10" i="8"/>
  <c r="E9" i="8"/>
  <c r="E8" i="8"/>
  <c r="E7" i="8"/>
  <c r="D5" i="8"/>
  <c r="D624" i="7"/>
  <c r="D609" i="7"/>
  <c r="D594" i="7"/>
  <c r="E560" i="7"/>
  <c r="E559" i="7"/>
  <c r="E558" i="7"/>
  <c r="E557" i="7"/>
  <c r="E556" i="7"/>
  <c r="E555" i="7"/>
  <c r="E554" i="7"/>
  <c r="E553" i="7"/>
  <c r="E552" i="7"/>
  <c r="E551" i="7"/>
  <c r="E539" i="7"/>
  <c r="D533" i="7"/>
  <c r="D517" i="7"/>
  <c r="D501" i="7"/>
  <c r="E485" i="7"/>
  <c r="D485" i="7"/>
  <c r="E479" i="7"/>
  <c r="E478" i="7"/>
  <c r="E477" i="7"/>
  <c r="E476" i="7"/>
  <c r="E475" i="7"/>
  <c r="E474" i="7"/>
  <c r="E473" i="7"/>
  <c r="E472" i="7"/>
  <c r="E458" i="7"/>
  <c r="E457" i="7"/>
  <c r="E456" i="7"/>
  <c r="E455" i="7"/>
  <c r="E454" i="7"/>
  <c r="E453" i="7"/>
  <c r="E452" i="7"/>
  <c r="E451" i="7"/>
  <c r="E437" i="7"/>
  <c r="E436" i="7"/>
  <c r="E435" i="7"/>
  <c r="E434" i="7"/>
  <c r="D432" i="7"/>
  <c r="E421" i="7"/>
  <c r="E419" i="7"/>
  <c r="E418" i="7"/>
  <c r="E417" i="7"/>
  <c r="E416" i="7"/>
  <c r="E415" i="7"/>
  <c r="E414" i="7"/>
  <c r="E413" i="7"/>
  <c r="E412" i="7"/>
  <c r="D394" i="7"/>
  <c r="E386" i="7"/>
  <c r="E385" i="7"/>
  <c r="E384" i="7"/>
  <c r="E383" i="7"/>
  <c r="E382" i="7"/>
  <c r="E381" i="7"/>
  <c r="E380" i="7"/>
  <c r="E379" i="7"/>
  <c r="E378" i="7"/>
  <c r="E370" i="7"/>
  <c r="E369" i="7"/>
  <c r="E368" i="7"/>
  <c r="E367" i="7"/>
  <c r="E366" i="7"/>
  <c r="E365" i="7"/>
  <c r="E364" i="7"/>
  <c r="E363" i="7"/>
  <c r="D344" i="7"/>
  <c r="E337" i="7"/>
  <c r="E336" i="7"/>
  <c r="E335" i="7"/>
  <c r="E334" i="7"/>
  <c r="E333" i="7"/>
  <c r="E332" i="7"/>
  <c r="E331" i="7"/>
  <c r="E330" i="7"/>
  <c r="E329" i="7"/>
  <c r="E318" i="7"/>
  <c r="E317" i="7"/>
  <c r="E316" i="7"/>
  <c r="E315" i="7"/>
  <c r="D312" i="7"/>
  <c r="E303" i="7"/>
  <c r="E302" i="7"/>
  <c r="E301" i="7"/>
  <c r="E300" i="7"/>
  <c r="E299" i="7"/>
  <c r="D296" i="7"/>
  <c r="E288" i="7"/>
  <c r="E287" i="7"/>
  <c r="E286" i="7"/>
  <c r="E284" i="7"/>
  <c r="E285" i="7" s="1"/>
  <c r="E283" i="7"/>
  <c r="E282" i="7"/>
  <c r="D280" i="7"/>
  <c r="E271" i="7"/>
  <c r="E270" i="7"/>
  <c r="E269" i="7"/>
  <c r="E268" i="7"/>
  <c r="E267" i="7"/>
  <c r="E266" i="7"/>
  <c r="E265" i="7"/>
  <c r="E251" i="7"/>
  <c r="E250" i="7"/>
  <c r="E249" i="7"/>
  <c r="E248" i="7"/>
  <c r="E247" i="7"/>
  <c r="E246" i="7"/>
  <c r="E245" i="7"/>
  <c r="D243" i="7"/>
  <c r="E234" i="7"/>
  <c r="E233" i="7"/>
  <c r="E232" i="7"/>
  <c r="E231" i="7"/>
  <c r="E230" i="7"/>
  <c r="E229" i="7"/>
  <c r="E228" i="7"/>
  <c r="E227" i="7"/>
  <c r="E226" i="7"/>
  <c r="E225" i="7"/>
  <c r="E216" i="7"/>
  <c r="E215" i="7"/>
  <c r="E214" i="7"/>
  <c r="E207" i="7" s="1"/>
  <c r="E213" i="7"/>
  <c r="E212" i="7"/>
  <c r="E211" i="7"/>
  <c r="E210" i="7"/>
  <c r="E209" i="7"/>
  <c r="D207" i="7"/>
  <c r="E195" i="7"/>
  <c r="E194" i="7"/>
  <c r="E193" i="7"/>
  <c r="E192" i="7"/>
  <c r="E191" i="7"/>
  <c r="E190" i="7"/>
  <c r="E189" i="7"/>
  <c r="E188" i="7"/>
  <c r="E187" i="7"/>
  <c r="E186" i="7"/>
  <c r="D184" i="7"/>
  <c r="E176" i="7"/>
  <c r="E175" i="7"/>
  <c r="E174" i="7"/>
  <c r="E173" i="7"/>
  <c r="E172" i="7"/>
  <c r="E171" i="7"/>
  <c r="E170" i="7"/>
  <c r="D168" i="7"/>
  <c r="E160" i="7"/>
  <c r="E159" i="7"/>
  <c r="E158" i="7"/>
  <c r="E157" i="7"/>
  <c r="E156" i="7"/>
  <c r="E153" i="7"/>
  <c r="E152" i="7"/>
  <c r="E139" i="7"/>
  <c r="E138" i="7"/>
  <c r="E137" i="7"/>
  <c r="E136" i="7"/>
  <c r="E124" i="7"/>
  <c r="E123" i="7"/>
  <c r="E122" i="7"/>
  <c r="E121" i="7"/>
  <c r="E120" i="7"/>
  <c r="E119" i="7"/>
  <c r="E118" i="7"/>
  <c r="E106" i="7"/>
  <c r="E105" i="7"/>
  <c r="E104" i="7"/>
  <c r="E103" i="7"/>
  <c r="E102" i="7"/>
  <c r="E101" i="7"/>
  <c r="E99" i="7"/>
  <c r="E98" i="7"/>
  <c r="E97" i="7"/>
  <c r="E96" i="7"/>
  <c r="E95" i="7"/>
  <c r="E94" i="7"/>
  <c r="E93" i="7"/>
  <c r="E92" i="7"/>
  <c r="E91" i="7"/>
  <c r="E90" i="7"/>
  <c r="D88" i="7"/>
  <c r="E77" i="7"/>
  <c r="E76" i="7"/>
  <c r="E75" i="7"/>
  <c r="E74" i="7"/>
  <c r="E73" i="7"/>
  <c r="E72" i="7"/>
  <c r="E71" i="7"/>
  <c r="E70" i="7"/>
  <c r="E69" i="7"/>
  <c r="E54" i="7"/>
  <c r="E53" i="7"/>
  <c r="E52" i="7"/>
  <c r="E51" i="7"/>
  <c r="E50" i="7"/>
  <c r="E49" i="7"/>
  <c r="E48" i="7"/>
  <c r="E47" i="7"/>
  <c r="E46" i="7"/>
  <c r="E45" i="7"/>
  <c r="E44" i="7"/>
  <c r="E30" i="7"/>
  <c r="E29" i="7"/>
  <c r="E28" i="7"/>
  <c r="E27" i="7"/>
  <c r="E26" i="7"/>
  <c r="E24" i="7"/>
  <c r="E25" i="7" s="1"/>
  <c r="E23" i="7"/>
  <c r="E14" i="7"/>
  <c r="E13" i="7"/>
  <c r="E12" i="7"/>
  <c r="E11" i="7"/>
  <c r="E10" i="7"/>
  <c r="E9" i="7"/>
  <c r="E8" i="7"/>
  <c r="E7" i="7"/>
  <c r="D5" i="7"/>
  <c r="D546" i="6"/>
  <c r="D533" i="6"/>
  <c r="D520" i="6"/>
  <c r="D507" i="6"/>
  <c r="D493" i="6"/>
  <c r="E484" i="6"/>
  <c r="E483" i="6"/>
  <c r="E482" i="6"/>
  <c r="E470" i="6"/>
  <c r="E469" i="6"/>
  <c r="D467" i="6"/>
  <c r="E456" i="6"/>
  <c r="E455" i="6"/>
  <c r="E454" i="6"/>
  <c r="E453" i="6"/>
  <c r="D451" i="6"/>
  <c r="E437" i="6"/>
  <c r="D435" i="6"/>
  <c r="E425" i="6"/>
  <c r="E424" i="6"/>
  <c r="E423" i="6"/>
  <c r="E422" i="6"/>
  <c r="E421" i="6"/>
  <c r="E405" i="6"/>
  <c r="D403" i="6"/>
  <c r="E390" i="6"/>
  <c r="E389" i="6"/>
  <c r="E374" i="6"/>
  <c r="E372" i="6"/>
  <c r="E371" i="6"/>
  <c r="E357" i="6"/>
  <c r="E356" i="6"/>
  <c r="D354" i="6"/>
  <c r="D338" i="6"/>
  <c r="D322" i="6"/>
  <c r="E303" i="6"/>
  <c r="E302" i="6"/>
  <c r="E301" i="6"/>
  <c r="D284" i="6"/>
  <c r="D268" i="6"/>
  <c r="E254" i="6"/>
  <c r="D252" i="6"/>
  <c r="D236" i="6"/>
  <c r="E221" i="6"/>
  <c r="E220" i="6"/>
  <c r="E219" i="6"/>
  <c r="E206" i="6"/>
  <c r="E205" i="6"/>
  <c r="E204" i="6"/>
  <c r="E203" i="6"/>
  <c r="D201" i="6"/>
  <c r="D184" i="6"/>
  <c r="E171" i="6"/>
  <c r="E170" i="6"/>
  <c r="D168" i="6"/>
  <c r="D151" i="6"/>
  <c r="E138" i="6"/>
  <c r="E137" i="6"/>
  <c r="D135" i="6"/>
  <c r="D118" i="6"/>
  <c r="E104" i="6"/>
  <c r="E88" i="6"/>
  <c r="E87" i="6"/>
  <c r="D85" i="6"/>
  <c r="E75" i="6"/>
  <c r="E74" i="6"/>
  <c r="E69" i="6" s="1"/>
  <c r="E73" i="6"/>
  <c r="E72" i="6"/>
  <c r="E71" i="6"/>
  <c r="D69" i="6"/>
  <c r="E55" i="6"/>
  <c r="D53" i="6"/>
  <c r="D37" i="6"/>
  <c r="D21" i="6"/>
  <c r="E7" i="6"/>
  <c r="D744" i="5"/>
  <c r="D652" i="5"/>
  <c r="D611" i="5"/>
  <c r="D577" i="5"/>
  <c r="E511" i="5"/>
  <c r="D509" i="5"/>
  <c r="E495" i="5"/>
  <c r="E494" i="5"/>
  <c r="E493" i="5"/>
  <c r="E483" i="5"/>
  <c r="E481" i="5"/>
  <c r="E480" i="5"/>
  <c r="E479" i="5"/>
  <c r="E478" i="5"/>
  <c r="E457" i="5"/>
  <c r="E456" i="5"/>
  <c r="E455" i="5"/>
  <c r="E454" i="5"/>
  <c r="E453" i="5"/>
  <c r="E434" i="5"/>
  <c r="E433" i="5"/>
  <c r="E432" i="5"/>
  <c r="E431" i="5"/>
  <c r="E430" i="5"/>
  <c r="E407" i="5"/>
  <c r="E406" i="5"/>
  <c r="E405" i="5"/>
  <c r="E404" i="5"/>
  <c r="E403" i="5"/>
  <c r="E402" i="5"/>
  <c r="E401" i="5"/>
  <c r="E400" i="5"/>
  <c r="E385" i="5"/>
  <c r="E384" i="5"/>
  <c r="E383" i="5"/>
  <c r="E369" i="5"/>
  <c r="E368" i="5"/>
  <c r="E367" i="5"/>
  <c r="D365" i="5"/>
  <c r="E354" i="5"/>
  <c r="E353" i="5"/>
  <c r="E352" i="5"/>
  <c r="E351" i="5"/>
  <c r="D349" i="5"/>
  <c r="E337" i="5"/>
  <c r="E336" i="5"/>
  <c r="E335" i="5"/>
  <c r="D333" i="5"/>
  <c r="E320" i="5"/>
  <c r="D318" i="5"/>
  <c r="E304" i="5"/>
  <c r="E303" i="5"/>
  <c r="E302" i="5"/>
  <c r="E301" i="5"/>
  <c r="E286" i="5"/>
  <c r="E285" i="5"/>
  <c r="E284" i="5"/>
  <c r="E269" i="5"/>
  <c r="E268" i="5"/>
  <c r="D266" i="5"/>
  <c r="E252" i="5"/>
  <c r="E251" i="5"/>
  <c r="E250" i="5"/>
  <c r="E235" i="5"/>
  <c r="E234" i="5"/>
  <c r="E233" i="5"/>
  <c r="E232" i="5"/>
  <c r="E231" i="5"/>
  <c r="E230" i="5"/>
  <c r="E206" i="5"/>
  <c r="E205" i="5"/>
  <c r="E204" i="5"/>
  <c r="E203" i="5"/>
  <c r="E186" i="5"/>
  <c r="E171" i="5"/>
  <c r="E170" i="5"/>
  <c r="E169" i="5"/>
  <c r="D167" i="5"/>
  <c r="E151" i="5"/>
  <c r="E150" i="5"/>
  <c r="E149" i="5"/>
  <c r="E134" i="5"/>
  <c r="E133" i="5"/>
  <c r="E132" i="5"/>
  <c r="D130" i="5"/>
  <c r="E116" i="5"/>
  <c r="E115" i="5"/>
  <c r="E114" i="5"/>
  <c r="E98" i="5"/>
  <c r="E97" i="5"/>
  <c r="D95" i="5"/>
  <c r="E85" i="5"/>
  <c r="E84" i="5"/>
  <c r="E83" i="5"/>
  <c r="E82" i="5"/>
  <c r="E81" i="5"/>
  <c r="D79" i="5"/>
  <c r="E67" i="5"/>
  <c r="E66" i="5"/>
  <c r="E65" i="5"/>
  <c r="E64" i="5"/>
  <c r="E50" i="5"/>
  <c r="E49" i="5"/>
  <c r="E48" i="5"/>
  <c r="E47" i="5"/>
  <c r="E46" i="5"/>
  <c r="E31" i="5"/>
  <c r="E32" i="5" s="1"/>
  <c r="E30" i="5"/>
  <c r="D28" i="5"/>
  <c r="E13" i="5"/>
  <c r="E12" i="5"/>
  <c r="E11" i="5"/>
  <c r="E10" i="5"/>
  <c r="E9" i="5"/>
  <c r="E8" i="5"/>
  <c r="E7" i="5"/>
  <c r="D495" i="4"/>
  <c r="D482" i="4"/>
  <c r="D469" i="4"/>
  <c r="D456" i="4"/>
  <c r="D443" i="4"/>
  <c r="D430" i="4"/>
  <c r="D417" i="4"/>
  <c r="D401" i="4"/>
  <c r="D385" i="4"/>
  <c r="D369" i="4"/>
  <c r="D354" i="4"/>
  <c r="D312" i="4"/>
  <c r="D296" i="4"/>
  <c r="D281" i="4"/>
  <c r="D265" i="4"/>
  <c r="D227" i="4"/>
  <c r="D211" i="4"/>
  <c r="D194" i="4"/>
  <c r="D178" i="4"/>
  <c r="D161" i="4"/>
  <c r="D145" i="4"/>
  <c r="D85" i="4"/>
  <c r="D69" i="4"/>
  <c r="D53" i="4"/>
  <c r="D37" i="4"/>
  <c r="D21" i="4"/>
  <c r="D5" i="4"/>
  <c r="D538" i="3"/>
  <c r="D525" i="3"/>
  <c r="D512" i="3"/>
  <c r="D499" i="3"/>
  <c r="D486" i="3"/>
  <c r="D473" i="3"/>
  <c r="D455" i="3"/>
  <c r="D437" i="3"/>
  <c r="D419" i="3"/>
  <c r="D401" i="3"/>
  <c r="D383" i="3"/>
  <c r="D365" i="3"/>
  <c r="D329" i="3"/>
  <c r="D311" i="3"/>
  <c r="D293" i="3"/>
  <c r="D275" i="3"/>
  <c r="D239" i="3"/>
  <c r="D203" i="3"/>
  <c r="D185" i="3"/>
  <c r="D167" i="3"/>
  <c r="D149" i="3"/>
  <c r="D131" i="3"/>
  <c r="D113" i="3"/>
  <c r="D95" i="3"/>
  <c r="D77" i="3"/>
  <c r="D59" i="3"/>
  <c r="D41" i="3"/>
  <c r="D23" i="3"/>
  <c r="D5" i="3"/>
  <c r="D784" i="2"/>
  <c r="D771" i="2"/>
  <c r="D758" i="2"/>
  <c r="D745" i="2"/>
  <c r="D732" i="2"/>
  <c r="D719" i="2"/>
  <c r="D706" i="2"/>
  <c r="D693" i="2"/>
  <c r="D680" i="2"/>
  <c r="D667" i="2"/>
  <c r="D654" i="2"/>
  <c r="D641" i="2"/>
  <c r="D628" i="2"/>
  <c r="D615" i="2"/>
  <c r="D602" i="2"/>
  <c r="D589" i="2"/>
  <c r="D576" i="2"/>
  <c r="D563" i="2"/>
  <c r="D550" i="2"/>
  <c r="D537" i="2"/>
  <c r="D524" i="2"/>
  <c r="D511" i="2"/>
  <c r="D498" i="2"/>
  <c r="D485" i="2"/>
  <c r="D472" i="2"/>
  <c r="D459" i="2"/>
  <c r="D446" i="2"/>
  <c r="D433" i="2"/>
  <c r="D420" i="2"/>
  <c r="D407" i="2"/>
  <c r="D391" i="2"/>
  <c r="D375" i="2"/>
  <c r="D359" i="2"/>
  <c r="D344" i="2"/>
  <c r="D328" i="2"/>
  <c r="D312" i="2"/>
  <c r="D296" i="2"/>
  <c r="D281" i="2"/>
  <c r="D265" i="2"/>
  <c r="D249" i="2"/>
  <c r="D233" i="2"/>
  <c r="D216" i="2"/>
  <c r="D200" i="2"/>
  <c r="D183" i="2"/>
  <c r="D167" i="2"/>
  <c r="D150" i="2"/>
  <c r="D134" i="2"/>
  <c r="D118" i="2"/>
  <c r="D102" i="2"/>
  <c r="D85" i="2"/>
  <c r="D69" i="2"/>
  <c r="D53" i="2"/>
  <c r="D37" i="2"/>
  <c r="D21" i="2"/>
  <c r="D5" i="2"/>
  <c r="D486" i="1"/>
  <c r="D473" i="1"/>
  <c r="D460" i="1"/>
  <c r="D447" i="1"/>
  <c r="D434" i="1"/>
  <c r="D421" i="1"/>
  <c r="D408" i="1"/>
  <c r="D392" i="1"/>
  <c r="D376" i="1"/>
  <c r="D360" i="1"/>
  <c r="D345" i="1"/>
  <c r="D329" i="1"/>
  <c r="D313" i="1"/>
  <c r="D297" i="1"/>
  <c r="D282" i="1"/>
  <c r="D266" i="1"/>
  <c r="D250" i="1"/>
  <c r="D234" i="1"/>
  <c r="D217" i="1"/>
  <c r="D201" i="1"/>
  <c r="D184" i="1"/>
  <c r="D168" i="1"/>
  <c r="D151" i="1"/>
  <c r="D135" i="1"/>
  <c r="D118" i="1"/>
  <c r="D102" i="1"/>
  <c r="D85" i="1"/>
  <c r="E69" i="1"/>
  <c r="D69" i="1"/>
  <c r="D53" i="1"/>
  <c r="D37" i="1"/>
  <c r="D21" i="1"/>
  <c r="D5" i="1"/>
  <c r="F180" i="11" l="1"/>
  <c r="G179" i="11"/>
  <c r="G180" i="11" s="1"/>
  <c r="F512" i="13"/>
  <c r="G511" i="13"/>
  <c r="G804" i="12"/>
  <c r="G805" i="12" s="1"/>
  <c r="G806" i="12" s="1"/>
  <c r="G807" i="12" s="1"/>
  <c r="G808" i="12" s="1"/>
  <c r="G809" i="12" s="1"/>
  <c r="G810" i="12" s="1"/>
  <c r="G811" i="12" s="1"/>
  <c r="G812" i="12" s="1"/>
  <c r="F805" i="12"/>
  <c r="F806" i="12" s="1"/>
  <c r="F807" i="12" s="1"/>
  <c r="F808" i="12" s="1"/>
  <c r="F809" i="12" s="1"/>
  <c r="F810" i="12" s="1"/>
  <c r="F811" i="12" s="1"/>
  <c r="F812" i="12" s="1"/>
  <c r="F813" i="12" s="1"/>
  <c r="F845" i="12"/>
  <c r="F846" i="12" s="1"/>
  <c r="F847" i="12" s="1"/>
  <c r="F848" i="12" s="1"/>
  <c r="F849" i="12" s="1"/>
  <c r="G844" i="12"/>
  <c r="G845" i="12" s="1"/>
  <c r="G846" i="12" s="1"/>
  <c r="G847" i="12" s="1"/>
  <c r="G848" i="12" s="1"/>
  <c r="G849" i="12" s="1"/>
  <c r="G926" i="14"/>
  <c r="G927" i="14" s="1"/>
  <c r="G928" i="14" s="1"/>
  <c r="F926" i="14"/>
  <c r="F927" i="14" s="1"/>
  <c r="F928" i="14" s="1"/>
  <c r="F1067" i="14"/>
  <c r="G1066" i="14"/>
  <c r="G1067" i="14" s="1"/>
  <c r="G366" i="11"/>
  <c r="G367" i="11" s="1"/>
  <c r="G368" i="11" s="1"/>
  <c r="G369" i="11" s="1"/>
  <c r="G370" i="11" s="1"/>
  <c r="G371" i="11" s="1"/>
  <c r="G372" i="11" s="1"/>
  <c r="G373" i="11" s="1"/>
  <c r="G893" i="11"/>
  <c r="G894" i="11" s="1"/>
  <c r="G895" i="11" s="1"/>
  <c r="G896" i="11" s="1"/>
  <c r="F122" i="12"/>
  <c r="G121" i="12"/>
  <c r="F438" i="12"/>
  <c r="F439" i="12" s="1"/>
  <c r="F440" i="12" s="1"/>
  <c r="G437" i="12"/>
  <c r="G438" i="12" s="1"/>
  <c r="G439" i="12" s="1"/>
  <c r="F39" i="13"/>
  <c r="F40" i="13" s="1"/>
  <c r="F41" i="13" s="1"/>
  <c r="G38" i="13"/>
  <c r="G39" i="13" s="1"/>
  <c r="G40" i="13" s="1"/>
  <c r="G1029" i="14"/>
  <c r="F1029" i="14"/>
  <c r="F630" i="12"/>
  <c r="F631" i="12" s="1"/>
  <c r="F632" i="12" s="1"/>
  <c r="F633" i="12" s="1"/>
  <c r="G629" i="12"/>
  <c r="F621" i="12"/>
  <c r="F1275" i="13"/>
  <c r="G1274" i="13"/>
  <c r="G1275" i="13" s="1"/>
  <c r="F482" i="11"/>
  <c r="F1020" i="13"/>
  <c r="G1019" i="13"/>
  <c r="F53" i="14"/>
  <c r="G52" i="14"/>
  <c r="F636" i="14"/>
  <c r="G635" i="14"/>
  <c r="G844" i="14"/>
  <c r="F844" i="14"/>
  <c r="F845" i="14" s="1"/>
  <c r="F846" i="14" s="1"/>
  <c r="F847" i="14" s="1"/>
  <c r="F848" i="14" s="1"/>
  <c r="F849" i="14" s="1"/>
  <c r="F850" i="14" s="1"/>
  <c r="F851" i="14" s="1"/>
  <c r="F852" i="14" s="1"/>
  <c r="F853" i="14" s="1"/>
  <c r="F854" i="14" s="1"/>
  <c r="F855" i="14" s="1"/>
  <c r="F856" i="14" s="1"/>
  <c r="F857" i="14" s="1"/>
  <c r="G1028" i="14"/>
  <c r="F1030" i="14" l="1"/>
  <c r="F1031" i="14" s="1"/>
  <c r="F1032" i="14" s="1"/>
  <c r="F1033" i="14" s="1"/>
  <c r="G1030" i="14"/>
  <c r="G1031" i="14" s="1"/>
  <c r="G1032" i="14" s="1"/>
  <c r="G1033" i="14" s="1"/>
  <c r="F637" i="14"/>
  <c r="F638" i="14" s="1"/>
  <c r="F639" i="14" s="1"/>
  <c r="G636" i="14"/>
  <c r="G637" i="14" s="1"/>
  <c r="G638" i="14" s="1"/>
  <c r="G482" i="11"/>
  <c r="G483" i="11" s="1"/>
  <c r="F483" i="11"/>
  <c r="G630" i="12"/>
  <c r="G621" i="12"/>
  <c r="F1021" i="13"/>
  <c r="G1020" i="13"/>
  <c r="G53" i="14"/>
  <c r="F54" i="14"/>
  <c r="G122" i="12"/>
  <c r="G123" i="12" s="1"/>
  <c r="G124" i="12" s="1"/>
  <c r="G125" i="12" s="1"/>
  <c r="G126" i="12" s="1"/>
  <c r="G127" i="12" s="1"/>
  <c r="F123" i="12"/>
  <c r="F124" i="12" s="1"/>
  <c r="F125" i="12" s="1"/>
  <c r="F126" i="12" s="1"/>
  <c r="F127" i="12" s="1"/>
  <c r="F128" i="12" s="1"/>
  <c r="F129" i="12" s="1"/>
  <c r="F55" i="14" l="1"/>
  <c r="G54" i="14"/>
  <c r="G55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" authorId="0" shapeId="0" xr:uid="{428E9EEB-7597-4D0B-B648-790F5B110A0F}">
      <text>
        <r>
          <rPr>
            <sz val="12"/>
            <color rgb="FF000000"/>
            <rFont val="PMingLiU"/>
            <family val="1"/>
          </rPr>
          <t>======
ID#AAAAT-A1fLY
a5953    (2022-01-09 01:12:19)
(手KEY)
校外認證+校內</t>
        </r>
      </text>
    </comment>
    <comment ref="E7" authorId="0" shapeId="0" xr:uid="{0AF0F62A-3F96-4357-A496-709B7813E95E}">
      <text>
        <r>
          <rPr>
            <sz val="12"/>
            <color rgb="FF000000"/>
            <rFont val="PMingLiU"/>
            <family val="1"/>
          </rPr>
          <t>======
ID#AAAAT-A1fWE
a5953    (2022-01-09 01:12:19)
公式限制110/09~112/08，認證150小時。</t>
        </r>
      </text>
    </comment>
    <comment ref="E8" authorId="0" shapeId="0" xr:uid="{AF63277A-94E3-4C79-A639-9DA086FA9A00}">
      <text>
        <r>
          <rPr>
            <sz val="12"/>
            <color rgb="FF000000"/>
            <rFont val="PMingLiU"/>
            <family val="1"/>
          </rPr>
          <t>======
ID#AAAAT-A1fSA
a5953    (2022-01-09 01:12:19)
公式限制110/09~112/08，認證150小時。</t>
        </r>
      </text>
    </comment>
    <comment ref="E9" authorId="0" shapeId="0" xr:uid="{356BFD06-B289-40F1-AAF7-633A23247EEC}">
      <text>
        <r>
          <rPr>
            <sz val="12"/>
            <color rgb="FF000000"/>
            <rFont val="PMingLiU"/>
            <family val="1"/>
          </rPr>
          <t>======
ID#AAAAT-A1faU
a5953    (2022-01-09 01:12:19)
公式限制110/09~112/08，認證150小時。</t>
        </r>
      </text>
    </comment>
    <comment ref="E10" authorId="0" shapeId="0" xr:uid="{CBF62B2F-2A05-4ABF-9438-8B2170904F5B}">
      <text>
        <r>
          <rPr>
            <sz val="12"/>
            <color rgb="FF000000"/>
            <rFont val="PMingLiU"/>
            <family val="1"/>
          </rPr>
          <t>======
ID#AAAAT-A1fU8
a5953    (2022-01-09 01:12:19)
公式限制110/09~112/08，認證150小時。</t>
        </r>
      </text>
    </comment>
    <comment ref="E12" authorId="0" shapeId="0" xr:uid="{3F5040F1-39D8-41FC-BD7C-6BB234F2B1D5}">
      <text>
        <r>
          <rPr>
            <sz val="12"/>
            <color rgb="FF000000"/>
            <rFont val="PMingLiU"/>
            <family val="1"/>
          </rPr>
          <t>======
ID#AAAAT-A1e_s
a5953    (2022-01-09 01:12:19)
公式限制112/09~114/08，認證200小時。</t>
        </r>
      </text>
    </comment>
    <comment ref="E13" authorId="0" shapeId="0" xr:uid="{A6F3C759-BB08-458A-BFA0-ED3330CDB361}">
      <text>
        <r>
          <rPr>
            <sz val="12"/>
            <color rgb="FF000000"/>
            <rFont val="PMingLiU"/>
            <family val="1"/>
          </rPr>
          <t>======
ID#AAAAT-A1fZA
a5953    (2022-01-09 01:12:19)
公式限制112/09~114/08，認證200小時。</t>
        </r>
      </text>
    </comment>
    <comment ref="E14" authorId="0" shapeId="0" xr:uid="{00C1E697-89B0-4CB4-A511-3F706D820443}">
      <text>
        <r>
          <rPr>
            <sz val="12"/>
            <color rgb="FF000000"/>
            <rFont val="PMingLiU"/>
            <family val="1"/>
          </rPr>
          <t>======
ID#AAAAT-A1e9A
a5953    (2022-01-09 01:12:19)
公式限制112/09~114/08，認證200小時。</t>
        </r>
      </text>
    </comment>
    <comment ref="E15" authorId="0" shapeId="0" xr:uid="{48ABEA40-9622-4550-A62E-0621D9265191}">
      <text>
        <r>
          <rPr>
            <sz val="12"/>
            <color rgb="FF000000"/>
            <rFont val="PMingLiU"/>
            <family val="1"/>
          </rPr>
          <t>======
ID#AAAAT-A1fMg
a5953    (2022-01-09 01:12:19)
公式限制112/09~114/08，認證200小時。</t>
        </r>
      </text>
    </comment>
    <comment ref="E16" authorId="0" shapeId="0" xr:uid="{64930BE7-FF35-4714-A8EB-6D81D1B06F57}">
      <text>
        <r>
          <rPr>
            <sz val="12"/>
            <color rgb="FF000000"/>
            <rFont val="PMingLiU"/>
            <family val="1"/>
          </rPr>
          <t>======
ID#AAAAT954aJc
a5953    (2022-01-09 01:12:18)
公式限制112/09~114/08，認證200小時。</t>
        </r>
      </text>
    </comment>
    <comment ref="E20" authorId="0" shapeId="0" xr:uid="{F22BDFEB-5210-4AEC-A7CB-00FBA53CA360}">
      <text>
        <r>
          <rPr>
            <sz val="12"/>
            <color rgb="FF000000"/>
            <rFont val="PMingLiU"/>
            <family val="1"/>
          </rPr>
          <t>======
ID#AAAAT-A1fNg
a5953    (2022-01-09 01:12:19)
(手KEY)
校外認證+校內認證</t>
        </r>
      </text>
    </comment>
    <comment ref="E22" authorId="0" shapeId="0" xr:uid="{21A67677-F35E-4D83-B40D-F8F102F39752}">
      <text>
        <r>
          <rPr>
            <sz val="12"/>
            <color rgb="FF000000"/>
            <rFont val="PMingLiU"/>
            <family val="1"/>
          </rPr>
          <t>======
ID#AAAAT9pVPw4
a5953    (2022-01-09 01:12:18)
公式限制110/09~112/08，認證150小時。</t>
        </r>
      </text>
    </comment>
    <comment ref="E23" authorId="0" shapeId="0" xr:uid="{4ADA803A-B646-4139-A96C-903A986C09D1}">
      <text>
        <r>
          <rPr>
            <sz val="12"/>
            <color rgb="FF000000"/>
            <rFont val="PMingLiU"/>
            <family val="1"/>
          </rPr>
          <t>======
ID#AAAAT954aLk
a5953    (2022-01-09 01:12:18)
公式限制110/09~112/08，認證150小時。</t>
        </r>
      </text>
    </comment>
    <comment ref="E24" authorId="0" shapeId="0" xr:uid="{898D5DB4-32FF-44E8-AB87-52CDE68B1801}">
      <text>
        <r>
          <rPr>
            <sz val="12"/>
            <color rgb="FF000000"/>
            <rFont val="PMingLiU"/>
            <family val="1"/>
          </rPr>
          <t>======
ID#AAAAT-A1e8k
a5953    (2022-01-09 01:12:19)
公式限制110/09~112/08，認證150小時。</t>
        </r>
      </text>
    </comment>
    <comment ref="E25" authorId="0" shapeId="0" xr:uid="{2EA187C6-571E-46EB-8E4A-2BDB70FA69F4}">
      <text>
        <r>
          <rPr>
            <sz val="12"/>
            <color rgb="FF000000"/>
            <rFont val="PMingLiU"/>
            <family val="1"/>
          </rPr>
          <t>======
ID#AAAAT954aIs
a5953    (2022-01-09 01:12:18)
公式限制110/09~112/08，認證150小時。</t>
        </r>
      </text>
    </comment>
    <comment ref="E27" authorId="0" shapeId="0" xr:uid="{94F2A0EE-D2AD-4BD9-B797-43109EDBCB66}">
      <text>
        <r>
          <rPr>
            <sz val="12"/>
            <color rgb="FF000000"/>
            <rFont val="PMingLiU"/>
            <family val="1"/>
          </rPr>
          <t>======
ID#AAAAT954aKg
a5953    (2022-01-09 01:12:18)
公式限制112/09~114/08，認證200小時。</t>
        </r>
      </text>
    </comment>
    <comment ref="E28" authorId="0" shapeId="0" xr:uid="{4EBA27AC-E316-4898-A860-70DA2B3C7C89}">
      <text>
        <r>
          <rPr>
            <sz val="12"/>
            <color rgb="FF000000"/>
            <rFont val="PMingLiU"/>
            <family val="1"/>
          </rPr>
          <t>======
ID#AAAAT954aL4
a5953    (2022-01-09 01:12:18)
公式限制112/09~114/08，認證200小時。</t>
        </r>
      </text>
    </comment>
    <comment ref="E29" authorId="0" shapeId="0" xr:uid="{8BDFDF8F-4F74-48CC-BE50-55BAB44438FB}">
      <text>
        <r>
          <rPr>
            <sz val="12"/>
            <color rgb="FF000000"/>
            <rFont val="PMingLiU"/>
            <family val="1"/>
          </rPr>
          <t>======
ID#AAAAT-A1fJs
a5953    (2022-01-09 01:12:19)
公式限制112/09~114/08，認證200小時。</t>
        </r>
      </text>
    </comment>
    <comment ref="E30" authorId="0" shapeId="0" xr:uid="{1B7E63DC-CC2D-485B-A090-87AD8D53193E}">
      <text>
        <r>
          <rPr>
            <sz val="12"/>
            <color rgb="FF000000"/>
            <rFont val="PMingLiU"/>
            <family val="1"/>
          </rPr>
          <t>======
ID#AAAAT-A1fR4
a5953    (2022-01-09 01:12:19)
公式限制112/09~114/08，認證200小時。</t>
        </r>
      </text>
    </comment>
    <comment ref="E31" authorId="0" shapeId="0" xr:uid="{73BEF07C-1EB6-496A-8D71-ABD8C6D0CAD1}">
      <text>
        <r>
          <rPr>
            <sz val="12"/>
            <color rgb="FF000000"/>
            <rFont val="PMingLiU"/>
            <family val="1"/>
          </rPr>
          <t>======
ID#AAAAT-A1e5M
a5953    (2022-01-09 01:12:19)
公式限制112/09~114/08，認證200小時。</t>
        </r>
      </text>
    </comment>
    <comment ref="E35" authorId="0" shapeId="0" xr:uid="{A91CC0BD-A258-4CF7-8E02-0CE8CBABE5AA}">
      <text>
        <r>
          <rPr>
            <sz val="12"/>
            <color rgb="FF000000"/>
            <rFont val="PMingLiU"/>
            <family val="1"/>
          </rPr>
          <t>======
ID#AAAAT-A1fTo
a5953    (2022-01-09 01:12:19)
(手KEY)
校外認證+校內認證</t>
        </r>
      </text>
    </comment>
    <comment ref="E37" authorId="0" shapeId="0" xr:uid="{FA2B757A-A49D-4BA3-A717-553457F8A182}">
      <text>
        <r>
          <rPr>
            <sz val="12"/>
            <color rgb="FF000000"/>
            <rFont val="PMingLiU"/>
            <family val="1"/>
          </rPr>
          <t>======
ID#AAAAT-A1e6c
a5953    (2022-01-09 01:12:19)
公式限制110/09~112/08，認證150小時。</t>
        </r>
      </text>
    </comment>
    <comment ref="E38" authorId="0" shapeId="0" xr:uid="{42ADDEF9-3F28-448C-A3FF-1961DD024B41}">
      <text>
        <r>
          <rPr>
            <sz val="12"/>
            <color rgb="FF000000"/>
            <rFont val="PMingLiU"/>
            <family val="1"/>
          </rPr>
          <t>======
ID#AAAAT954aJU
a5953    (2022-01-09 01:12:18)
公式限制110/09~112/08，認證150小時。</t>
        </r>
      </text>
    </comment>
    <comment ref="E39" authorId="0" shapeId="0" xr:uid="{5B3196DC-E9A7-4C2F-8FFD-9E114EABF7AD}">
      <text>
        <r>
          <rPr>
            <sz val="12"/>
            <color rgb="FF000000"/>
            <rFont val="PMingLiU"/>
            <family val="1"/>
          </rPr>
          <t>======
ID#AAAAT-A1fC0
a5953    (2022-01-09 01:12:19)
公式限制110/09~112/08，認證150小時。</t>
        </r>
      </text>
    </comment>
    <comment ref="E40" authorId="0" shapeId="0" xr:uid="{56A186DF-B4D7-41E4-BD79-07B7541702D8}">
      <text>
        <r>
          <rPr>
            <sz val="12"/>
            <color rgb="FF000000"/>
            <rFont val="PMingLiU"/>
            <family val="1"/>
          </rPr>
          <t>======
ID#AAAAT-A1ez8
a5953    (2022-01-09 01:12:18)
公式限制110/09~112/08，認證150小時。</t>
        </r>
      </text>
    </comment>
    <comment ref="E41" authorId="0" shapeId="0" xr:uid="{5607022E-AF3F-4367-85A0-FCD95DAB232D}">
      <text>
        <r>
          <rPr>
            <sz val="12"/>
            <color rgb="FF000000"/>
            <rFont val="PMingLiU"/>
            <family val="1"/>
          </rPr>
          <t>======
ID#AAAAT-A1e2E
a5953    (2022-01-09 01:12:19)
公式限制110/09~112/08，認證150小時。</t>
        </r>
      </text>
    </comment>
    <comment ref="E42" authorId="0" shapeId="0" xr:uid="{748CC476-5B42-490B-97A5-53EB7D088806}">
      <text>
        <r>
          <rPr>
            <sz val="12"/>
            <color rgb="FF000000"/>
            <rFont val="PMingLiU"/>
            <family val="1"/>
          </rPr>
          <t>======
ID#AAAAT-A1e44
a5953    (2022-01-09 01:12:19)
公式限制112/09~114/08，認證200小時。</t>
        </r>
      </text>
    </comment>
    <comment ref="E43" authorId="0" shapeId="0" xr:uid="{61B9655F-ACEC-457E-84BA-A1D8E248CECA}">
      <text>
        <r>
          <rPr>
            <sz val="12"/>
            <color rgb="FF000000"/>
            <rFont val="PMingLiU"/>
            <family val="1"/>
          </rPr>
          <t>======
ID#AAAAT-A1fFE
a5953    (2022-01-09 01:12:19)
公式限制112/09~114/08，認證200小時。</t>
        </r>
      </text>
    </comment>
    <comment ref="E44" authorId="0" shapeId="0" xr:uid="{957FEC13-8807-499B-ABDD-1935B8959272}">
      <text>
        <r>
          <rPr>
            <sz val="12"/>
            <color rgb="FF000000"/>
            <rFont val="PMingLiU"/>
            <family val="1"/>
          </rPr>
          <t>======
ID#AAAAT-A1fAE
a5953    (2022-01-09 01:12:19)
公式限制112/09~114/08，認證200小時。</t>
        </r>
      </text>
    </comment>
    <comment ref="E45" authorId="0" shapeId="0" xr:uid="{DD35FFC2-3BBF-45D4-A451-7D33D7B26BD4}">
      <text>
        <r>
          <rPr>
            <sz val="12"/>
            <color rgb="FF000000"/>
            <rFont val="PMingLiU"/>
            <family val="1"/>
          </rPr>
          <t>======
ID#AAAAT-A1fAo
a5953    (2022-01-09 01:12:19)
公式限制112/09~114/08，認證200小時。</t>
        </r>
      </text>
    </comment>
    <comment ref="E46" authorId="0" shapeId="0" xr:uid="{AF6BE0E8-B616-4BF9-97F9-C02CC509D4F4}">
      <text>
        <r>
          <rPr>
            <sz val="12"/>
            <color rgb="FF000000"/>
            <rFont val="PMingLiU"/>
            <family val="1"/>
          </rPr>
          <t>======
ID#AAAAT-A1e6k
a5953    (2022-01-09 01:12:19)
公式限制112/09~114/08，認證200小時。</t>
        </r>
      </text>
    </comment>
    <comment ref="E50" authorId="0" shapeId="0" xr:uid="{8C2753A2-6A99-414F-BE2C-1651D9EC3AF3}">
      <text>
        <r>
          <rPr>
            <sz val="12"/>
            <color rgb="FF000000"/>
            <rFont val="PMingLiU"/>
            <family val="1"/>
          </rPr>
          <t>======
ID#AAAAT-A1fRA
a5953    (2022-01-09 01:12:19)
(手KEY)
校外認證+校內認證</t>
        </r>
      </text>
    </comment>
    <comment ref="E52" authorId="0" shapeId="0" xr:uid="{777BF9E8-07B9-4C46-B7C9-583CC2DBB0BE}">
      <text>
        <r>
          <rPr>
            <sz val="12"/>
            <color rgb="FF000000"/>
            <rFont val="PMingLiU"/>
            <family val="1"/>
          </rPr>
          <t>======
ID#AAAAT-A1e0o
a5953    (2022-01-09 01:12:19)
公式限制110/09~112/08，認證150小時。</t>
        </r>
      </text>
    </comment>
    <comment ref="E53" authorId="0" shapeId="0" xr:uid="{836B1F9E-65C1-4632-A186-4A8AFE7B41B6}">
      <text>
        <r>
          <rPr>
            <sz val="12"/>
            <color rgb="FF000000"/>
            <rFont val="PMingLiU"/>
            <family val="1"/>
          </rPr>
          <t>======
ID#AAAAT-A1fQM
a5953    (2022-01-09 01:12:19)
公式限制110/09~112/08，認證150小時。</t>
        </r>
      </text>
    </comment>
    <comment ref="E55" authorId="0" shapeId="0" xr:uid="{B501625B-B397-4F60-8D4E-BD0B719C9523}">
      <text>
        <r>
          <rPr>
            <sz val="12"/>
            <color rgb="FF000000"/>
            <rFont val="PMingLiU"/>
            <family val="1"/>
          </rPr>
          <t>======
ID#AAAAT-A1fGg
a5953    (2022-01-09 01:12:19)
公式限制110/09~112/08，認證150小時。</t>
        </r>
      </text>
    </comment>
    <comment ref="E56" authorId="0" shapeId="0" xr:uid="{6BF2C7F8-8114-4140-8F56-1269897A0E3B}">
      <text>
        <r>
          <rPr>
            <sz val="12"/>
            <color rgb="FF000000"/>
            <rFont val="PMingLiU"/>
            <family val="1"/>
          </rPr>
          <t>======
ID#AAAAT954aIw
a5953    (2022-01-09 01:12:18)
公式限制110/09~112/08，認證150小時。</t>
        </r>
      </text>
    </comment>
    <comment ref="E57" authorId="0" shapeId="0" xr:uid="{8210C278-F8E7-4D93-9CDE-E3A0A24E3547}">
      <text>
        <r>
          <rPr>
            <sz val="12"/>
            <color rgb="FF000000"/>
            <rFont val="PMingLiU"/>
            <family val="1"/>
          </rPr>
          <t>======
ID#AAAAT-A1fXo
a5953    (2022-01-09 01:12:19)
公式限制112/09~114/08，認證200小時。</t>
        </r>
      </text>
    </comment>
    <comment ref="E58" authorId="0" shapeId="0" xr:uid="{22946864-8B76-49C8-845C-F539D80FEB7A}">
      <text>
        <r>
          <rPr>
            <sz val="12"/>
            <color rgb="FF000000"/>
            <rFont val="PMingLiU"/>
            <family val="1"/>
          </rPr>
          <t>======
ID#AAAAT954aH8
a5953    (2022-01-09 01:12:18)
公式限制112/09~114/08，認證200小時。</t>
        </r>
      </text>
    </comment>
    <comment ref="E59" authorId="0" shapeId="0" xr:uid="{43E58D2B-E7E9-4A0F-9ECA-1019D6B5BC62}">
      <text>
        <r>
          <rPr>
            <sz val="12"/>
            <color rgb="FF000000"/>
            <rFont val="PMingLiU"/>
            <family val="1"/>
          </rPr>
          <t>======
ID#AAAAT-A1fJU
a5953    (2022-01-09 01:12:19)
公式限制112/09~114/08，認證200小時。</t>
        </r>
      </text>
    </comment>
    <comment ref="E60" authorId="0" shapeId="0" xr:uid="{1383DEA1-CCE2-4DD8-8CCB-534469ECC3AF}">
      <text>
        <r>
          <rPr>
            <sz val="12"/>
            <color rgb="FF000000"/>
            <rFont val="PMingLiU"/>
            <family val="1"/>
          </rPr>
          <t>======
ID#AAAAT-A1fNA
a5953    (2022-01-09 01:12:19)
公式限制112/09~114/08，認證200小時。</t>
        </r>
      </text>
    </comment>
    <comment ref="E61" authorId="0" shapeId="0" xr:uid="{1B6F8007-D36E-4D0A-B6C0-62883FDF5910}">
      <text>
        <r>
          <rPr>
            <sz val="12"/>
            <color rgb="FF000000"/>
            <rFont val="PMingLiU"/>
            <family val="1"/>
          </rPr>
          <t>======
ID#AAAAT-A1fao
a5953    (2022-01-09 01:12:19)
公式限制112/09~114/08，認證200小時。</t>
        </r>
      </text>
    </comment>
    <comment ref="E65" authorId="0" shapeId="0" xr:uid="{46B7E038-0DBB-4427-A815-A9076641675C}">
      <text>
        <r>
          <rPr>
            <sz val="12"/>
            <color rgb="FF000000"/>
            <rFont val="PMingLiU"/>
            <family val="1"/>
          </rPr>
          <t>======
ID#AAAAT9pVPwI
a5953    (2022-01-09 01:12:18)
(手KEY)
校外認證+校內認證</t>
        </r>
      </text>
    </comment>
    <comment ref="E67" authorId="0" shapeId="0" xr:uid="{AAABF803-DE7A-4CD4-B942-D7E1E9561B71}">
      <text>
        <r>
          <rPr>
            <sz val="12"/>
            <color rgb="FF000000"/>
            <rFont val="PMingLiU"/>
            <family val="1"/>
          </rPr>
          <t>======
ID#AAAAT-A1e0M
a5953    (2022-01-09 01:12:18)
公式限制110/09~112/08，認證150小時。</t>
        </r>
      </text>
    </comment>
    <comment ref="E68" authorId="0" shapeId="0" xr:uid="{5D77E137-87DE-4B3D-AA78-93B03C718CF7}">
      <text>
        <r>
          <rPr>
            <sz val="12"/>
            <color rgb="FF000000"/>
            <rFont val="PMingLiU"/>
            <family val="1"/>
          </rPr>
          <t>======
ID#AAAAT-A1fCo
a5953    (2022-01-09 01:12:19)
公式限制110/09~112/08，認證150小時。</t>
        </r>
      </text>
    </comment>
    <comment ref="E69" authorId="0" shapeId="0" xr:uid="{DC1DED27-C237-4338-837A-25040FDA4C4A}">
      <text>
        <r>
          <rPr>
            <sz val="12"/>
            <color rgb="FF000000"/>
            <rFont val="PMingLiU"/>
            <family val="1"/>
          </rPr>
          <t>======
ID#AAAAT9pVPwc
a5953    (2022-01-09 01:12:18)
公式限制110/09~112/08，認證150小時。</t>
        </r>
      </text>
    </comment>
    <comment ref="E70" authorId="0" shapeId="0" xr:uid="{4E82A7E7-C746-42A1-AD80-C9625A09AEE1}">
      <text>
        <r>
          <rPr>
            <sz val="12"/>
            <color rgb="FF000000"/>
            <rFont val="PMingLiU"/>
            <family val="1"/>
          </rPr>
          <t>======
ID#AAAAT954aJA
a5953    (2022-01-09 01:12:18)
公式限制110/09~112/08，認證150小時。</t>
        </r>
      </text>
    </comment>
    <comment ref="E71" authorId="0" shapeId="0" xr:uid="{66AD0CC7-D2AB-403B-B751-AD2DC0A85F75}">
      <text>
        <r>
          <rPr>
            <sz val="12"/>
            <color rgb="FF000000"/>
            <rFont val="PMingLiU"/>
            <family val="1"/>
          </rPr>
          <t>======
ID#AAAAT-A1e5k
a5953    (2022-01-09 01:12:19)
公式限制110/09~112/08，認證150小時。</t>
        </r>
      </text>
    </comment>
    <comment ref="E72" authorId="0" shapeId="0" xr:uid="{81125B2D-86E8-42CC-B080-DE1BD287BD73}">
      <text>
        <r>
          <rPr>
            <sz val="12"/>
            <color rgb="FF000000"/>
            <rFont val="PMingLiU"/>
            <family val="1"/>
          </rPr>
          <t>======
ID#AAAAT-A1fNM
a5953    (2022-01-09 01:12:19)
公式限制112/09~114/08，認證200小時。</t>
        </r>
      </text>
    </comment>
    <comment ref="E73" authorId="0" shapeId="0" xr:uid="{DBD84D56-D25C-41A5-885F-7A89B7B5480E}">
      <text>
        <r>
          <rPr>
            <sz val="12"/>
            <color rgb="FF000000"/>
            <rFont val="PMingLiU"/>
            <family val="1"/>
          </rPr>
          <t>======
ID#AAAAT-A1fP4
a5953    (2022-01-09 01:12:19)
公式限制112/09~114/08，認證200小時。</t>
        </r>
      </text>
    </comment>
    <comment ref="E74" authorId="0" shapeId="0" xr:uid="{50C5B12F-1BB1-40FD-BE28-C42A5CE60022}">
      <text>
        <r>
          <rPr>
            <sz val="12"/>
            <color rgb="FF000000"/>
            <rFont val="PMingLiU"/>
            <family val="1"/>
          </rPr>
          <t>======
ID#AAAAT-A1ezA
a5953    (2022-01-09 01:12:18)
公式限制112/09~114/08，認證200小時。</t>
        </r>
      </text>
    </comment>
    <comment ref="E75" authorId="0" shapeId="0" xr:uid="{95EDEA37-F5B6-40FF-A46D-80CFD8B37823}">
      <text>
        <r>
          <rPr>
            <sz val="12"/>
            <color rgb="FF000000"/>
            <rFont val="PMingLiU"/>
            <family val="1"/>
          </rPr>
          <t>======
ID#AAAAT-A1fLQ
a5953    (2022-01-09 01:12:19)
公式限制112/09~114/08，認證200小時。</t>
        </r>
      </text>
    </comment>
    <comment ref="E76" authorId="0" shapeId="0" xr:uid="{2F920FEE-B121-4A11-9D55-3D009C0B2F44}">
      <text>
        <r>
          <rPr>
            <sz val="12"/>
            <color rgb="FF000000"/>
            <rFont val="PMingLiU"/>
            <family val="1"/>
          </rPr>
          <t>======
ID#AAAAT-A1fQE
a5953    (2022-01-09 01:12:19)
公式限制112/09~114/08，認證200小時。</t>
        </r>
      </text>
    </comment>
    <comment ref="E80" authorId="0" shapeId="0" xr:uid="{CCA8AAE4-8A7B-4139-9901-A4967C966C8E}">
      <text>
        <r>
          <rPr>
            <sz val="12"/>
            <color rgb="FF000000"/>
            <rFont val="PMingLiU"/>
            <family val="1"/>
          </rPr>
          <t>======
ID#AAAAT-A1fac
a5953    (2022-01-09 01:12:19)
(手KEY)
校外認證+校內認證</t>
        </r>
      </text>
    </comment>
    <comment ref="E82" authorId="0" shapeId="0" xr:uid="{FFF1C902-E23B-448F-B785-F5882B11AA14}">
      <text>
        <r>
          <rPr>
            <sz val="12"/>
            <color rgb="FF000000"/>
            <rFont val="PMingLiU"/>
            <family val="1"/>
          </rPr>
          <t>======
ID#AAAAT-A1fRs
a5953    (2022-01-09 01:12:19)
公式限制110/09~112/08，認證150小時。</t>
        </r>
      </text>
    </comment>
    <comment ref="E83" authorId="0" shapeId="0" xr:uid="{906F95D7-A593-4210-9324-5FBBCE0CC315}">
      <text>
        <r>
          <rPr>
            <sz val="12"/>
            <color rgb="FF000000"/>
            <rFont val="PMingLiU"/>
            <family val="1"/>
          </rPr>
          <t>======
ID#AAAAT-A1fR8
a5953    (2022-01-09 01:12:19)
公式限制110/09~112/08，認證150小時。</t>
        </r>
      </text>
    </comment>
    <comment ref="E84" authorId="0" shapeId="0" xr:uid="{C3F6B50E-7F8A-46CB-AEE6-4F0DE0A6FD4E}">
      <text>
        <r>
          <rPr>
            <sz val="12"/>
            <color rgb="FF000000"/>
            <rFont val="PMingLiU"/>
            <family val="1"/>
          </rPr>
          <t>======
ID#AAAAT-A1e0E
a5953    (2022-01-09 01:12:18)
公式限制110/09~112/08，認證150小時。</t>
        </r>
      </text>
    </comment>
    <comment ref="E85" authorId="0" shapeId="0" xr:uid="{40D8514B-1987-4C29-9B38-B9CF04BC8E38}">
      <text>
        <r>
          <rPr>
            <sz val="12"/>
            <color rgb="FF000000"/>
            <rFont val="PMingLiU"/>
            <family val="1"/>
          </rPr>
          <t>======
ID#AAAAT-A1fYw
a5953    (2022-01-09 01:12:19)
公式限制110/09~112/08，認證150小時。</t>
        </r>
      </text>
    </comment>
    <comment ref="E86" authorId="0" shapeId="0" xr:uid="{38041B86-B97B-4A7E-89F0-78EA230A879A}">
      <text>
        <r>
          <rPr>
            <sz val="12"/>
            <color rgb="FF000000"/>
            <rFont val="PMingLiU"/>
            <family val="1"/>
          </rPr>
          <t>======
ID#AAAAT-A1fbg
a5953    (2022-01-09 01:12:19)
公式限制110/09~112/08，認證150小時。</t>
        </r>
      </text>
    </comment>
    <comment ref="E87" authorId="0" shapeId="0" xr:uid="{CE1421D5-4EC6-4C87-864C-1D581A1C7892}">
      <text>
        <r>
          <rPr>
            <sz val="12"/>
            <color rgb="FF000000"/>
            <rFont val="PMingLiU"/>
            <family val="1"/>
          </rPr>
          <t>======
ID#AAAAT-A1e9U
a5953    (2022-01-09 01:12:19)
公式限制112/09~114/08，認證200小時。</t>
        </r>
      </text>
    </comment>
    <comment ref="E88" authorId="0" shapeId="0" xr:uid="{CAE3621E-3A54-4578-87A6-1A70C02377B5}">
      <text>
        <r>
          <rPr>
            <sz val="12"/>
            <color rgb="FF000000"/>
            <rFont val="PMingLiU"/>
            <family val="1"/>
          </rPr>
          <t>======
ID#AAAAT-A1fUE
a5953    (2022-01-09 01:12:19)
公式限制112/09~114/08，認證200小時。</t>
        </r>
      </text>
    </comment>
    <comment ref="E89" authorId="0" shapeId="0" xr:uid="{C32E4481-03F3-4F10-9BCF-AF2271D49131}">
      <text>
        <r>
          <rPr>
            <sz val="12"/>
            <color rgb="FF000000"/>
            <rFont val="PMingLiU"/>
            <family val="1"/>
          </rPr>
          <t>======
ID#AAAAT-A1fUI
a5953    (2022-01-09 01:12:19)
公式限制112/09~114/08，認證200小時。</t>
        </r>
      </text>
    </comment>
    <comment ref="E90" authorId="0" shapeId="0" xr:uid="{04A9A990-F429-4CC1-8429-FF049BDD5E7A}">
      <text>
        <r>
          <rPr>
            <sz val="12"/>
            <color rgb="FF000000"/>
            <rFont val="PMingLiU"/>
            <family val="1"/>
          </rPr>
          <t>======
ID#AAAAT-A1eyA
a5953    (2022-01-09 01:12:18)
公式限制112/09~114/08，認證200小時。</t>
        </r>
      </text>
    </comment>
    <comment ref="E91" authorId="0" shapeId="0" xr:uid="{175F6971-8AAD-42EE-BCF3-0E38D58139D3}">
      <text>
        <r>
          <rPr>
            <sz val="12"/>
            <color rgb="FF000000"/>
            <rFont val="PMingLiU"/>
            <family val="1"/>
          </rPr>
          <t>======
ID#AAAAT-A1fE8
a5953    (2022-01-09 01:12:19)
公式限制112/09~114/08，認證200小時。</t>
        </r>
      </text>
    </comment>
    <comment ref="E95" authorId="0" shapeId="0" xr:uid="{F80F7E33-B02B-4477-BD75-91D473F94857}">
      <text>
        <r>
          <rPr>
            <sz val="12"/>
            <color rgb="FF000000"/>
            <rFont val="PMingLiU"/>
            <family val="1"/>
          </rPr>
          <t>======
ID#AAAAT-A1fD0
a5953    (2022-01-09 01:12:19)
(手KEY)
校外認證+校內認證</t>
        </r>
      </text>
    </comment>
    <comment ref="E97" authorId="0" shapeId="0" xr:uid="{070DCCCC-D9BE-4FE0-8EF3-2757994935B6}">
      <text>
        <r>
          <rPr>
            <sz val="12"/>
            <color rgb="FF000000"/>
            <rFont val="PMingLiU"/>
            <family val="1"/>
          </rPr>
          <t>======
ID#AAAAT-A1e6o
a5953    (2022-01-09 01:12:19)
公式限制110/09~112/08，認證150小時。</t>
        </r>
      </text>
    </comment>
    <comment ref="E98" authorId="0" shapeId="0" xr:uid="{740E46EB-AE73-46A3-A393-0210AA22726B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99" authorId="0" shapeId="0" xr:uid="{473A237B-77F8-42EE-8DA4-0D25932E7AEA}">
      <text>
        <r>
          <rPr>
            <sz val="12"/>
            <color rgb="FF000000"/>
            <rFont val="PMingLiU"/>
            <family val="1"/>
          </rPr>
          <t>======
ID#AAAAT-A1e9k
a5953    (2022-01-09 01:12:19)
公式限制110/09~112/08，認證150小時。</t>
        </r>
      </text>
    </comment>
    <comment ref="E100" authorId="0" shapeId="0" xr:uid="{4D8863E8-EAE4-4651-B37D-D879816E3351}">
      <text>
        <r>
          <rPr>
            <sz val="12"/>
            <color rgb="FF000000"/>
            <rFont val="PMingLiU"/>
            <family val="1"/>
          </rPr>
          <t>======
ID#AAAAT-A1fT0
a5953    (2022-01-09 01:12:19)
公式限制110/09~112/08，認證150小時。</t>
        </r>
      </text>
    </comment>
    <comment ref="E101" authorId="0" shapeId="0" xr:uid="{B5661D71-1181-4A61-A41B-327D1A9627CE}">
      <text>
        <r>
          <rPr>
            <sz val="12"/>
            <color rgb="FF000000"/>
            <rFont val="PMingLiU"/>
            <family val="1"/>
          </rPr>
          <t>======
ID#AAAAT-A1fJI
a5953    (2022-01-09 01:12:19)
公式限制110/09~112/08，認證150小時。</t>
        </r>
      </text>
    </comment>
    <comment ref="E102" authorId="0" shapeId="0" xr:uid="{8E8FB70D-C7F9-486A-8DF9-ACDFC5D0E940}">
      <text>
        <r>
          <rPr>
            <sz val="12"/>
            <color rgb="FF000000"/>
            <rFont val="PMingLiU"/>
            <family val="1"/>
          </rPr>
          <t>======
ID#AAAAT-A1fPQ
a5953    (2022-01-09 01:12:19)
公式限制112/09~114/08，認證200小時。</t>
        </r>
      </text>
    </comment>
    <comment ref="E103" authorId="0" shapeId="0" xr:uid="{A2338A29-DEEA-4991-AD06-2F1D3943CA29}">
      <text>
        <r>
          <rPr>
            <sz val="12"/>
            <color rgb="FF000000"/>
            <rFont val="PMingLiU"/>
            <family val="1"/>
          </rPr>
          <t>======
ID#AAAAT-A1e5s
a5953    (2022-01-09 01:12:19)
公式限制112/09~114/08，認證200小時。</t>
        </r>
      </text>
    </comment>
    <comment ref="E104" authorId="0" shapeId="0" xr:uid="{693B1BF4-A45D-4DEF-A222-D8B5E4C1A664}">
      <text>
        <r>
          <rPr>
            <sz val="12"/>
            <color rgb="FF000000"/>
            <rFont val="PMingLiU"/>
            <family val="1"/>
          </rPr>
          <t>======
ID#AAAAT-A1eys
a5953    (2022-01-09 01:12:18)
公式限制112/09~114/08，認證200小時。</t>
        </r>
      </text>
    </comment>
    <comment ref="E105" authorId="0" shapeId="0" xr:uid="{0CC6C4E5-89BE-4EC1-9EF8-944A3719B624}">
      <text>
        <r>
          <rPr>
            <sz val="12"/>
            <color rgb="FF000000"/>
            <rFont val="PMingLiU"/>
            <family val="1"/>
          </rPr>
          <t>======
ID#AAAAT-A1e_w
a5953    (2022-01-09 01:12:19)
公式限制112/09~114/08，認證200小時。</t>
        </r>
      </text>
    </comment>
    <comment ref="E106" authorId="0" shapeId="0" xr:uid="{1C7F21BF-10C9-470E-A89A-E4ED8B22C8BB}">
      <text>
        <r>
          <rPr>
            <sz val="12"/>
            <color rgb="FF000000"/>
            <rFont val="PMingLiU"/>
            <family val="1"/>
          </rPr>
          <t>======
ID#AAAAT-A1fNU
a5953    (2022-01-09 01:12:19)
公式限制112/09~114/08，認證200小時。</t>
        </r>
      </text>
    </comment>
    <comment ref="E110" authorId="0" shapeId="0" xr:uid="{8DCCF0DF-9332-4D66-989A-D2A2D6C98D91}">
      <text>
        <r>
          <rPr>
            <sz val="12"/>
            <color rgb="FF000000"/>
            <rFont val="PMingLiU"/>
            <family val="1"/>
          </rPr>
          <t>======
ID#AAAAT-A1fK0
a5953    (2022-01-09 01:12:19)
(手KEY)
校外認證+校內認證</t>
        </r>
      </text>
    </comment>
    <comment ref="E112" authorId="0" shapeId="0" xr:uid="{10A20016-DC9A-4C5D-8EE1-02147EC37088}">
      <text>
        <r>
          <rPr>
            <sz val="12"/>
            <color rgb="FF000000"/>
            <rFont val="PMingLiU"/>
            <family val="1"/>
          </rPr>
          <t>======
ID#AAAAT-A1fIU
a5953    (2022-01-09 01:12:19)
公式限制110/09~112/08，認證150小時。</t>
        </r>
      </text>
    </comment>
    <comment ref="E113" authorId="0" shapeId="0" xr:uid="{CA04480F-88EE-4A81-9861-61FC91C7C82E}">
      <text>
        <r>
          <rPr>
            <sz val="12"/>
            <color rgb="FF000000"/>
            <rFont val="PMingLiU"/>
            <family val="1"/>
          </rPr>
          <t>======
ID#AAAAT-A1fLU
a5953    (2022-01-09 01:12:19)
公式限制110/09~112/08，認證150小時。</t>
        </r>
      </text>
    </comment>
    <comment ref="E114" authorId="0" shapeId="0" xr:uid="{87CCD45D-B020-49F4-9A72-6D45901E937D}">
      <text>
        <r>
          <rPr>
            <sz val="12"/>
            <color rgb="FF000000"/>
            <rFont val="PMingLiU"/>
            <family val="1"/>
          </rPr>
          <t>======
ID#AAAAT-A1fMk
a5953    (2022-01-09 01:12:19)
公式限制110/09~112/08，認證150小時。</t>
        </r>
      </text>
    </comment>
    <comment ref="E115" authorId="0" shapeId="0" xr:uid="{E9414D93-E525-4C3B-AE37-D67A891BF037}">
      <text>
        <r>
          <rPr>
            <sz val="12"/>
            <color rgb="FF000000"/>
            <rFont val="PMingLiU"/>
            <family val="1"/>
          </rPr>
          <t>======
ID#AAAAT-A1e_8
a5953    (2022-01-09 01:12:19)
公式限制110/09~112/08，認證150小時。</t>
        </r>
      </text>
    </comment>
    <comment ref="E116" authorId="0" shapeId="0" xr:uid="{5DB432A4-DF87-4777-878D-3AF9B8963E05}">
      <text>
        <r>
          <rPr>
            <sz val="12"/>
            <color rgb="FF000000"/>
            <rFont val="PMingLiU"/>
            <family val="1"/>
          </rPr>
          <t>======
ID#AAAAT954aK8
a5953    (2022-01-09 01:12:18)
公式限制110/09~112/08，認證150小時。</t>
        </r>
      </text>
    </comment>
    <comment ref="E117" authorId="0" shapeId="0" xr:uid="{76B465F0-1117-4492-9C6D-0FD6B2565072}">
      <text>
        <r>
          <rPr>
            <sz val="12"/>
            <color rgb="FF000000"/>
            <rFont val="PMingLiU"/>
            <family val="1"/>
          </rPr>
          <t>======
ID#AAAAT-A1ezY
a5953    (2022-01-09 01:12:18)
公式限制112/09~114/08，認證200小時。</t>
        </r>
      </text>
    </comment>
    <comment ref="E118" authorId="0" shapeId="0" xr:uid="{5AC8AA1F-9CAF-46F0-A604-D27FF05D9920}">
      <text>
        <r>
          <rPr>
            <sz val="12"/>
            <color rgb="FF000000"/>
            <rFont val="PMingLiU"/>
            <family val="1"/>
          </rPr>
          <t>======
ID#AAAAT-A1fIs
a5953    (2022-01-09 01:12:19)
公式限制112/09~114/08，認證200小時。</t>
        </r>
      </text>
    </comment>
    <comment ref="E119" authorId="0" shapeId="0" xr:uid="{1E90616B-8A12-4F2F-9894-D2946E6B811B}">
      <text>
        <r>
          <rPr>
            <sz val="12"/>
            <color rgb="FF000000"/>
            <rFont val="PMingLiU"/>
            <family val="1"/>
          </rPr>
          <t>======
ID#AAAAT-A1e2k
a5953    (2022-01-09 01:12:19)
公式限制112/09~114/08，認證200小時。</t>
        </r>
      </text>
    </comment>
    <comment ref="E120" authorId="0" shapeId="0" xr:uid="{6C2A92CE-9DAA-46FC-8022-649997C80A68}">
      <text>
        <r>
          <rPr>
            <sz val="12"/>
            <color rgb="FF000000"/>
            <rFont val="PMingLiU"/>
            <family val="1"/>
          </rPr>
          <t>======
ID#AAAAT-A1e3s
a5953    (2022-01-09 01:12:19)
公式限制112/09~114/08，認證200小時。</t>
        </r>
      </text>
    </comment>
    <comment ref="E121" authorId="0" shapeId="0" xr:uid="{256D3190-1433-4A95-B589-24A75A2B7677}">
      <text>
        <r>
          <rPr>
            <sz val="12"/>
            <color rgb="FF000000"/>
            <rFont val="PMingLiU"/>
            <family val="1"/>
          </rPr>
          <t>======
ID#AAAAT-A1e7c
a5953    (2022-01-09 01:12:19)
公式限制112/09~114/08，認證200小時。</t>
        </r>
      </text>
    </comment>
    <comment ref="E125" authorId="0" shapeId="0" xr:uid="{FB04C900-FFE6-41BE-9281-11B29826195B}">
      <text>
        <r>
          <rPr>
            <sz val="12"/>
            <color rgb="FF000000"/>
            <rFont val="PMingLiU"/>
            <family val="1"/>
          </rPr>
          <t>======
ID#AAAAT-A1eyI
a5953    (2022-01-09 01:12:18)
(手KEY)
校外認證+校內認證</t>
        </r>
      </text>
    </comment>
    <comment ref="E127" authorId="0" shapeId="0" xr:uid="{89B90752-856D-4548-8191-128AFBF87835}">
      <text>
        <r>
          <rPr>
            <sz val="12"/>
            <color rgb="FF000000"/>
            <rFont val="PMingLiU"/>
            <family val="1"/>
          </rPr>
          <t>======
ID#AAAAT-A1fF8
a5953    (2022-01-09 01:12:19)
公式限制110/09~112/08，認證150小時。</t>
        </r>
      </text>
    </comment>
    <comment ref="E128" authorId="0" shapeId="0" xr:uid="{EE91C134-C8E6-49A5-95F0-735DC88566B5}">
      <text>
        <r>
          <rPr>
            <sz val="12"/>
            <color rgb="FF000000"/>
            <rFont val="PMingLiU"/>
            <family val="1"/>
          </rPr>
          <t>======
ID#AAAAT-A1fT4
a5953    (2022-01-09 01:12:19)
公式限制110/09~112/08，認證150小時。</t>
        </r>
      </text>
    </comment>
    <comment ref="E129" authorId="0" shapeId="0" xr:uid="{251E3210-DE0D-41EF-A4EB-2DF5AD75C629}">
      <text>
        <r>
          <rPr>
            <sz val="12"/>
            <color rgb="FF000000"/>
            <rFont val="PMingLiU"/>
            <family val="1"/>
          </rPr>
          <t>======
ID#AAAAT-A1exs
a5953    (2022-01-09 01:12:18)
公式限制110/09~112/08，認證150小時。</t>
        </r>
      </text>
    </comment>
    <comment ref="E130" authorId="0" shapeId="0" xr:uid="{12A93073-EBD1-4234-9DE0-C58C3BC89B28}">
      <text>
        <r>
          <rPr>
            <sz val="12"/>
            <color rgb="FF000000"/>
            <rFont val="PMingLiU"/>
            <family val="1"/>
          </rPr>
          <t>======
ID#AAAAT-A1eyQ
a5953    (2022-01-09 01:12:18)
公式限制110/09~112/08，認證150小時。</t>
        </r>
      </text>
    </comment>
    <comment ref="E131" authorId="0" shapeId="0" xr:uid="{B86C08C0-8E80-44B6-A886-FB451609A366}">
      <text>
        <r>
          <rPr>
            <sz val="12"/>
            <color rgb="FF000000"/>
            <rFont val="PMingLiU"/>
            <family val="1"/>
          </rPr>
          <t>======
ID#AAAAT9pVPwM
a5953    (2022-01-09 01:12:18)
公式限制110/09~112/08，認證150小時。</t>
        </r>
      </text>
    </comment>
    <comment ref="E132" authorId="0" shapeId="0" xr:uid="{DFA3DE3F-7211-4136-95F3-07104AA7A18F}">
      <text>
        <r>
          <rPr>
            <sz val="12"/>
            <color rgb="FF000000"/>
            <rFont val="PMingLiU"/>
            <family val="1"/>
          </rPr>
          <t>======
ID#AAAAT-A1fN4
a5953    (2022-01-09 01:12:19)
公式限制112/09~114/08，認證200小時。</t>
        </r>
      </text>
    </comment>
    <comment ref="E133" authorId="0" shapeId="0" xr:uid="{50582C9B-3E52-446F-BA8C-50CD0198D1A3}">
      <text>
        <r>
          <rPr>
            <sz val="12"/>
            <color rgb="FF000000"/>
            <rFont val="PMingLiU"/>
            <family val="1"/>
          </rPr>
          <t>======
ID#AAAAT-A1fNs
a5953    (2022-01-09 01:12:19)
公式限制112/09~114/08，認證200小時。</t>
        </r>
      </text>
    </comment>
    <comment ref="E134" authorId="0" shapeId="0" xr:uid="{8A368C53-1130-4AF3-98C7-8AA0483850E2}">
      <text>
        <r>
          <rPr>
            <sz val="12"/>
            <color rgb="FF000000"/>
            <rFont val="PMingLiU"/>
            <family val="1"/>
          </rPr>
          <t>======
ID#AAAAT-A1e-U
a5953    (2022-01-09 01:12:19)
公式限制112/09~114/08，認證200小時。</t>
        </r>
      </text>
    </comment>
    <comment ref="E135" authorId="0" shapeId="0" xr:uid="{DA6B784B-B863-4F89-ABF4-CDDC929DD0C6}">
      <text>
        <r>
          <rPr>
            <sz val="12"/>
            <color rgb="FF000000"/>
            <rFont val="PMingLiU"/>
            <family val="1"/>
          </rPr>
          <t>======
ID#AAAAT-A1fLo
a5953    (2022-01-09 01:12:19)
公式限制112/09~114/08，認證200小時。</t>
        </r>
      </text>
    </comment>
    <comment ref="E136" authorId="0" shapeId="0" xr:uid="{B797F08B-E249-46E7-82B0-8F5A7FEBE21F}">
      <text>
        <r>
          <rPr>
            <sz val="12"/>
            <color rgb="FF000000"/>
            <rFont val="PMingLiU"/>
            <family val="1"/>
          </rPr>
          <t>======
ID#AAAAT-A1fIo
a5953    (2022-01-09 01:12:19)
公式限制112/09~114/08，認證200小時。</t>
        </r>
      </text>
    </comment>
    <comment ref="E140" authorId="0" shapeId="0" xr:uid="{B3F1E1F7-2CBD-4510-894E-E211DD825888}">
      <text>
        <r>
          <rPr>
            <sz val="12"/>
            <color rgb="FF000000"/>
            <rFont val="PMingLiU"/>
            <family val="1"/>
          </rPr>
          <t>======
ID#AAAAT-A1fU0
a5953    (2022-01-09 01:12:19)
(手KEY)
校外認證+校內認證</t>
        </r>
      </text>
    </comment>
    <comment ref="E142" authorId="0" shapeId="0" xr:uid="{C14117E5-7A80-44C6-8DCA-C5099B5A33EE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144" authorId="0" shapeId="0" xr:uid="{125A37E0-ACE9-41C2-8058-321BFFB109A8}">
      <text>
        <r>
          <rPr>
            <sz val="12"/>
            <color rgb="FF000000"/>
            <rFont val="PMingLiU"/>
            <family val="1"/>
          </rPr>
          <t>======
ID#AAAAT-A1e2c
a5953    (2022-01-09 01:12:19)
公式限制110/09~112/08，認證150小時。</t>
        </r>
      </text>
    </comment>
    <comment ref="E145" authorId="0" shapeId="0" xr:uid="{8D62D713-F9CC-43DE-ACBE-DFF2E7005E6C}">
      <text>
        <r>
          <rPr>
            <sz val="12"/>
            <color rgb="FF000000"/>
            <rFont val="PMingLiU"/>
            <family val="1"/>
          </rPr>
          <t>======
ID#AAAAT954aLI
a5953    (2022-01-09 01:12:18)
公式限制110/09~112/08，認證150小時。</t>
        </r>
      </text>
    </comment>
    <comment ref="E146" authorId="0" shapeId="0" xr:uid="{CF576AB1-D6D2-4C20-AE31-37B37A73064B}">
      <text>
        <r>
          <rPr>
            <sz val="12"/>
            <color rgb="FF000000"/>
            <rFont val="PMingLiU"/>
            <family val="1"/>
          </rPr>
          <t>======
ID#AAAAT-A1fS8
a5953    (2022-01-09 01:12:19)
公式限制110/09~112/08，認證150小時。</t>
        </r>
      </text>
    </comment>
    <comment ref="E147" authorId="0" shapeId="0" xr:uid="{40522B1D-492C-4EB3-925A-3F44033D3531}">
      <text>
        <r>
          <rPr>
            <sz val="12"/>
            <color rgb="FF000000"/>
            <rFont val="PMingLiU"/>
            <family val="1"/>
          </rPr>
          <t>======
ID#AAAAT-A1fAw
a5953    (2022-01-09 01:12:19)
公式限制112/09~114/08，認證200小時。</t>
        </r>
      </text>
    </comment>
    <comment ref="E148" authorId="0" shapeId="0" xr:uid="{9762D817-2555-442F-92F0-E7174BCA9A7E}">
      <text>
        <r>
          <rPr>
            <sz val="12"/>
            <color rgb="FF000000"/>
            <rFont val="PMingLiU"/>
            <family val="1"/>
          </rPr>
          <t>======
ID#AAAAT-A1fLA
a5953    (2022-01-09 01:12:19)
公式限制112/09~114/08，認證200小時。</t>
        </r>
      </text>
    </comment>
    <comment ref="E149" authorId="0" shapeId="0" xr:uid="{6573B7EF-21AC-4B2E-BE3C-98FD0D344322}">
      <text>
        <r>
          <rPr>
            <sz val="12"/>
            <color rgb="FF000000"/>
            <rFont val="PMingLiU"/>
            <family val="1"/>
          </rPr>
          <t>======
ID#AAAAT-A1ezk
a5953    (2022-01-09 01:12:18)
公式限制112/09~114/08，認證200小時。</t>
        </r>
      </text>
    </comment>
    <comment ref="E150" authorId="0" shapeId="0" xr:uid="{09A79CAA-D676-4362-9A58-8AE4F78EB143}">
      <text>
        <r>
          <rPr>
            <sz val="12"/>
            <color rgb="FF000000"/>
            <rFont val="PMingLiU"/>
            <family val="1"/>
          </rPr>
          <t>======
ID#AAAAT-A1fVs
a5953    (2022-01-09 01:12:19)
公式限制112/09~114/08，認證200小時。</t>
        </r>
      </text>
    </comment>
    <comment ref="E151" authorId="0" shapeId="0" xr:uid="{D91DABE6-A31A-4797-AF4A-5EBD0AB54648}">
      <text>
        <r>
          <rPr>
            <sz val="12"/>
            <color rgb="FF000000"/>
            <rFont val="PMingLiU"/>
            <family val="1"/>
          </rPr>
          <t>======
ID#AAAAT-A1e2I
a5953    (2022-01-09 01:12:19)
公式限制112/09~114/08，認證200小時。</t>
        </r>
      </text>
    </comment>
    <comment ref="E155" authorId="0" shapeId="0" xr:uid="{9D5084FD-778C-4B9F-803B-A8F1E2E1A2E0}">
      <text>
        <r>
          <rPr>
            <sz val="12"/>
            <color rgb="FF000000"/>
            <rFont val="PMingLiU"/>
            <family val="1"/>
          </rPr>
          <t>======
ID#AAAAT-A1e9s
a5953    (2022-01-09 01:12:19)
(手KEY)
校外認證+校內認證</t>
        </r>
      </text>
    </comment>
    <comment ref="E157" authorId="0" shapeId="0" xr:uid="{990909D5-D55F-4CF8-8CE3-87E1715A63AB}">
      <text>
        <r>
          <rPr>
            <sz val="12"/>
            <color rgb="FF000000"/>
            <rFont val="PMingLiU"/>
            <family val="1"/>
          </rPr>
          <t>======
ID#AAAAT-A1ezw
a5953    (2022-01-09 01:12:18)
公式限制110/09~112/08，認證150小時。</t>
        </r>
      </text>
    </comment>
    <comment ref="E158" authorId="0" shapeId="0" xr:uid="{73897CBC-20C9-4E09-ACDD-18547AD8F69E}">
      <text>
        <r>
          <rPr>
            <sz val="12"/>
            <color rgb="FF000000"/>
            <rFont val="PMingLiU"/>
            <family val="1"/>
          </rPr>
          <t>======
ID#AAAAT-A1fOY
a5953    (2022-01-09 01:12:19)
公式限制110/09~112/08，認證150小時。</t>
        </r>
      </text>
    </comment>
    <comment ref="E159" authorId="0" shapeId="0" xr:uid="{9C3CC2A3-97BD-4076-A59E-897AB83BEC39}">
      <text>
        <r>
          <rPr>
            <sz val="12"/>
            <color rgb="FF000000"/>
            <rFont val="PMingLiU"/>
            <family val="1"/>
          </rPr>
          <t>======
ID#AAAAT-A1fR0
a5953    (2022-01-09 01:12:19)
公式限制110/09~112/08，認證150小時。</t>
        </r>
      </text>
    </comment>
    <comment ref="E160" authorId="0" shapeId="0" xr:uid="{681EF2D4-C914-4C24-9D4B-D881293D5BB9}">
      <text>
        <r>
          <rPr>
            <sz val="12"/>
            <color rgb="FF000000"/>
            <rFont val="PMingLiU"/>
            <family val="1"/>
          </rPr>
          <t>======
ID#AAAAT-A1fZ8
a5953    (2022-01-09 01:12:19)
公式限制110/09~112/08，認證150小時。</t>
        </r>
      </text>
    </comment>
    <comment ref="E161" authorId="0" shapeId="0" xr:uid="{50669EE8-9B71-449E-985F-700FAB13EF46}">
      <text>
        <r>
          <rPr>
            <sz val="12"/>
            <color rgb="FF000000"/>
            <rFont val="PMingLiU"/>
            <family val="1"/>
          </rPr>
          <t>======
ID#AAAAT-A1e6Q
a5953    (2022-01-09 01:12:19)
公式限制110/09~112/08，認證150小時。</t>
        </r>
      </text>
    </comment>
    <comment ref="E162" authorId="0" shapeId="0" xr:uid="{08CB18EC-BFB4-45FD-9742-FCEA0893F59B}">
      <text>
        <r>
          <rPr>
            <sz val="12"/>
            <color rgb="FF000000"/>
            <rFont val="PMingLiU"/>
            <family val="1"/>
          </rPr>
          <t>======
ID#AAAAT-A1fEc
a5953    (2022-01-09 01:12:19)
公式限制112/09~114/08，認證200小時。</t>
        </r>
      </text>
    </comment>
    <comment ref="E163" authorId="0" shapeId="0" xr:uid="{402A7D3C-FA02-425E-8B10-ED0498FB3A2C}">
      <text>
        <r>
          <rPr>
            <sz val="12"/>
            <color rgb="FF000000"/>
            <rFont val="PMingLiU"/>
            <family val="1"/>
          </rPr>
          <t>======
ID#AAAAT-A1fZU
a5953    (2022-01-09 01:12:19)
公式限制112/09~114/08，認證200小時。</t>
        </r>
      </text>
    </comment>
    <comment ref="E164" authorId="0" shapeId="0" xr:uid="{711B3F87-B0B9-48DC-9D03-0DF388110553}">
      <text>
        <r>
          <rPr>
            <sz val="12"/>
            <color rgb="FF000000"/>
            <rFont val="PMingLiU"/>
            <family val="1"/>
          </rPr>
          <t>======
ID#AAAAT954aIg
a5953    (2022-01-09 01:12:18)
公式限制112/09~114/08，認證200小時。</t>
        </r>
      </text>
    </comment>
    <comment ref="E166" authorId="0" shapeId="0" xr:uid="{2238FE87-658E-40CC-BD5E-226CB5A05A87}">
      <text>
        <r>
          <rPr>
            <sz val="12"/>
            <color rgb="FF000000"/>
            <rFont val="PMingLiU"/>
            <family val="1"/>
          </rPr>
          <t>======
ID#AAAAT-A1e-I
a5953    (2022-01-09 01:12:19)
公式限制112/09~114/08，認證200小時。</t>
        </r>
      </text>
    </comment>
    <comment ref="E170" authorId="0" shapeId="0" xr:uid="{4C63BDB4-D59E-4215-8226-BBFFC58216F6}">
      <text>
        <r>
          <rPr>
            <sz val="12"/>
            <color rgb="FF000000"/>
            <rFont val="PMingLiU"/>
            <family val="1"/>
          </rPr>
          <t>======
ID#AAAAT-A1eyY
a5953    (2022-01-09 01:12:18)
(手KEY)
校外認證+校內認證</t>
        </r>
      </text>
    </comment>
    <comment ref="E172" authorId="0" shapeId="0" xr:uid="{903AB0C5-46EB-4F5B-8CF9-B252A65E0B25}">
      <text>
        <r>
          <rPr>
            <sz val="12"/>
            <color rgb="FF000000"/>
            <rFont val="PMingLiU"/>
            <family val="1"/>
          </rPr>
          <t>======
ID#AAAAT-A1eyM
a5953    (2022-01-09 01:12:18)
公式限制110/09~112/08，認證150小時。</t>
        </r>
      </text>
    </comment>
    <comment ref="E173" authorId="0" shapeId="0" xr:uid="{81B17E30-C42C-44F4-A904-D826BB8B3E01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174" authorId="0" shapeId="0" xr:uid="{A31345A1-D878-4447-BFDA-AFDDF18E78C1}">
      <text>
        <r>
          <rPr>
            <sz val="12"/>
            <color rgb="FF000000"/>
            <rFont val="PMingLiU"/>
            <family val="1"/>
          </rPr>
          <t>======
ID#AAAAT-A1e1Y
a5953    (2022-01-09 01:12:19)
公式限制110/09~112/08，認證150小時。</t>
        </r>
      </text>
    </comment>
    <comment ref="E175" authorId="0" shapeId="0" xr:uid="{3DEB8C5E-7ACC-4702-A9CE-BB01B1F3C652}">
      <text>
        <r>
          <rPr>
            <sz val="12"/>
            <color rgb="FF000000"/>
            <rFont val="PMingLiU"/>
            <family val="1"/>
          </rPr>
          <t>======
ID#AAAAT-A1fNc
a5953    (2022-01-09 01:12:19)
公式限制110/09~112/08，認證150小時。</t>
        </r>
      </text>
    </comment>
    <comment ref="E176" authorId="0" shapeId="0" xr:uid="{F506E41B-A01D-48BE-A35C-4E2A17ACD818}">
      <text>
        <r>
          <rPr>
            <sz val="12"/>
            <color rgb="FF000000"/>
            <rFont val="PMingLiU"/>
            <family val="1"/>
          </rPr>
          <t>======
ID#AAAAT-A1fBo
a5953    (2022-01-09 01:12:19)
公式限制110/09~112/08，認證150小時。</t>
        </r>
      </text>
    </comment>
    <comment ref="E177" authorId="0" shapeId="0" xr:uid="{7BA88159-1E37-4E1B-85E7-039B8064D1B7}">
      <text>
        <r>
          <rPr>
            <sz val="12"/>
            <color rgb="FF000000"/>
            <rFont val="PMingLiU"/>
            <family val="1"/>
          </rPr>
          <t>======
ID#AAAAT-A1fDU
a5953    (2022-01-09 01:12:19)
公式限制112/09~114/08，認證200小時。</t>
        </r>
      </text>
    </comment>
    <comment ref="E178" authorId="0" shapeId="0" xr:uid="{2813E520-2DAA-46D4-818C-8419EE5FC90A}">
      <text>
        <r>
          <rPr>
            <sz val="12"/>
            <color rgb="FF000000"/>
            <rFont val="PMingLiU"/>
            <family val="1"/>
          </rPr>
          <t>======
ID#AAAAT-A1fb8
a5953    (2022-01-09 01:12:19)
公式限制112/09~114/08，認證200小時。</t>
        </r>
      </text>
    </comment>
    <comment ref="E179" authorId="0" shapeId="0" xr:uid="{13EAF3FE-81CC-4808-9B01-026289160598}">
      <text>
        <r>
          <rPr>
            <sz val="12"/>
            <color rgb="FF000000"/>
            <rFont val="PMingLiU"/>
            <family val="1"/>
          </rPr>
          <t>======
ID#AAAAT-A1fBw
a5953    (2022-01-09 01:12:19)
公式限制112/09~114/08，認證200小時。</t>
        </r>
      </text>
    </comment>
    <comment ref="E180" authorId="0" shapeId="0" xr:uid="{503ABA03-0F49-4D20-8D01-C25620159D80}">
      <text>
        <r>
          <rPr>
            <sz val="12"/>
            <color rgb="FF000000"/>
            <rFont val="PMingLiU"/>
            <family val="1"/>
          </rPr>
          <t>======
ID#AAAAT-A1e2U
a5953    (2022-01-09 01:12:19)
公式限制112/09~114/08，認證200小時。</t>
        </r>
      </text>
    </comment>
    <comment ref="E181" authorId="0" shapeId="0" xr:uid="{C60D8AE6-9758-444F-9460-C845D2F4F39C}">
      <text>
        <r>
          <rPr>
            <sz val="12"/>
            <color rgb="FF000000"/>
            <rFont val="PMingLiU"/>
            <family val="1"/>
          </rPr>
          <t>======
ID#AAAAT-A1fK4
a5953    (2022-01-09 01:12:19)
公式限制112/09~114/08，認證200小時。</t>
        </r>
      </text>
    </comment>
    <comment ref="E185" authorId="0" shapeId="0" xr:uid="{D38B03DF-5C8B-4DA1-93B2-A5808D9B49DD}">
      <text>
        <r>
          <rPr>
            <sz val="12"/>
            <color rgb="FF000000"/>
            <rFont val="PMingLiU"/>
            <family val="1"/>
          </rPr>
          <t>======
ID#AAAAT-A1fRc
a5953    (2022-01-09 01:12:19)
(手KEY)
校外認證+校內認證</t>
        </r>
      </text>
    </comment>
    <comment ref="E187" authorId="0" shapeId="0" xr:uid="{1DBAE961-19B5-4DB6-9062-1336D0072A49}">
      <text>
        <r>
          <rPr>
            <sz val="12"/>
            <color rgb="FF000000"/>
            <rFont val="PMingLiU"/>
            <family val="1"/>
          </rPr>
          <t>======
ID#AAAAT-A1fUM
a5953    (2022-01-09 01:12:19)
公式限制110/09~112/08，認證150小時。</t>
        </r>
      </text>
    </comment>
    <comment ref="E188" authorId="0" shapeId="0" xr:uid="{8515286D-BDFD-42EB-A81C-177F5EFC500F}">
      <text>
        <r>
          <rPr>
            <sz val="12"/>
            <color rgb="FF000000"/>
            <rFont val="PMingLiU"/>
            <family val="1"/>
          </rPr>
          <t>======
ID#AAAAT-A1fLg
a5953    (2022-01-09 01:12:19)
公式限制110/09~112/08，認證150小時。</t>
        </r>
      </text>
    </comment>
    <comment ref="E191" authorId="0" shapeId="0" xr:uid="{0E1D6B7E-F846-495E-B57A-C7FDC0950C82}">
      <text>
        <r>
          <rPr>
            <sz val="12"/>
            <color rgb="FF000000"/>
            <rFont val="PMingLiU"/>
            <family val="1"/>
          </rPr>
          <t>======
ID#AAAAT-A1fWI
a5953    (2022-01-09 01:12:19)
公式限制110/09~112/08，認證150小時。</t>
        </r>
      </text>
    </comment>
    <comment ref="E192" authorId="0" shapeId="0" xr:uid="{DE619DA7-2837-40F2-9CAC-D3E447112117}">
      <text>
        <r>
          <rPr>
            <sz val="12"/>
            <color rgb="FF000000"/>
            <rFont val="PMingLiU"/>
            <family val="1"/>
          </rPr>
          <t>======
ID#AAAAT-A1fZs
a5953    (2022-01-09 01:12:19)
公式限制112/09~114/08，認證200小時。</t>
        </r>
      </text>
    </comment>
    <comment ref="E193" authorId="0" shapeId="0" xr:uid="{747D7AB4-565C-45B3-A243-A921E7AF9569}">
      <text>
        <r>
          <rPr>
            <sz val="12"/>
            <color rgb="FF000000"/>
            <rFont val="PMingLiU"/>
            <family val="1"/>
          </rPr>
          <t>======
ID#AAAAT-A1fPA
a5953    (2022-01-09 01:12:19)
公式限制112/09~114/08，認證200小時。</t>
        </r>
      </text>
    </comment>
    <comment ref="E194" authorId="0" shapeId="0" xr:uid="{8B1D1804-1E0B-4D14-B633-64A28B702239}">
      <text>
        <r>
          <rPr>
            <sz val="12"/>
            <color rgb="FF000000"/>
            <rFont val="PMingLiU"/>
            <family val="1"/>
          </rPr>
          <t>======
ID#AAAAT-A1e-0
a5953    (2022-01-09 01:12:19)
公式限制112/09~114/08，認證200小時。</t>
        </r>
      </text>
    </comment>
    <comment ref="E195" authorId="0" shapeId="0" xr:uid="{986B6C35-AD68-43CE-8E0D-BAA4241820D2}">
      <text>
        <r>
          <rPr>
            <sz val="12"/>
            <color rgb="FF000000"/>
            <rFont val="PMingLiU"/>
            <family val="1"/>
          </rPr>
          <t>======
ID#AAAAT-A1fbw
a5953    (2022-01-09 01:12:19)
公式限制112/09~114/08，認證200小時。</t>
        </r>
      </text>
    </comment>
    <comment ref="E196" authorId="0" shapeId="0" xr:uid="{2B7D0CEC-AE63-4E75-B6CB-F379B9310A5A}">
      <text>
        <r>
          <rPr>
            <sz val="12"/>
            <color rgb="FF000000"/>
            <rFont val="PMingLiU"/>
            <family val="1"/>
          </rPr>
          <t>======
ID#AAAAT954aJ8
a5953    (2022-01-09 01:12:18)
公式限制112/09~114/08，認證200小時。</t>
        </r>
      </text>
    </comment>
    <comment ref="E204" authorId="0" shapeId="0" xr:uid="{9E584545-85B7-4BC2-A2EC-3776231A7427}">
      <text>
        <r>
          <rPr>
            <sz val="12"/>
            <color rgb="FF000000"/>
            <rFont val="PMingLiU"/>
            <family val="1"/>
          </rPr>
          <t>======
ID#AAAAT-A1fHw
a5953    (2022-01-09 01:12:19)
(手KEY)
校外認證+校內認證</t>
        </r>
      </text>
    </comment>
    <comment ref="E206" authorId="0" shapeId="0" xr:uid="{AEDB5392-6853-45EE-95AA-A3F312295F46}">
      <text>
        <r>
          <rPr>
            <sz val="12"/>
            <color rgb="FF000000"/>
            <rFont val="PMingLiU"/>
            <family val="1"/>
          </rPr>
          <t>======
ID#AAAAT-A1e5I
a5953    (2022-01-09 01:12:19)
公式限制110/09~112/08，認證150小時。</t>
        </r>
      </text>
    </comment>
    <comment ref="E207" authorId="0" shapeId="0" xr:uid="{FB15380D-2D57-4466-A1B5-B3588C35BCB8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208" authorId="0" shapeId="0" xr:uid="{3DBFF35D-7AB9-4751-88D4-862FB52BDF88}">
      <text>
        <r>
          <rPr>
            <sz val="12"/>
            <color rgb="FF000000"/>
            <rFont val="PMingLiU"/>
            <family val="1"/>
          </rPr>
          <t>======
ID#AAAAT-A1fWo
a5953    (2022-01-09 01:12:19)
公式限制110/09~112/08，認證150小時。</t>
        </r>
      </text>
    </comment>
    <comment ref="E209" authorId="0" shapeId="0" xr:uid="{89958138-1EF6-46DE-911F-304761BD5948}">
      <text>
        <r>
          <rPr>
            <sz val="12"/>
            <color rgb="FF000000"/>
            <rFont val="PMingLiU"/>
            <family val="1"/>
          </rPr>
          <t>======
ID#AAAAT-A1fKM
a5953    (2022-01-09 01:12:19)
公式限制110/09~112/08，認證150小時。</t>
        </r>
      </text>
    </comment>
    <comment ref="E210" authorId="0" shapeId="0" xr:uid="{EDB21226-583D-448C-8875-20F7B5EE2277}">
      <text>
        <r>
          <rPr>
            <sz val="12"/>
            <color rgb="FF000000"/>
            <rFont val="PMingLiU"/>
            <family val="1"/>
          </rPr>
          <t>======
ID#AAAAT-A1fYw
a5953    (2022-01-09 01:12:19)
公式限制110/09~112/08，認證150小時。</t>
        </r>
      </text>
    </comment>
    <comment ref="E211" authorId="0" shapeId="0" xr:uid="{54457F2A-D2C6-4FB1-8908-F3D7D55701E4}">
      <text>
        <r>
          <rPr>
            <sz val="12"/>
            <color rgb="FF000000"/>
            <rFont val="PMingLiU"/>
            <family val="1"/>
          </rPr>
          <t>======
ID#AAAAT-A1e5E
a5953    (2022-01-09 01:12:19)
公式限制112/09~114/08，認證200小時。</t>
        </r>
      </text>
    </comment>
    <comment ref="E212" authorId="0" shapeId="0" xr:uid="{12A3053C-A8CB-4EB6-B66D-55AC812EDFC3}">
      <text>
        <r>
          <rPr>
            <sz val="12"/>
            <color rgb="FF000000"/>
            <rFont val="PMingLiU"/>
            <family val="1"/>
          </rPr>
          <t>======
ID#AAAAT-A1fDQ
a5953    (2022-01-09 01:12:19)
公式限制112/09~114/08，認證200小時。</t>
        </r>
      </text>
    </comment>
    <comment ref="E213" authorId="0" shapeId="0" xr:uid="{7BC7495B-55B8-4689-A337-EB2BCC32C5C7}">
      <text>
        <r>
          <rPr>
            <sz val="12"/>
            <color rgb="FF000000"/>
            <rFont val="PMingLiU"/>
            <family val="1"/>
          </rPr>
          <t>======
ID#AAAAT-A1fGc
a5953    (2022-01-09 01:12:19)
公式限制112/09~114/08，認證200小時。</t>
        </r>
      </text>
    </comment>
    <comment ref="E214" authorId="0" shapeId="0" xr:uid="{4CACA50E-E23D-4B9E-8AC6-2D10A7F6AA9A}">
      <text>
        <r>
          <rPr>
            <sz val="12"/>
            <color rgb="FF000000"/>
            <rFont val="PMingLiU"/>
            <family val="1"/>
          </rPr>
          <t>======
ID#AAAAT-A1e4k
a5953    (2022-01-09 01:12:19)
公式限制112/09~114/08，認證200小時。</t>
        </r>
      </text>
    </comment>
    <comment ref="E215" authorId="0" shapeId="0" xr:uid="{3BAF7162-DC7F-4BD7-A69E-A1F0A7BA5F1F}">
      <text>
        <r>
          <rPr>
            <sz val="12"/>
            <color rgb="FF000000"/>
            <rFont val="PMingLiU"/>
            <family val="1"/>
          </rPr>
          <t>======
ID#AAAAT-A1fVk
a5953    (2022-01-09 01:12:19)
公式限制112/09~114/08，認證200小時。</t>
        </r>
      </text>
    </comment>
    <comment ref="E226" authorId="0" shapeId="0" xr:uid="{039B1C32-90D1-489D-AA97-682EF5904092}">
      <text>
        <r>
          <rPr>
            <sz val="12"/>
            <color rgb="FF000000"/>
            <rFont val="PMingLiU"/>
            <family val="1"/>
          </rPr>
          <t>======
ID#AAAAT-A1fBM
a5953    (2022-01-09 01:12:19)
(手KEY)
校外認證+校內認證</t>
        </r>
      </text>
    </comment>
    <comment ref="E228" authorId="0" shapeId="0" xr:uid="{5D309395-307E-484D-8404-3BE9550BDCFD}">
      <text>
        <r>
          <rPr>
            <sz val="12"/>
            <color rgb="FF000000"/>
            <rFont val="PMingLiU"/>
            <family val="1"/>
          </rPr>
          <t>======
ID#AAAAT954aHg
a5953    (2022-01-09 01:12:18)
公式限制110/09~112/08，認證150小時。</t>
        </r>
      </text>
    </comment>
    <comment ref="E229" authorId="0" shapeId="0" xr:uid="{66AA15F9-AB2A-4515-A16A-A97824521E76}">
      <text>
        <r>
          <rPr>
            <sz val="12"/>
            <color rgb="FF000000"/>
            <rFont val="PMingLiU"/>
            <family val="1"/>
          </rPr>
          <t>======
ID#AAAAT-A1fI8
a5953    (2022-01-09 01:12:19)
公式限制110/09~112/08，認證150小時。</t>
        </r>
      </text>
    </comment>
    <comment ref="E230" authorId="0" shapeId="0" xr:uid="{2EBD9120-AAAD-4E0E-B903-5628D79E5E03}">
      <text>
        <r>
          <rPr>
            <sz val="12"/>
            <color rgb="FF000000"/>
            <rFont val="PMingLiU"/>
            <family val="1"/>
          </rPr>
          <t>======
ID#AAAAT-A1fMI
a5953    (2022-01-09 01:12:19)
公式限制110/09~112/08，認證150小時。</t>
        </r>
      </text>
    </comment>
    <comment ref="E231" authorId="0" shapeId="0" xr:uid="{C7D16A16-AE40-4CBD-B647-2F7C3BF0DB41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232" authorId="0" shapeId="0" xr:uid="{C4FAD93D-6CF8-421D-B9D7-51681355734D}">
      <text>
        <r>
          <rPr>
            <sz val="12"/>
            <color rgb="FF000000"/>
            <rFont val="PMingLiU"/>
            <family val="1"/>
          </rPr>
          <t>======
ID#AAAAT-A1e14
a5953    (2022-01-09 01:12:19)
公式限制110/09~112/08，認證150小時。</t>
        </r>
      </text>
    </comment>
    <comment ref="E233" authorId="0" shapeId="0" xr:uid="{3B8C20B3-D214-4DEE-AF3F-20F5F1D4D370}">
      <text>
        <r>
          <rPr>
            <sz val="12"/>
            <color rgb="FF000000"/>
            <rFont val="PMingLiU"/>
            <family val="1"/>
          </rPr>
          <t>======
ID#AAAAT-A1e4g
a5953    (2022-01-09 01:12:19)
公式限制112/09~114/08，認證200小時。</t>
        </r>
      </text>
    </comment>
    <comment ref="E234" authorId="0" shapeId="0" xr:uid="{6BC65C24-89B6-42A2-92DC-6D4438244721}">
      <text>
        <r>
          <rPr>
            <sz val="12"/>
            <color rgb="FF000000"/>
            <rFont val="PMingLiU"/>
            <family val="1"/>
          </rPr>
          <t>======
ID#AAAAT-A1eyg
a5953    (2022-01-09 01:12:18)
公式限制112/09~114/08，認證200小時。</t>
        </r>
      </text>
    </comment>
    <comment ref="E235" authorId="0" shapeId="0" xr:uid="{D20BC218-3D87-46A3-881D-6713B3E7D01B}">
      <text>
        <r>
          <rPr>
            <sz val="12"/>
            <color rgb="FF000000"/>
            <rFont val="PMingLiU"/>
            <family val="1"/>
          </rPr>
          <t>======
ID#AAAAT-A1e0I
a5953    (2022-01-09 01:12:18)
公式限制112/09~114/08，認證200小時。</t>
        </r>
      </text>
    </comment>
    <comment ref="E236" authorId="0" shapeId="0" xr:uid="{52141298-387A-454E-AC07-723BF611BDF3}">
      <text>
        <r>
          <rPr>
            <sz val="12"/>
            <color rgb="FF000000"/>
            <rFont val="PMingLiU"/>
            <family val="1"/>
          </rPr>
          <t>======
ID#AAAAT-A1e7Y
a5953    (2022-01-09 01:12:19)
公式限制112/09~114/08，認證200小時。</t>
        </r>
      </text>
    </comment>
    <comment ref="E237" authorId="0" shapeId="0" xr:uid="{789CBAF2-14C2-4A17-9389-0FA91BF928EF}">
      <text>
        <r>
          <rPr>
            <sz val="12"/>
            <color rgb="FF000000"/>
            <rFont val="PMingLiU"/>
            <family val="1"/>
          </rPr>
          <t>======
ID#AAAAT-A1e8o
a5953    (2022-01-09 01:12:19)
公式限制112/09~114/08，認證200小時。</t>
        </r>
      </text>
    </comment>
    <comment ref="E241" authorId="0" shapeId="0" xr:uid="{2F35B94E-4412-44AA-99EB-1694B1C301FC}">
      <text>
        <r>
          <rPr>
            <sz val="12"/>
            <color rgb="FF000000"/>
            <rFont val="PMingLiU"/>
            <family val="1"/>
          </rPr>
          <t>======
ID#AAAAT-A1fGA
a5953    (2022-01-09 01:12:19)
(手KEY)
校外認證+校內認證</t>
        </r>
      </text>
    </comment>
    <comment ref="E243" authorId="0" shapeId="0" xr:uid="{CA42A84A-C6F8-4DEC-9AA2-CD79A009AB7A}">
      <text>
        <r>
          <rPr>
            <sz val="12"/>
            <color rgb="FF000000"/>
            <rFont val="PMingLiU"/>
            <family val="1"/>
          </rPr>
          <t>======
ID#AAAAT-A1fKs
a5953    (2022-01-09 01:12:19)
公式限制110/09~112/08，認證150小時。</t>
        </r>
      </text>
    </comment>
    <comment ref="E244" authorId="0" shapeId="0" xr:uid="{EBF3ACAF-DF5E-439A-A271-2AD8E4B64059}">
      <text>
        <r>
          <rPr>
            <sz val="12"/>
            <color rgb="FF000000"/>
            <rFont val="PMingLiU"/>
            <family val="1"/>
          </rPr>
          <t>======
ID#AAAAT-A1e2w
a5953    (2022-01-09 01:12:19)
公式限制110/09~112/08，認證150小時。</t>
        </r>
      </text>
    </comment>
    <comment ref="E245" authorId="0" shapeId="0" xr:uid="{8764CC68-F8F2-4C7D-82AF-49D2B99A5AB0}">
      <text>
        <r>
          <rPr>
            <sz val="12"/>
            <color rgb="FF000000"/>
            <rFont val="PMingLiU"/>
            <family val="1"/>
          </rPr>
          <t>======
ID#AAAAT-A1fHY
a5953    (2022-01-09 01:12:19)
公式限制110/09~112/08，認證150小時。</t>
        </r>
      </text>
    </comment>
    <comment ref="E246" authorId="0" shapeId="0" xr:uid="{1878D433-F922-4EFE-A0C8-0D1A6A16D484}">
      <text>
        <r>
          <rPr>
            <sz val="12"/>
            <color rgb="FF000000"/>
            <rFont val="PMingLiU"/>
            <family val="1"/>
          </rPr>
          <t>======
ID#AAAAT954aLM
a5953    (2022-01-09 01:12:18)
公式限制110/09~112/08，認證150小時。</t>
        </r>
      </text>
    </comment>
    <comment ref="E247" authorId="0" shapeId="0" xr:uid="{6E320D88-443E-4510-A0F5-B3C5CA660A54}">
      <text>
        <r>
          <rPr>
            <sz val="12"/>
            <color rgb="FF000000"/>
            <rFont val="PMingLiU"/>
            <family val="1"/>
          </rPr>
          <t>======
ID#AAAAT-A1e90
a5953    (2022-01-09 01:12:19)
公式限制110/09~112/08，認證150小時。</t>
        </r>
      </text>
    </comment>
    <comment ref="E248" authorId="0" shapeId="0" xr:uid="{AE8E3EFB-234B-4353-9177-172F33287698}">
      <text>
        <r>
          <rPr>
            <sz val="12"/>
            <color rgb="FF000000"/>
            <rFont val="PMingLiU"/>
            <family val="1"/>
          </rPr>
          <t>======
ID#AAAAT-A1e9M
a5953    (2022-01-09 01:12:19)
公式限制112/09~114/08，認證200小時。</t>
        </r>
      </text>
    </comment>
    <comment ref="E249" authorId="0" shapeId="0" xr:uid="{C36A3158-0794-4314-A71C-AA4A65C48C10}">
      <text>
        <r>
          <rPr>
            <sz val="12"/>
            <color rgb="FF000000"/>
            <rFont val="PMingLiU"/>
            <family val="1"/>
          </rPr>
          <t>======
ID#AAAAT-A1fNE
a5953    (2022-01-09 01:12:19)
公式限制112/09~114/08，認證200小時。</t>
        </r>
      </text>
    </comment>
    <comment ref="E250" authorId="0" shapeId="0" xr:uid="{F0F5B647-E2CE-46A1-A4E0-A1933FAC52C2}">
      <text>
        <r>
          <rPr>
            <sz val="12"/>
            <color rgb="FF000000"/>
            <rFont val="PMingLiU"/>
            <family val="1"/>
          </rPr>
          <t>======
ID#AAAAT-A1fVM
a5953    (2022-01-09 01:12:19)
公式限制112/09~114/08，認證200小時。</t>
        </r>
      </text>
    </comment>
    <comment ref="E251" authorId="0" shapeId="0" xr:uid="{A8632D0C-C1D9-4EC5-A850-B37F0158CE54}">
      <text>
        <r>
          <rPr>
            <sz val="12"/>
            <color rgb="FF000000"/>
            <rFont val="PMingLiU"/>
            <family val="1"/>
          </rPr>
          <t>======
ID#AAAAT-A1fZc
a5953    (2022-01-09 01:12:19)
公式限制112/09~114/08，認證200小時。</t>
        </r>
      </text>
    </comment>
    <comment ref="E252" authorId="0" shapeId="0" xr:uid="{33EDE185-53E0-4F9B-B1A9-AC107674BF65}">
      <text>
        <r>
          <rPr>
            <sz val="12"/>
            <color rgb="FF000000"/>
            <rFont val="PMingLiU"/>
            <family val="1"/>
          </rPr>
          <t>======
ID#AAAAT-A1e4s
a5953    (2022-01-09 01:12:19)
公式限制112/09~114/08，認證200小時。</t>
        </r>
      </text>
    </comment>
    <comment ref="E256" authorId="0" shapeId="0" xr:uid="{B849988D-B921-45F9-ADC3-E91F601B9617}">
      <text>
        <r>
          <rPr>
            <sz val="12"/>
            <color rgb="FF000000"/>
            <rFont val="PMingLiU"/>
            <family val="1"/>
          </rPr>
          <t>======
ID#AAAAT-A1fTA
a5953    (2022-01-09 01:12:19)
(手KEY)
校外認證+校內認證</t>
        </r>
      </text>
    </comment>
    <comment ref="E258" authorId="0" shapeId="0" xr:uid="{5E8E6599-338A-4156-8776-6C44DA9062AC}">
      <text>
        <r>
          <rPr>
            <sz val="12"/>
            <color rgb="FF000000"/>
            <rFont val="PMingLiU"/>
            <family val="1"/>
          </rPr>
          <t>======
ID#AAAAT-A1fIw
a5953    (2022-01-09 01:12:19)
公式限制110/09~112/08，認證150小時。</t>
        </r>
      </text>
    </comment>
    <comment ref="E259" authorId="0" shapeId="0" xr:uid="{D522D473-03A1-4C6E-A7C5-5924560E3D11}">
      <text>
        <r>
          <rPr>
            <sz val="12"/>
            <color rgb="FF000000"/>
            <rFont val="PMingLiU"/>
            <family val="1"/>
          </rPr>
          <t>======
ID#AAAAT-A1e_Q
a5953    (2022-01-09 01:12:19)
公式限制110/09~112/08，認證150小時。</t>
        </r>
      </text>
    </comment>
    <comment ref="E260" authorId="0" shapeId="0" xr:uid="{7859E9F1-0FD9-44A9-B8F4-33B46834A2A0}">
      <text>
        <r>
          <rPr>
            <sz val="12"/>
            <color rgb="FF000000"/>
            <rFont val="PMingLiU"/>
            <family val="1"/>
          </rPr>
          <t>======
ID#AAAAT-A1fZY
a5953    (2022-01-09 01:12:19)
公式限制110/09~112/08，認證150小時。</t>
        </r>
      </text>
    </comment>
    <comment ref="E262" authorId="0" shapeId="0" xr:uid="{79770F01-49CB-4C86-96CD-E9C40114B696}">
      <text>
        <r>
          <rPr>
            <sz val="12"/>
            <color rgb="FF000000"/>
            <rFont val="PMingLiU"/>
            <family val="1"/>
          </rPr>
          <t>======
ID#AAAAT-A1fQk
a5953    (2022-01-09 01:12:19)
公式限制110/09~112/08，認證150小時。</t>
        </r>
      </text>
    </comment>
    <comment ref="E263" authorId="0" shapeId="0" xr:uid="{5BF1E309-8971-40B1-A020-AF1D3787EF40}">
      <text>
        <r>
          <rPr>
            <sz val="12"/>
            <color rgb="FF000000"/>
            <rFont val="PMingLiU"/>
            <family val="1"/>
          </rPr>
          <t>======
ID#AAAAT9pVPw0
a5953    (2022-01-09 01:12:18)
公式限制112/09~114/08，認證200小時。</t>
        </r>
      </text>
    </comment>
    <comment ref="E264" authorId="0" shapeId="0" xr:uid="{249533FE-089E-4C14-A58F-4919A2AF6EEA}">
      <text>
        <r>
          <rPr>
            <sz val="12"/>
            <color rgb="FF000000"/>
            <rFont val="PMingLiU"/>
            <family val="1"/>
          </rPr>
          <t>======
ID#AAAAT-A1fFg
a5953    (2022-01-09 01:12:19)
公式限制112/09~114/08，認證200小時。</t>
        </r>
      </text>
    </comment>
    <comment ref="E265" authorId="0" shapeId="0" xr:uid="{3309D4C8-F666-4F26-9D65-39A0A8117D61}">
      <text>
        <r>
          <rPr>
            <sz val="12"/>
            <color rgb="FF000000"/>
            <rFont val="PMingLiU"/>
            <family val="1"/>
          </rPr>
          <t>======
ID#AAAAT-A1e8I
a5953    (2022-01-09 01:12:19)
公式限制112/09~114/08，認證200小時。</t>
        </r>
      </text>
    </comment>
    <comment ref="E266" authorId="0" shapeId="0" xr:uid="{2AEFD473-80AD-4396-B0C6-CA8ACDE3947A}">
      <text>
        <r>
          <rPr>
            <sz val="12"/>
            <color rgb="FF000000"/>
            <rFont val="PMingLiU"/>
            <family val="1"/>
          </rPr>
          <t>======
ID#AAAAT-A1fC8
a5953    (2022-01-09 01:12:19)
公式限制112/09~114/08，認證200小時。</t>
        </r>
      </text>
    </comment>
    <comment ref="E267" authorId="0" shapeId="0" xr:uid="{F8F24803-1B61-44A8-ACE4-662D8F842E54}">
      <text>
        <r>
          <rPr>
            <sz val="12"/>
            <color rgb="FF000000"/>
            <rFont val="PMingLiU"/>
            <family val="1"/>
          </rPr>
          <t>======
ID#AAAAT-A1fQo
a5953    (2022-01-09 01:12:19)
公式限制112/09~114/08，認證200小時。</t>
        </r>
      </text>
    </comment>
    <comment ref="E271" authorId="0" shapeId="0" xr:uid="{FA9BC440-E3C0-4677-9700-C24EDCA6FBD1}">
      <text>
        <r>
          <rPr>
            <sz val="12"/>
            <color rgb="FF000000"/>
            <rFont val="PMingLiU"/>
            <family val="1"/>
          </rPr>
          <t>======
ID#AAAAT-A1fY0
a5953    (2022-01-09 01:12:19)
(手KEY)
校外認證+校內認證</t>
        </r>
      </text>
    </comment>
    <comment ref="E273" authorId="0" shapeId="0" xr:uid="{B6D44159-4207-4A6D-9971-2C7926E190FA}">
      <text>
        <r>
          <rPr>
            <sz val="12"/>
            <color rgb="FF000000"/>
            <rFont val="PMingLiU"/>
            <family val="1"/>
          </rPr>
          <t>======
ID#AAAAT-A1fXc
a5953    (2022-01-09 01:12:19)
公式限制110/09~112/08，認證150小時。</t>
        </r>
      </text>
    </comment>
    <comment ref="E274" authorId="0" shapeId="0" xr:uid="{3D310354-2E6A-4FAD-962B-4E49B141DDA0}">
      <text>
        <r>
          <rPr>
            <sz val="12"/>
            <color rgb="FF000000"/>
            <rFont val="PMingLiU"/>
            <family val="1"/>
          </rPr>
          <t>======
ID#AAAAT-A1fGw
a5953    (2022-01-09 01:12:19)
公式限制110/09~112/08，認證150小時。</t>
        </r>
      </text>
    </comment>
    <comment ref="E275" authorId="0" shapeId="0" xr:uid="{62282992-67DD-4551-A19A-2D9822560704}">
      <text>
        <r>
          <rPr>
            <sz val="12"/>
            <color rgb="FF000000"/>
            <rFont val="PMingLiU"/>
            <family val="1"/>
          </rPr>
          <t>======
ID#AAAAT-A1fGk
a5953    (2022-01-09 01:12:19)
公式限制110/09~112/08，認證150小時。</t>
        </r>
      </text>
    </comment>
    <comment ref="E276" authorId="0" shapeId="0" xr:uid="{B116CCDA-0739-4036-BFD8-4E89FF7157FE}">
      <text>
        <r>
          <rPr>
            <sz val="12"/>
            <color rgb="FF000000"/>
            <rFont val="PMingLiU"/>
            <family val="1"/>
          </rPr>
          <t>======
ID#AAAAT-A1e6s
a5953    (2022-01-09 01:12:19)
公式限制110/09~112/08，認證150小時。</t>
        </r>
      </text>
    </comment>
    <comment ref="E277" authorId="0" shapeId="0" xr:uid="{49277C67-0019-4823-9E2E-0E10C9739E16}">
      <text>
        <r>
          <rPr>
            <sz val="12"/>
            <color rgb="FF000000"/>
            <rFont val="PMingLiU"/>
            <family val="1"/>
          </rPr>
          <t>======
ID#AAAAT-A1fSk
a5953    (2022-01-09 01:12:19)
公式限制110/09~112/08，認證150小時。</t>
        </r>
      </text>
    </comment>
    <comment ref="E278" authorId="0" shapeId="0" xr:uid="{A4F8F636-2D19-4D92-BDEF-8DC90EB1D72E}">
      <text>
        <r>
          <rPr>
            <sz val="12"/>
            <color rgb="FF000000"/>
            <rFont val="PMingLiU"/>
            <family val="1"/>
          </rPr>
          <t>======
ID#AAAAT-A1ezU
a5953    (2022-01-09 01:12:18)
公式限制112/09~114/08，認證200小時。</t>
        </r>
      </text>
    </comment>
    <comment ref="E279" authorId="0" shapeId="0" xr:uid="{04D9EEAE-9E70-4136-86E4-67BB585198AE}">
      <text>
        <r>
          <rPr>
            <sz val="12"/>
            <color rgb="FF000000"/>
            <rFont val="PMingLiU"/>
            <family val="1"/>
          </rPr>
          <t>======
ID#AAAAT-A1e3Q
a5953    (2022-01-09 01:12:19)
公式限制112/09~114/08，認證200小時。</t>
        </r>
      </text>
    </comment>
    <comment ref="E280" authorId="0" shapeId="0" xr:uid="{509C328C-6788-4A36-9074-5E60861C45F8}">
      <text>
        <r>
          <rPr>
            <sz val="12"/>
            <color rgb="FF000000"/>
            <rFont val="PMingLiU"/>
            <family val="1"/>
          </rPr>
          <t>======
ID#AAAAT-A1fak
a5953    (2022-01-09 01:12:19)
公式限制112/09~114/08，認證200小時。</t>
        </r>
      </text>
    </comment>
    <comment ref="E281" authorId="0" shapeId="0" xr:uid="{B7F9507C-0E45-46A8-B34D-BA3E5F72B68D}">
      <text>
        <r>
          <rPr>
            <sz val="12"/>
            <color rgb="FF000000"/>
            <rFont val="PMingLiU"/>
            <family val="1"/>
          </rPr>
          <t>======
ID#AAAAT-A1e7M
a5953    (2022-01-09 01:12:19)
公式限制112/09~114/08，認證200小時。</t>
        </r>
      </text>
    </comment>
    <comment ref="E282" authorId="0" shapeId="0" xr:uid="{73BF7691-B47F-40F7-8676-9C326EFBA700}">
      <text>
        <r>
          <rPr>
            <sz val="12"/>
            <color rgb="FF000000"/>
            <rFont val="PMingLiU"/>
            <family val="1"/>
          </rPr>
          <t>======
ID#AAAAT-A1fRE
a5953    (2022-01-09 01:12:19)
公式限制112/09~114/08，認證200小時。</t>
        </r>
      </text>
    </comment>
    <comment ref="E286" authorId="0" shapeId="0" xr:uid="{438393DF-D0C4-4AA6-8178-1D20A9573F35}">
      <text>
        <r>
          <rPr>
            <sz val="12"/>
            <color rgb="FF000000"/>
            <rFont val="PMingLiU"/>
            <family val="1"/>
          </rPr>
          <t>======
ID#AAAAT-A1e5w
a5953    (2022-01-09 01:12:19)
(手KEY)
校外認證+校內認證</t>
        </r>
      </text>
    </comment>
    <comment ref="E288" authorId="0" shapeId="0" xr:uid="{A6EC7850-D841-4D9E-90AF-596FA61C17FF}">
      <text>
        <r>
          <rPr>
            <sz val="12"/>
            <color rgb="FF000000"/>
            <rFont val="PMingLiU"/>
            <family val="1"/>
          </rPr>
          <t>======
ID#AAAAT-A1fL8
a5953    (2022-01-09 01:12:19)
公式限制110/09~112/08，認證150小時。</t>
        </r>
      </text>
    </comment>
    <comment ref="E289" authorId="0" shapeId="0" xr:uid="{42D00C7E-BB84-44CA-931D-FCBEB3261B79}">
      <text>
        <r>
          <rPr>
            <sz val="12"/>
            <color rgb="FF000000"/>
            <rFont val="PMingLiU"/>
            <family val="1"/>
          </rPr>
          <t>======
ID#AAAAT-A1fG0
a5953    (2022-01-09 01:12:19)
公式限制110/09~112/08，認證150小時。</t>
        </r>
      </text>
    </comment>
    <comment ref="E290" authorId="0" shapeId="0" xr:uid="{942192B3-8DF7-4F67-A5BC-28FC2A54FFAE}">
      <text>
        <r>
          <rPr>
            <sz val="12"/>
            <color rgb="FF000000"/>
            <rFont val="PMingLiU"/>
            <family val="1"/>
          </rPr>
          <t>======
ID#AAAAT-A1fIg
a5953    (2022-01-09 01:12:19)
公式限制110/09~112/08，認證150小時。</t>
        </r>
      </text>
    </comment>
    <comment ref="E291" authorId="0" shapeId="0" xr:uid="{CF4AD419-8019-49C2-9957-7894A1D32697}">
      <text>
        <r>
          <rPr>
            <sz val="12"/>
            <color rgb="FF000000"/>
            <rFont val="PMingLiU"/>
            <family val="1"/>
          </rPr>
          <t>======
ID#AAAAT-A1e98
a5953    (2022-01-09 01:12:19)
公式限制110/09~112/08，認證150小時。</t>
        </r>
      </text>
    </comment>
    <comment ref="E292" authorId="0" shapeId="0" xr:uid="{DF5B9928-95C5-48D9-B7A8-99ADC8DDE5E0}">
      <text>
        <r>
          <rPr>
            <sz val="12"/>
            <color rgb="FF000000"/>
            <rFont val="PMingLiU"/>
            <family val="1"/>
          </rPr>
          <t>======
ID#AAAAT-A1fXg
a5953    (2022-01-09 01:12:19)
公式限制110/09~112/08，認證150小時。</t>
        </r>
      </text>
    </comment>
    <comment ref="E293" authorId="0" shapeId="0" xr:uid="{E000676D-6717-4448-9080-00BF888D0182}">
      <text>
        <r>
          <rPr>
            <sz val="12"/>
            <color rgb="FF000000"/>
            <rFont val="PMingLiU"/>
            <family val="1"/>
          </rPr>
          <t>======
ID#AAAAT954aK4
a5953    (2022-01-09 01:12:18)
公式限制112/09~114/08，認證200小時。</t>
        </r>
      </text>
    </comment>
    <comment ref="E294" authorId="0" shapeId="0" xr:uid="{72F0BCA0-D24A-4C87-8F3E-9ED10BAAC4B2}">
      <text>
        <r>
          <rPr>
            <sz val="12"/>
            <color rgb="FF000000"/>
            <rFont val="PMingLiU"/>
            <family val="1"/>
          </rPr>
          <t>======
ID#AAAAT-A1fPs
a5953    (2022-01-09 01:12:19)
公式限制112/09~114/08，認證200小時。</t>
        </r>
      </text>
    </comment>
    <comment ref="E295" authorId="0" shapeId="0" xr:uid="{ABF69AB7-C20F-4EEC-9CEC-D9E47DAF20CC}">
      <text>
        <r>
          <rPr>
            <sz val="12"/>
            <color rgb="FF000000"/>
            <rFont val="PMingLiU"/>
            <family val="1"/>
          </rPr>
          <t>======
ID#AAAAT-A1exU
a5953    (2022-01-09 01:12:18)
公式限制112/09~114/08，認證200小時。</t>
        </r>
      </text>
    </comment>
    <comment ref="E296" authorId="0" shapeId="0" xr:uid="{3AA0DD69-DD08-4241-ADB2-B42B8ABD35FC}">
      <text>
        <r>
          <rPr>
            <sz val="12"/>
            <color rgb="FF000000"/>
            <rFont val="PMingLiU"/>
            <family val="1"/>
          </rPr>
          <t>======
ID#AAAAT-A1fWc
a5953    (2022-01-09 01:12:19)
公式限制112/09~114/08，認證200小時。</t>
        </r>
      </text>
    </comment>
    <comment ref="E297" authorId="0" shapeId="0" xr:uid="{FABFAF2B-7EE6-49D1-BE0A-B8F1054467A8}">
      <text>
        <r>
          <rPr>
            <sz val="12"/>
            <color rgb="FF000000"/>
            <rFont val="PMingLiU"/>
            <family val="1"/>
          </rPr>
          <t>======
ID#AAAAT-A1fZk
a5953    (2022-01-09 01:12:19)
公式限制112/09~114/08，認證200小時。</t>
        </r>
      </text>
    </comment>
    <comment ref="E301" authorId="0" shapeId="0" xr:uid="{54DB8843-103D-4936-89B5-0F06A2CBC6FD}">
      <text>
        <r>
          <rPr>
            <sz val="12"/>
            <color rgb="FF000000"/>
            <rFont val="PMingLiU"/>
            <family val="1"/>
          </rPr>
          <t>======
ID#AAAAT-A1e5w
a5953    (2022-01-09 01:12:19)
(手KEY)
校外認證+校內認證</t>
        </r>
      </text>
    </comment>
    <comment ref="E303" authorId="0" shapeId="0" xr:uid="{C2BEB043-EEE0-46CD-B501-0EC0B7D1BCAA}">
      <text>
        <r>
          <rPr>
            <sz val="12"/>
            <color rgb="FF000000"/>
            <rFont val="PMingLiU"/>
            <family val="1"/>
          </rPr>
          <t>======
ID#AAAAT-A1fL8
a5953    (2022-01-09 01:12:19)
公式限制110/09~112/08，認證150小時。</t>
        </r>
      </text>
    </comment>
    <comment ref="E304" authorId="0" shapeId="0" xr:uid="{33841910-D714-4AC3-BD72-91DA2E25E7EF}">
      <text>
        <r>
          <rPr>
            <sz val="12"/>
            <color rgb="FF000000"/>
            <rFont val="PMingLiU"/>
            <family val="1"/>
          </rPr>
          <t>======
ID#AAAAT-A1fG0
a5953    (2022-01-09 01:12:19)
公式限制110/09~112/08，認證150小時。</t>
        </r>
      </text>
    </comment>
    <comment ref="E305" authorId="0" shapeId="0" xr:uid="{BB51C90F-BA58-4974-BDB1-AB45C9FBDF83}">
      <text>
        <r>
          <rPr>
            <sz val="12"/>
            <color rgb="FF000000"/>
            <rFont val="PMingLiU"/>
            <family val="1"/>
          </rPr>
          <t>======
ID#AAAAT-A1fIg
a5953    (2022-01-09 01:12:19)
公式限制110/09~112/08，認證150小時。</t>
        </r>
      </text>
    </comment>
    <comment ref="E306" authorId="0" shapeId="0" xr:uid="{C41CB9BA-D0E0-4F70-8AD2-0D02A8877790}">
      <text>
        <r>
          <rPr>
            <sz val="12"/>
            <color rgb="FF000000"/>
            <rFont val="PMingLiU"/>
            <family val="1"/>
          </rPr>
          <t>======
ID#AAAAT-A1e98
a5953    (2022-01-09 01:12:19)
公式限制110/09~112/08，認證150小時。</t>
        </r>
      </text>
    </comment>
    <comment ref="E307" authorId="0" shapeId="0" xr:uid="{7A67EA32-ED34-414C-971E-7549D037183F}">
      <text>
        <r>
          <rPr>
            <sz val="12"/>
            <color rgb="FF000000"/>
            <rFont val="PMingLiU"/>
            <family val="1"/>
          </rPr>
          <t>======
ID#AAAAT-A1fXg
a5953    (2022-01-09 01:12:19)
公式限制110/09~112/08，認證150小時。</t>
        </r>
      </text>
    </comment>
    <comment ref="E308" authorId="0" shapeId="0" xr:uid="{A48421AF-73A2-41EE-B701-9399085AE1BD}">
      <text>
        <r>
          <rPr>
            <sz val="12"/>
            <color rgb="FF000000"/>
            <rFont val="PMingLiU"/>
            <family val="1"/>
          </rPr>
          <t>======
ID#AAAAT954aK4
a5953    (2022-01-09 01:12:18)
公式限制112/09~114/08，認證200小時。</t>
        </r>
      </text>
    </comment>
    <comment ref="E309" authorId="0" shapeId="0" xr:uid="{88718624-3BA3-4682-AD3A-112F27ED7497}">
      <text>
        <r>
          <rPr>
            <sz val="12"/>
            <color rgb="FF000000"/>
            <rFont val="PMingLiU"/>
            <family val="1"/>
          </rPr>
          <t>======
ID#AAAAT-A1fPs
a5953    (2022-01-09 01:12:19)
公式限制112/09~114/08，認證200小時。</t>
        </r>
      </text>
    </comment>
    <comment ref="E311" authorId="0" shapeId="0" xr:uid="{D28CEC73-DE1A-4740-B15D-CA6591570ACE}">
      <text>
        <r>
          <rPr>
            <sz val="12"/>
            <color rgb="FF000000"/>
            <rFont val="PMingLiU"/>
            <family val="1"/>
          </rPr>
          <t>======
ID#AAAAT-A1fWc
a5953    (2022-01-09 01:12:19)
公式限制112/09~114/08，認證200小時。</t>
        </r>
      </text>
    </comment>
    <comment ref="E312" authorId="0" shapeId="0" xr:uid="{BCFB6FA2-2FDD-4B9C-85DE-36A4D93EFF91}">
      <text>
        <r>
          <rPr>
            <sz val="12"/>
            <color rgb="FF000000"/>
            <rFont val="PMingLiU"/>
            <family val="1"/>
          </rPr>
          <t>======
ID#AAAAT-A1fZk
a5953    (2022-01-09 01:12:19)
公式限制112/09~114/08，認證200小時。</t>
        </r>
      </text>
    </comment>
    <comment ref="E316" authorId="0" shapeId="0" xr:uid="{006560B0-EB4D-47B4-9EAD-98AF9A9D6FF8}">
      <text>
        <r>
          <rPr>
            <sz val="12"/>
            <color rgb="FF000000"/>
            <rFont val="PMingLiU"/>
            <family val="1"/>
          </rPr>
          <t>======
ID#AAAAT-A1fI0
a5953    (2022-01-09 01:12:19)
(手KEY)
校外認證+校內認證</t>
        </r>
      </text>
    </comment>
    <comment ref="E318" authorId="0" shapeId="0" xr:uid="{74858381-CBF3-4793-BE90-C4048417384B}">
      <text>
        <r>
          <rPr>
            <sz val="12"/>
            <color rgb="FF000000"/>
            <rFont val="PMingLiU"/>
            <family val="1"/>
          </rPr>
          <t>======
ID#AAAAT-A1fYI
a5953    (2022-01-09 01:12:19)
公式限制110/09~112/08，認證150小時。</t>
        </r>
      </text>
    </comment>
    <comment ref="E319" authorId="0" shapeId="0" xr:uid="{94092599-7A51-4EF0-BB71-227930732B66}">
      <text>
        <r>
          <rPr>
            <sz val="12"/>
            <color rgb="FF000000"/>
            <rFont val="PMingLiU"/>
            <family val="1"/>
          </rPr>
          <t>======
ID#AAAAT-A1e6w
a5953    (2022-01-09 01:12:19)
公式限制110/09~112/08，認證150小時。</t>
        </r>
      </text>
    </comment>
    <comment ref="E320" authorId="0" shapeId="0" xr:uid="{6308B3C6-C5EE-42B5-85CD-34C584110581}">
      <text>
        <r>
          <rPr>
            <sz val="12"/>
            <color rgb="FF000000"/>
            <rFont val="PMingLiU"/>
            <family val="1"/>
          </rPr>
          <t>======
ID#AAAAT954aLw
a5953    (2022-01-09 01:12:18)
公式限制110/09~112/08，認證150小時。</t>
        </r>
      </text>
    </comment>
    <comment ref="E321" authorId="0" shapeId="0" xr:uid="{B4B97F16-AC91-40D8-B206-1AE5036DFCBF}">
      <text>
        <r>
          <rPr>
            <sz val="12"/>
            <color rgb="FF000000"/>
            <rFont val="PMingLiU"/>
            <family val="1"/>
          </rPr>
          <t>======
ID#AAAAT-A1fbA
a5953    (2022-01-09 01:12:19)
公式限制110/09~112/08，認證150小時。</t>
        </r>
      </text>
    </comment>
    <comment ref="E322" authorId="0" shapeId="0" xr:uid="{836B17F7-2D1A-41E5-8255-F72062B45EC5}">
      <text>
        <r>
          <rPr>
            <sz val="12"/>
            <color rgb="FF000000"/>
            <rFont val="PMingLiU"/>
            <family val="1"/>
          </rPr>
          <t>======
ID#AAAAT-A1fH0
a5953    (2022-01-09 01:12:19)
公式限制110/09~112/08，認證150小時。</t>
        </r>
      </text>
    </comment>
    <comment ref="E323" authorId="0" shapeId="0" xr:uid="{71B48BEC-339C-454D-A240-98BC933B73B5}">
      <text>
        <r>
          <rPr>
            <sz val="12"/>
            <color rgb="FF000000"/>
            <rFont val="PMingLiU"/>
            <family val="1"/>
          </rPr>
          <t>======
ID#AAAAT-A1e_Y
a5953    (2022-01-09 01:12:19)
公式限制112/09~114/08，認證200小時。</t>
        </r>
      </text>
    </comment>
    <comment ref="E324" authorId="0" shapeId="0" xr:uid="{AB0F9C67-D2E2-45EA-82E5-34F9B5878686}">
      <text>
        <r>
          <rPr>
            <sz val="12"/>
            <color rgb="FF000000"/>
            <rFont val="PMingLiU"/>
            <family val="1"/>
          </rPr>
          <t>======
ID#AAAAT-A1e0A
a5953    (2022-01-09 01:12:18)
公式限制112/09~114/08，認證200小時。</t>
        </r>
      </text>
    </comment>
    <comment ref="E325" authorId="0" shapeId="0" xr:uid="{B2D0E78A-C4BF-4A64-98A4-ED2EE7BB9D74}">
      <text>
        <r>
          <rPr>
            <sz val="12"/>
            <color rgb="FF000000"/>
            <rFont val="PMingLiU"/>
            <family val="1"/>
          </rPr>
          <t>======
ID#AAAAT954aH0
a5953    (2022-01-09 01:12:18)
公式限制112/09~114/08，認證200小時。</t>
        </r>
      </text>
    </comment>
    <comment ref="E326" authorId="0" shapeId="0" xr:uid="{E91C22FB-F469-4679-927A-D9FD1D12B9A1}">
      <text>
        <r>
          <rPr>
            <sz val="12"/>
            <color rgb="FF000000"/>
            <rFont val="PMingLiU"/>
            <family val="1"/>
          </rPr>
          <t>======
ID#AAAAT-A1fXw
a5953    (2022-01-09 01:12:19)
公式限制112/09~114/08，認證200小時。</t>
        </r>
      </text>
    </comment>
    <comment ref="E327" authorId="0" shapeId="0" xr:uid="{E048F86F-A051-43AE-9DC5-79C41EF180B1}">
      <text>
        <r>
          <rPr>
            <sz val="12"/>
            <color rgb="FF000000"/>
            <rFont val="PMingLiU"/>
            <family val="1"/>
          </rPr>
          <t>======
ID#AAAAT954aJ4
a5953    (2022-01-09 01:12:18)
公式限制112/09~114/08，認證200小時。</t>
        </r>
      </text>
    </comment>
    <comment ref="E331" authorId="0" shapeId="0" xr:uid="{9E91ECDB-262E-46D9-80CA-0630E4D9DF31}">
      <text>
        <r>
          <rPr>
            <sz val="12"/>
            <color rgb="FF000000"/>
            <rFont val="PMingLiU"/>
            <family val="1"/>
          </rPr>
          <t>======
ID#AAAAT-A1fWg
a5953    (2022-01-09 01:12:19)
(手KEY)
校外認證+校內認證</t>
        </r>
      </text>
    </comment>
    <comment ref="E333" authorId="0" shapeId="0" xr:uid="{DB249CE5-F355-495D-AAD3-7FEE8A9493FA}">
      <text>
        <r>
          <rPr>
            <sz val="12"/>
            <color rgb="FF000000"/>
            <rFont val="PMingLiU"/>
            <family val="1"/>
          </rPr>
          <t>======
ID#AAAAT9pVPxA
a5953    (2022-01-09 01:12:18)
公式限制110/09~112/08，認證150小時。</t>
        </r>
      </text>
    </comment>
    <comment ref="E334" authorId="0" shapeId="0" xr:uid="{2189C65F-3A79-4612-88CB-52B3C8CFF80B}">
      <text>
        <r>
          <rPr>
            <sz val="12"/>
            <color rgb="FF000000"/>
            <rFont val="PMingLiU"/>
            <family val="1"/>
          </rPr>
          <t>======
ID#AAAAT-A1exk
a5953    (2022-01-09 01:12:18)
公式限制110/09~112/08，認證150小時。</t>
        </r>
      </text>
    </comment>
    <comment ref="E335" authorId="0" shapeId="0" xr:uid="{82E9A2BC-E9A2-4237-B59E-BA778A61F388}">
      <text>
        <r>
          <rPr>
            <sz val="12"/>
            <color rgb="FF000000"/>
            <rFont val="PMingLiU"/>
            <family val="1"/>
          </rPr>
          <t>======
ID#AAAAT-A1fNY
a5953    (2022-01-09 01:12:19)
公式限制110/09~112/08，認證150小時。</t>
        </r>
      </text>
    </comment>
    <comment ref="E336" authorId="0" shapeId="0" xr:uid="{D144C39B-00A7-48D7-B70B-CD7C923FE1FC}">
      <text>
        <r>
          <rPr>
            <sz val="12"/>
            <color rgb="FF000000"/>
            <rFont val="PMingLiU"/>
            <family val="1"/>
          </rPr>
          <t>======
ID#AAAAT-A1fPM
a5953    (2022-01-09 01:12:19)
公式限制110/09~112/08，認證150小時。</t>
        </r>
      </text>
    </comment>
    <comment ref="E338" authorId="0" shapeId="0" xr:uid="{FB738A3F-7699-471F-B6BF-CEDD263BD6B0}">
      <text>
        <r>
          <rPr>
            <sz val="12"/>
            <color rgb="FF000000"/>
            <rFont val="PMingLiU"/>
            <family val="1"/>
          </rPr>
          <t>======
ID#AAAAT954aII
a5953    (2022-01-09 01:12:18)
公式限制112/09~114/08，認證200小時。</t>
        </r>
      </text>
    </comment>
    <comment ref="E339" authorId="0" shapeId="0" xr:uid="{6EBA68DB-3FDC-4206-91BD-92A91F84C0FB}">
      <text>
        <r>
          <rPr>
            <sz val="12"/>
            <color rgb="FF000000"/>
            <rFont val="PMingLiU"/>
            <family val="1"/>
          </rPr>
          <t>======
ID#AAAAT954aKM
a5953    (2022-01-09 01:12:18)
公式限制112/09~114/08，認證200小時。</t>
        </r>
      </text>
    </comment>
    <comment ref="E340" authorId="0" shapeId="0" xr:uid="{56F1C745-3870-4302-960B-F41BFCC11A3A}">
      <text>
        <r>
          <rPr>
            <sz val="12"/>
            <color rgb="FF000000"/>
            <rFont val="PMingLiU"/>
            <family val="1"/>
          </rPr>
          <t>======
ID#AAAAT-A1fYA
a5953    (2022-01-09 01:12:19)
公式限制112/09~114/08，認證200小時。</t>
        </r>
      </text>
    </comment>
    <comment ref="E341" authorId="0" shapeId="0" xr:uid="{2B4F4CD8-0F54-4624-A5A3-89285FF14AC7}">
      <text>
        <r>
          <rPr>
            <sz val="12"/>
            <color rgb="FF000000"/>
            <rFont val="PMingLiU"/>
            <family val="1"/>
          </rPr>
          <t>======
ID#AAAAT-A1fXk
a5953    (2022-01-09 01:12:19)
公式限制112/09~114/08，認證200小時。</t>
        </r>
      </text>
    </comment>
    <comment ref="E342" authorId="0" shapeId="0" xr:uid="{C600951C-EDC2-46E9-9CE4-D223477231E6}">
      <text>
        <r>
          <rPr>
            <sz val="12"/>
            <color rgb="FF000000"/>
            <rFont val="PMingLiU"/>
            <family val="1"/>
          </rPr>
          <t>======
ID#AAAAT9pULd4
a5953    (2022-01-09 01:12:18)
公式限制112/09~114/08，認證200小時。</t>
        </r>
      </text>
    </comment>
    <comment ref="E346" authorId="0" shapeId="0" xr:uid="{E3FFB2D7-8D9E-40E2-9FBA-07069D13AEE4}">
      <text>
        <r>
          <rPr>
            <sz val="12"/>
            <color rgb="FF000000"/>
            <rFont val="PMingLiU"/>
            <family val="1"/>
          </rPr>
          <t>======
ID#AAAAT-A1fLs
a5953    (2022-01-09 01:12:19)
(手KEY)
校外認證+校內認證</t>
        </r>
      </text>
    </comment>
    <comment ref="E348" authorId="0" shapeId="0" xr:uid="{ACDC8951-F29C-4A41-967D-BABFB7AB190F}">
      <text>
        <r>
          <rPr>
            <sz val="12"/>
            <color rgb="FF000000"/>
            <rFont val="PMingLiU"/>
            <family val="1"/>
          </rPr>
          <t>======
ID#AAAAT-A1fFI
a5953    (2022-01-09 01:12:19)
公式限制110/09~112/08，認證150小時。</t>
        </r>
      </text>
    </comment>
    <comment ref="E349" authorId="0" shapeId="0" xr:uid="{24C5C21D-678D-4350-AB1E-45A5D74CE1A0}">
      <text>
        <r>
          <rPr>
            <sz val="12"/>
            <color rgb="FF000000"/>
            <rFont val="PMingLiU"/>
            <family val="1"/>
          </rPr>
          <t>======
ID#AAAAT-A1ey4
a5953    (2022-01-09 01:12:18)
公式限制110/09~112/08，認證150小時。</t>
        </r>
      </text>
    </comment>
    <comment ref="E350" authorId="0" shapeId="0" xr:uid="{B551BC83-6C5F-4561-97F1-7539D0ACD0BA}">
      <text>
        <r>
          <rPr>
            <sz val="12"/>
            <color rgb="FF000000"/>
            <rFont val="PMingLiU"/>
            <family val="1"/>
          </rPr>
          <t>======
ID#AAAAT-A1e8w
a5953    (2022-01-09 01:12:19)
公式限制110/09~112/08，認證150小時。</t>
        </r>
      </text>
    </comment>
    <comment ref="E352" authorId="0" shapeId="0" xr:uid="{78DCBC16-2850-4BCC-BF9B-30ABD9D8AFCD}">
      <text>
        <r>
          <rPr>
            <sz val="12"/>
            <color rgb="FF000000"/>
            <rFont val="PMingLiU"/>
            <family val="1"/>
          </rPr>
          <t>======
ID#AAAAT-A1faM
a5953    (2022-01-09 01:12:19)
公式限制110/09~112/08，認證150小時。</t>
        </r>
      </text>
    </comment>
    <comment ref="E353" authorId="0" shapeId="0" xr:uid="{D063AA09-DCA0-4BF0-BE4F-A5D29FF960AC}">
      <text>
        <r>
          <rPr>
            <sz val="12"/>
            <color rgb="FF000000"/>
            <rFont val="PMingLiU"/>
            <family val="1"/>
          </rPr>
          <t>======
ID#AAAAT-A1fGE
a5953    (2022-01-09 01:12:19)
公式限制112/09~114/08，認證200小時。</t>
        </r>
      </text>
    </comment>
    <comment ref="E354" authorId="0" shapeId="0" xr:uid="{C8F18E41-162A-4426-80C4-45B339912545}">
      <text>
        <r>
          <rPr>
            <sz val="12"/>
            <color rgb="FF000000"/>
            <rFont val="PMingLiU"/>
            <family val="1"/>
          </rPr>
          <t>======
ID#AAAAT-A1fTk
a5953    (2022-01-09 01:12:19)
公式限制112/09~114/08，認證200小時。</t>
        </r>
      </text>
    </comment>
    <comment ref="E355" authorId="0" shapeId="0" xr:uid="{4758B3E4-67D4-40AA-A303-663032DB4935}">
      <text>
        <r>
          <rPr>
            <sz val="12"/>
            <color rgb="FF000000"/>
            <rFont val="PMingLiU"/>
            <family val="1"/>
          </rPr>
          <t>======
ID#AAAAT-A1fQc
a5953    (2022-01-09 01:12:19)
公式限制112/09~114/08，認證200小時。</t>
        </r>
      </text>
    </comment>
    <comment ref="E356" authorId="0" shapeId="0" xr:uid="{4F356305-7F93-4976-8833-C19812450255}">
      <text>
        <r>
          <rPr>
            <sz val="12"/>
            <color rgb="FF000000"/>
            <rFont val="PMingLiU"/>
            <family val="1"/>
          </rPr>
          <t>======
ID#AAAAT-A1fPY
a5953    (2022-01-09 01:12:19)
公式限制112/09~114/08，認證200小時。</t>
        </r>
      </text>
    </comment>
    <comment ref="E357" authorId="0" shapeId="0" xr:uid="{41E26481-2B30-4F2A-8E4C-7AC337894460}">
      <text>
        <r>
          <rPr>
            <sz val="12"/>
            <color rgb="FF000000"/>
            <rFont val="PMingLiU"/>
            <family val="1"/>
          </rPr>
          <t>======
ID#AAAAT-A1ezg
a5953    (2022-01-09 01:12:18)
公式限制112/09~114/08，認證200小時。</t>
        </r>
      </text>
    </comment>
    <comment ref="E361" authorId="0" shapeId="0" xr:uid="{F25D8A30-FFD5-498D-AFD8-5397A171A5A0}">
      <text>
        <r>
          <rPr>
            <sz val="12"/>
            <color rgb="FF000000"/>
            <rFont val="PMingLiU"/>
            <family val="1"/>
          </rPr>
          <t>======
ID#AAAAT-A1fEE
a5953    (2022-01-09 01:12:19)
(手KEY)
校外認證+校內認證</t>
        </r>
      </text>
    </comment>
    <comment ref="E363" authorId="0" shapeId="0" xr:uid="{90D63830-C290-4521-A3BE-95BD263D84EC}">
      <text>
        <r>
          <rPr>
            <sz val="12"/>
            <color rgb="FF000000"/>
            <rFont val="PMingLiU"/>
            <family val="1"/>
          </rPr>
          <t>======
ID#AAAAT-A1fJ8
a5953    (2022-01-09 01:12:19)
公式限制110/09~112/08，認證150小時。</t>
        </r>
      </text>
    </comment>
    <comment ref="E364" authorId="0" shapeId="0" xr:uid="{158A2CAB-AB14-4476-AF6A-47D17DD4ED55}">
      <text>
        <r>
          <rPr>
            <sz val="12"/>
            <color rgb="FF000000"/>
            <rFont val="PMingLiU"/>
            <family val="1"/>
          </rPr>
          <t>======
ID#AAAAT954aK0
a5953    (2022-01-09 01:12:18)
公式限制110/09~112/08，認證150小時。</t>
        </r>
      </text>
    </comment>
    <comment ref="E365" authorId="0" shapeId="0" xr:uid="{0E033357-6FB6-4AA1-B027-4826B17AB779}">
      <text>
        <r>
          <rPr>
            <sz val="12"/>
            <color rgb="FF000000"/>
            <rFont val="PMingLiU"/>
            <family val="1"/>
          </rPr>
          <t>======
ID#AAAAT-A1fIE
a5953    (2022-01-09 01:12:19)
公式限制110/09~112/08，認證150小時。</t>
        </r>
      </text>
    </comment>
    <comment ref="E366" authorId="0" shapeId="0" xr:uid="{D2AB6F0B-820C-4E04-B7AF-0D0C8605CF5C}">
      <text>
        <r>
          <rPr>
            <sz val="12"/>
            <color rgb="FF000000"/>
            <rFont val="PMingLiU"/>
            <family val="1"/>
          </rPr>
          <t>======
ID#AAAAT-A1e-A
a5953    (2022-01-09 01:12:19)
公式限制110/09~112/08，認證150小時。</t>
        </r>
      </text>
    </comment>
    <comment ref="E367" authorId="0" shapeId="0" xr:uid="{E320E3C7-DFAB-4C70-ADDC-9F3FFBDE443A}">
      <text>
        <r>
          <rPr>
            <sz val="12"/>
            <color rgb="FF000000"/>
            <rFont val="PMingLiU"/>
            <family val="1"/>
          </rPr>
          <t>======
ID#AAAAT954aLA
a5953    (2022-01-09 01:12:18)
公式限制110/09~112/08，認證150小時。</t>
        </r>
      </text>
    </comment>
    <comment ref="E368" authorId="0" shapeId="0" xr:uid="{8B31B1CF-A171-4D75-9B53-E65A26930041}">
      <text>
        <r>
          <rPr>
            <sz val="12"/>
            <color rgb="FF000000"/>
            <rFont val="PMingLiU"/>
            <family val="1"/>
          </rPr>
          <t>======
ID#AAAAT-A1fHg
a5953    (2022-01-09 01:12:19)
公式限制112/09~114/08，認證200小時。</t>
        </r>
      </text>
    </comment>
    <comment ref="E369" authorId="0" shapeId="0" xr:uid="{C9C7E142-A6A7-4FC2-AC1E-E5007707668D}">
      <text>
        <r>
          <rPr>
            <sz val="12"/>
            <color rgb="FF000000"/>
            <rFont val="PMingLiU"/>
            <family val="1"/>
          </rPr>
          <t>======
ID#AAAAT-A1fOA
a5953    (2022-01-09 01:12:19)
公式限制112/09~114/08，認證200小時。</t>
        </r>
      </text>
    </comment>
    <comment ref="E370" authorId="0" shapeId="0" xr:uid="{E7313B5A-0ECE-42AC-BA6E-D101BD1D0E6C}">
      <text>
        <r>
          <rPr>
            <sz val="12"/>
            <color rgb="FF000000"/>
            <rFont val="PMingLiU"/>
            <family val="1"/>
          </rPr>
          <t>======
ID#AAAAT-A1fUU
a5953    (2022-01-09 01:12:19)
公式限制112/09~114/08，認證200小時。</t>
        </r>
      </text>
    </comment>
    <comment ref="E371" authorId="0" shapeId="0" xr:uid="{D3B53EF0-7CD4-40B9-95A7-EFE95254570E}">
      <text>
        <r>
          <rPr>
            <sz val="12"/>
            <color rgb="FF000000"/>
            <rFont val="PMingLiU"/>
            <family val="1"/>
          </rPr>
          <t>======
ID#AAAAT954aJE
a5953    (2022-01-09 01:12:18)
公式限制112/09~114/08，認證200小時。</t>
        </r>
      </text>
    </comment>
    <comment ref="E372" authorId="0" shapeId="0" xr:uid="{80823613-0019-4907-98D0-F72405DCAAE1}">
      <text>
        <r>
          <rPr>
            <sz val="12"/>
            <color rgb="FF000000"/>
            <rFont val="PMingLiU"/>
            <family val="1"/>
          </rPr>
          <t>======
ID#AAAAT-A1e0U
a5953    (2022-01-09 01:12:18)
公式限制112/09~114/08，認證200小時。</t>
        </r>
      </text>
    </comment>
    <comment ref="E376" authorId="0" shapeId="0" xr:uid="{017D2BC3-F631-448C-BBA7-A13C3CF12324}">
      <text>
        <r>
          <rPr>
            <sz val="12"/>
            <color rgb="FF000000"/>
            <rFont val="PMingLiU"/>
            <family val="1"/>
          </rPr>
          <t>======
ID#AAAAT-A1ex0
a5953    (2022-01-09 01:12:18)
(手KEY)
校外認證+校內認證</t>
        </r>
      </text>
    </comment>
    <comment ref="E379" authorId="0" shapeId="0" xr:uid="{ED131245-CBD2-46FC-B362-79094F0926D9}">
      <text>
        <r>
          <rPr>
            <sz val="12"/>
            <color rgb="FF000000"/>
            <rFont val="PMingLiU"/>
            <family val="1"/>
          </rPr>
          <t>======
ID#AAAAT-A1e64
a5953    (2022-01-09 01:12:19)
公式限制110/09~112/08，認證150小時。</t>
        </r>
      </text>
    </comment>
    <comment ref="E380" authorId="0" shapeId="0" xr:uid="{53B9515E-3D11-4CEE-9D34-31DC1CBACFC5}">
      <text>
        <r>
          <rPr>
            <sz val="12"/>
            <color rgb="FF000000"/>
            <rFont val="PMingLiU"/>
            <family val="1"/>
          </rPr>
          <t>======
ID#AAAAT-A1ezQ
a5953    (2022-01-09 01:12:18)
公式限制110/09~112/08，認證150小時。</t>
        </r>
      </text>
    </comment>
    <comment ref="E381" authorId="0" shapeId="0" xr:uid="{AF7D2508-749F-4A54-8173-17D59FAA4FF5}">
      <text>
        <r>
          <rPr>
            <sz val="12"/>
            <color rgb="FF000000"/>
            <rFont val="PMingLiU"/>
            <family val="1"/>
          </rPr>
          <t>======
ID#AAAAT-A1fas
a5953    (2022-01-09 01:12:19)
公式限制110/09~112/08，認證150小時。</t>
        </r>
      </text>
    </comment>
    <comment ref="E382" authorId="0" shapeId="0" xr:uid="{009B72B4-DA9C-4F66-99B2-790331F73529}">
      <text>
        <r>
          <rPr>
            <sz val="12"/>
            <color rgb="FF000000"/>
            <rFont val="PMingLiU"/>
            <family val="1"/>
          </rPr>
          <t>======
ID#AAAAT9pVPwk
a5953    (2022-01-09 01:12:18)
公式限制110/09~112/08，認證150小時。</t>
        </r>
      </text>
    </comment>
    <comment ref="E383" authorId="0" shapeId="0" xr:uid="{8031958A-FD16-4ED0-A136-4F740950993C}">
      <text>
        <r>
          <rPr>
            <sz val="12"/>
            <color rgb="FF000000"/>
            <rFont val="PMingLiU"/>
            <family val="1"/>
          </rPr>
          <t>======
ID#AAAAT-A1fK8
a5953    (2022-01-09 01:12:19)
公式限制112/09~114/08，認證200小時。</t>
        </r>
      </text>
    </comment>
    <comment ref="E384" authorId="0" shapeId="0" xr:uid="{21D3A632-E374-47B8-87FA-617336C40E20}">
      <text>
        <r>
          <rPr>
            <sz val="12"/>
            <color rgb="FF000000"/>
            <rFont val="PMingLiU"/>
            <family val="1"/>
          </rPr>
          <t>======
ID#AAAAT-A1fEw
a5953    (2022-01-09 01:12:19)
公式限制112/09~114/08，認證200小時。</t>
        </r>
      </text>
    </comment>
    <comment ref="E385" authorId="0" shapeId="0" xr:uid="{462DD0EE-7120-45C8-B0B7-F58375D42D95}">
      <text>
        <r>
          <rPr>
            <sz val="12"/>
            <color rgb="FF000000"/>
            <rFont val="PMingLiU"/>
            <family val="1"/>
          </rPr>
          <t>======
ID#AAAAT-A1fYQ
a5953    (2022-01-09 01:12:19)
公式限制112/09~114/08，認證200小時。</t>
        </r>
      </text>
    </comment>
    <comment ref="E386" authorId="0" shapeId="0" xr:uid="{123CD6AA-539D-454E-A14E-93DFFE310271}">
      <text>
        <r>
          <rPr>
            <sz val="12"/>
            <color rgb="FF000000"/>
            <rFont val="PMingLiU"/>
            <family val="1"/>
          </rPr>
          <t>======
ID#AAAAT-A1fCw
a5953    (2022-01-09 01:12:19)
公式限制112/09~114/08，認證200小時。</t>
        </r>
      </text>
    </comment>
    <comment ref="E387" authorId="0" shapeId="0" xr:uid="{C3CE0A17-1E78-482C-8AED-DCD41F1099DF}">
      <text>
        <r>
          <rPr>
            <sz val="12"/>
            <color rgb="FF000000"/>
            <rFont val="PMingLiU"/>
            <family val="1"/>
          </rPr>
          <t>======
ID#AAAAT-A1fbc
a5953    (2022-01-09 01:12:19)
公式限制112/09~114/08，認證200小時。</t>
        </r>
      </text>
    </comment>
    <comment ref="E392" authorId="0" shapeId="0" xr:uid="{D018EB8E-627E-4261-B4E0-B81F71599590}">
      <text>
        <r>
          <rPr>
            <sz val="12"/>
            <color rgb="FF000000"/>
            <rFont val="PMingLiU"/>
            <family val="1"/>
          </rPr>
          <t>======
ID#AAAAT-A1fIM
a5953    (2022-01-09 01:12:19)
(手KEY)
校外認證+校內認證</t>
        </r>
      </text>
    </comment>
    <comment ref="E394" authorId="0" shapeId="0" xr:uid="{463FBF40-C9BB-49BA-8AB3-50FC90B326F2}">
      <text>
        <r>
          <rPr>
            <sz val="12"/>
            <color rgb="FF000000"/>
            <rFont val="PMingLiU"/>
            <family val="1"/>
          </rPr>
          <t>======
ID#AAAAT-A1e5g
a5953    (2022-01-09 01:12:19)
公式限制110/09~112/08，認證150小時。</t>
        </r>
      </text>
    </comment>
    <comment ref="E395" authorId="0" shapeId="0" xr:uid="{E645D836-3B97-45C4-9AA5-01A1E568A4C2}">
      <text>
        <r>
          <rPr>
            <sz val="12"/>
            <color rgb="FF000000"/>
            <rFont val="PMingLiU"/>
            <family val="1"/>
          </rPr>
          <t>======
ID#AAAAT-A1fHc
a5953    (2022-01-09 01:12:19)
公式限制110/09~112/08，認證150小時。</t>
        </r>
      </text>
    </comment>
    <comment ref="E396" authorId="0" shapeId="0" xr:uid="{CDCA875C-71DE-4A9D-A00F-214DC93D3F5E}">
      <text>
        <r>
          <rPr>
            <sz val="12"/>
            <color rgb="FF000000"/>
            <rFont val="PMingLiU"/>
            <family val="1"/>
          </rPr>
          <t>======
ID#AAAAT-A1fFM
a5953    (2022-01-09 01:12:19)
公式限制110/09~112/08，認證150小時。</t>
        </r>
      </text>
    </comment>
    <comment ref="E397" authorId="0" shapeId="0" xr:uid="{E530170A-6F24-4379-B495-03C0A6B9076C}">
      <text>
        <r>
          <rPr>
            <sz val="12"/>
            <color rgb="FF000000"/>
            <rFont val="PMingLiU"/>
            <family val="1"/>
          </rPr>
          <t>======
ID#AAAAT-A1fRQ
a5953    (2022-01-09 01:12:19)
公式限制110/09~112/08，認證150小時。</t>
        </r>
      </text>
    </comment>
    <comment ref="E398" authorId="0" shapeId="0" xr:uid="{7BE6107D-4E75-44AC-ACBA-821BC9CE0EEB}">
      <text>
        <r>
          <rPr>
            <sz val="12"/>
            <color rgb="FF000000"/>
            <rFont val="PMingLiU"/>
            <family val="1"/>
          </rPr>
          <t>======
ID#AAAAT-A1fBU
a5953    (2022-01-09 01:12:19)
公式限制110/09~112/08，認證150小時。</t>
        </r>
      </text>
    </comment>
    <comment ref="E399" authorId="0" shapeId="0" xr:uid="{99BF1549-6D75-4E50-92BD-B607C6B62EC7}">
      <text>
        <r>
          <rPr>
            <sz val="12"/>
            <color rgb="FF000000"/>
            <rFont val="PMingLiU"/>
            <family val="1"/>
          </rPr>
          <t>======
ID#AAAAT9pVPw8
a5953    (2022-01-09 01:12:18)
公式限制112/09~114/08，認證200小時。</t>
        </r>
      </text>
    </comment>
    <comment ref="E400" authorId="0" shapeId="0" xr:uid="{2547F7B3-21F9-4FAE-9C2F-ABB52EC02783}">
      <text>
        <r>
          <rPr>
            <sz val="12"/>
            <color rgb="FF000000"/>
            <rFont val="PMingLiU"/>
            <family val="1"/>
          </rPr>
          <t>======
ID#AAAAT-A1fKE
a5953    (2022-01-09 01:12:19)
公式限制112/09~114/08，認證200小時。</t>
        </r>
      </text>
    </comment>
    <comment ref="E401" authorId="0" shapeId="0" xr:uid="{1E951AA7-7C09-4756-AE4B-6962F1C1F20D}">
      <text>
        <r>
          <rPr>
            <sz val="12"/>
            <color rgb="FF000000"/>
            <rFont val="PMingLiU"/>
            <family val="1"/>
          </rPr>
          <t>======
ID#AAAAT-A1e-M
a5953    (2022-01-09 01:12:19)
公式限制112/09~114/08，認證200小時。</t>
        </r>
      </text>
    </comment>
    <comment ref="E402" authorId="0" shapeId="0" xr:uid="{DC609220-2CFE-4486-A6A2-162D0C293604}">
      <text>
        <r>
          <rPr>
            <sz val="12"/>
            <color rgb="FF000000"/>
            <rFont val="PMingLiU"/>
            <family val="1"/>
          </rPr>
          <t>======
ID#AAAAT-A1e4Y
a5953    (2022-01-09 01:12:19)
公式限制112/09~114/08，認證200小時。</t>
        </r>
      </text>
    </comment>
    <comment ref="E403" authorId="0" shapeId="0" xr:uid="{4D582669-4AA3-4AD2-9D3A-6B99294FE0C4}">
      <text>
        <r>
          <rPr>
            <sz val="12"/>
            <color rgb="FF000000"/>
            <rFont val="PMingLiU"/>
            <family val="1"/>
          </rPr>
          <t>======
ID#AAAAT-A1ezM
a5953    (2022-01-09 01:12:18)
公式限制112/09~114/08，認證200小時。</t>
        </r>
      </text>
    </comment>
    <comment ref="E407" authorId="0" shapeId="0" xr:uid="{EFE46377-1631-4E7F-A1C7-46F542E21248}">
      <text>
        <r>
          <rPr>
            <sz val="12"/>
            <color rgb="FF000000"/>
            <rFont val="PMingLiU"/>
            <family val="1"/>
          </rPr>
          <t>======
ID#AAAAT-A1fB4
a5953    (2022-01-09 01:12:19)
(手KEY)
校外認證+校內認證</t>
        </r>
      </text>
    </comment>
    <comment ref="E409" authorId="0" shapeId="0" xr:uid="{ADF16A6F-F805-4F1F-BDEE-09DD1CB5F794}">
      <text>
        <r>
          <rPr>
            <sz val="12"/>
            <color rgb="FF000000"/>
            <rFont val="PMingLiU"/>
            <family val="1"/>
          </rPr>
          <t>======
ID#AAAAT-A1fFc
a5953    (2022-01-09 01:12:19)
公式限制110/09~112/08，認證150小時。</t>
        </r>
      </text>
    </comment>
    <comment ref="E410" authorId="0" shapeId="0" xr:uid="{457598D4-DEE4-4322-ADE6-A071C1471798}">
      <text>
        <r>
          <rPr>
            <sz val="12"/>
            <color rgb="FF000000"/>
            <rFont val="PMingLiU"/>
            <family val="1"/>
          </rPr>
          <t>======
ID#AAAAT-A1eyc
a5953    (2022-01-09 01:12:18)
公式限制110/09~112/08，認證150小時。</t>
        </r>
      </text>
    </comment>
    <comment ref="E411" authorId="0" shapeId="0" xr:uid="{CC555C4A-CEDD-4F14-A57C-43E482C16D3F}">
      <text>
        <r>
          <rPr>
            <sz val="12"/>
            <color rgb="FF000000"/>
            <rFont val="PMingLiU"/>
            <family val="1"/>
          </rPr>
          <t>======
ID#AAAAT-A1fVY
a5953    (2022-01-09 01:12:19)
公式限制110/09~112/08，認證150小時。</t>
        </r>
      </text>
    </comment>
    <comment ref="E412" authorId="0" shapeId="0" xr:uid="{3531ECC5-D8E7-4F37-A255-651DFA8B01DD}">
      <text>
        <r>
          <rPr>
            <sz val="12"/>
            <color rgb="FF000000"/>
            <rFont val="PMingLiU"/>
            <family val="1"/>
          </rPr>
          <t>======
ID#AAAAT-A1e0w
a5953    (2022-01-09 01:12:19)
公式限制110/09~112/08，認證150小時。</t>
        </r>
      </text>
    </comment>
    <comment ref="E413" authorId="0" shapeId="0" xr:uid="{DC64B348-6548-453A-B6F4-C6CE8036333D}">
      <text>
        <r>
          <rPr>
            <sz val="12"/>
            <color rgb="FF000000"/>
            <rFont val="PMingLiU"/>
            <family val="1"/>
          </rPr>
          <t>======
ID#AAAAT-A1e3I
a5953    (2022-01-09 01:12:19)
公式限制110/09~112/08，認證150小時。</t>
        </r>
      </text>
    </comment>
    <comment ref="E414" authorId="0" shapeId="0" xr:uid="{D10142F8-D8F3-4B72-92D6-BBAF6D409A3A}">
      <text>
        <r>
          <rPr>
            <sz val="12"/>
            <color rgb="FF000000"/>
            <rFont val="PMingLiU"/>
            <family val="1"/>
          </rPr>
          <t>======
ID#AAAAT-A1fVc
a5953    (2022-01-09 01:12:19)
公式限制112/09~114/08，認證200小時。</t>
        </r>
      </text>
    </comment>
    <comment ref="E415" authorId="0" shapeId="0" xr:uid="{A8BCF144-4451-4620-8DC7-A55F4EEF6A31}">
      <text>
        <r>
          <rPr>
            <sz val="12"/>
            <color rgb="FF000000"/>
            <rFont val="PMingLiU"/>
            <family val="1"/>
          </rPr>
          <t>======
ID#AAAAT-A1fRw
a5953    (2022-01-09 01:12:19)
公式限制112/09~114/08，認證200小時。</t>
        </r>
      </text>
    </comment>
    <comment ref="E416" authorId="0" shapeId="0" xr:uid="{75E58F96-5C1E-4525-A409-F80ED75F4304}">
      <text>
        <r>
          <rPr>
            <sz val="12"/>
            <color rgb="FF000000"/>
            <rFont val="PMingLiU"/>
            <family val="1"/>
          </rPr>
          <t>======
ID#AAAAT-A1e3o
a5953    (2022-01-09 01:12:19)
公式限制112/09~114/08，認證200小時。</t>
        </r>
      </text>
    </comment>
    <comment ref="E417" authorId="0" shapeId="0" xr:uid="{C3A5F7EF-D413-49EF-AD6D-B23310AD6B56}">
      <text>
        <r>
          <rPr>
            <sz val="12"/>
            <color rgb="FF000000"/>
            <rFont val="PMingLiU"/>
            <family val="1"/>
          </rPr>
          <t>======
ID#AAAAT-A1fUQ
a5953    (2022-01-09 01:12:19)
公式限制112/09~114/08，認證200小時。</t>
        </r>
      </text>
    </comment>
    <comment ref="E418" authorId="0" shapeId="0" xr:uid="{77300346-F890-4B87-9144-7CA66ACD0065}">
      <text>
        <r>
          <rPr>
            <sz val="12"/>
            <color rgb="FF000000"/>
            <rFont val="PMingLiU"/>
            <family val="1"/>
          </rPr>
          <t>======
ID#AAAAT-A1e2g
a5953    (2022-01-09 01:12:19)
公式限制112/09~114/08，認證200小時。</t>
        </r>
      </text>
    </comment>
    <comment ref="E422" authorId="0" shapeId="0" xr:uid="{0C83A2A9-FB8B-43B3-9A03-4A0BCB044E49}">
      <text>
        <r>
          <rPr>
            <sz val="12"/>
            <color rgb="FF000000"/>
            <rFont val="PMingLiU"/>
            <family val="1"/>
          </rPr>
          <t>======
ID#AAAAT-A1fB4
a5953    (2022-01-09 01:12:19)
(手KEY)
校外認證+校內認證</t>
        </r>
      </text>
    </comment>
    <comment ref="E424" authorId="0" shapeId="0" xr:uid="{0F0AA02D-1782-4D56-B56C-EF2C8240B134}">
      <text>
        <r>
          <rPr>
            <sz val="12"/>
            <color rgb="FF000000"/>
            <rFont val="PMingLiU"/>
            <family val="1"/>
          </rPr>
          <t>======
ID#AAAAT-A1fFc
a5953    (2022-01-09 01:12:19)
公式限制110/09~112/08，認證150小時。</t>
        </r>
      </text>
    </comment>
    <comment ref="E426" authorId="0" shapeId="0" xr:uid="{0EEA766F-B61D-460C-B6AB-71BF98BD07BF}">
      <text>
        <r>
          <rPr>
            <sz val="12"/>
            <color rgb="FF000000"/>
            <rFont val="PMingLiU"/>
            <family val="1"/>
          </rPr>
          <t>======
ID#AAAAT-A1fVY
a5953    (2022-01-09 01:12:19)
公式限制110/09~112/08，認證150小時。</t>
        </r>
      </text>
    </comment>
    <comment ref="E427" authorId="0" shapeId="0" xr:uid="{B7395056-FF48-4CF1-8A28-CF6C43A2A0F5}">
      <text>
        <r>
          <rPr>
            <sz val="12"/>
            <color rgb="FF000000"/>
            <rFont val="PMingLiU"/>
            <family val="1"/>
          </rPr>
          <t>======
ID#AAAAT-A1e0w
a5953    (2022-01-09 01:12:19)
公式限制110/09~112/08，認證150小時。</t>
        </r>
      </text>
    </comment>
    <comment ref="E428" authorId="0" shapeId="0" xr:uid="{2EC4BABB-4084-4E67-AF9B-C9B5A9BDD0A7}">
      <text>
        <r>
          <rPr>
            <sz val="12"/>
            <color rgb="FF000000"/>
            <rFont val="PMingLiU"/>
            <family val="1"/>
          </rPr>
          <t>======
ID#AAAAT-A1e3I
a5953    (2022-01-09 01:12:19)
公式限制110/09~112/08，認證150小時。</t>
        </r>
      </text>
    </comment>
    <comment ref="E430" authorId="0" shapeId="0" xr:uid="{66A6F1C5-2CBD-42B9-A70E-3C297E8B78B2}">
      <text>
        <r>
          <rPr>
            <sz val="12"/>
            <color rgb="FF000000"/>
            <rFont val="PMingLiU"/>
            <family val="1"/>
          </rPr>
          <t>======
ID#AAAAT-A1fRw
a5953    (2022-01-09 01:12:19)
公式限制112/09~114/08，認證200小時。</t>
        </r>
      </text>
    </comment>
    <comment ref="E431" authorId="0" shapeId="0" xr:uid="{3DC1DD6B-43BD-49F5-A14F-433E778E9E3E}">
      <text>
        <r>
          <rPr>
            <sz val="12"/>
            <color rgb="FF000000"/>
            <rFont val="PMingLiU"/>
            <family val="1"/>
          </rPr>
          <t>======
ID#AAAAT-A1e3o
a5953    (2022-01-09 01:12:19)
公式限制112/09~114/08，認證200小時。</t>
        </r>
      </text>
    </comment>
    <comment ref="E432" authorId="0" shapeId="0" xr:uid="{FBA34E32-8D9B-4CEE-98F4-28736FF0FBB6}">
      <text>
        <r>
          <rPr>
            <sz val="12"/>
            <color rgb="FF000000"/>
            <rFont val="PMingLiU"/>
            <family val="1"/>
          </rPr>
          <t>======
ID#AAAAT-A1fUQ
a5953    (2022-01-09 01:12:19)
公式限制112/09~114/08，認證200小時。</t>
        </r>
      </text>
    </comment>
    <comment ref="E433" authorId="0" shapeId="0" xr:uid="{6B23598B-B813-4A53-9A03-FE7D7ECDCC7E}">
      <text>
        <r>
          <rPr>
            <sz val="12"/>
            <color rgb="FF000000"/>
            <rFont val="PMingLiU"/>
            <family val="1"/>
          </rPr>
          <t>======
ID#AAAAT-A1e2g
a5953    (2022-01-09 01:12:19)
公式限制112/09~114/08，認證200小時。</t>
        </r>
      </text>
    </comment>
    <comment ref="E440" authorId="0" shapeId="0" xr:uid="{3E6D530F-004A-45EF-92CC-AFD83E62CD9C}">
      <text>
        <r>
          <rPr>
            <sz val="12"/>
            <color rgb="FF000000"/>
            <rFont val="PMingLiU"/>
            <family val="1"/>
          </rPr>
          <t>======
ID#AAAAT-A1fB4
a5953    (2022-01-09 01:12:19)
(手KEY)
校外認證+校內認證</t>
        </r>
      </text>
    </comment>
    <comment ref="E442" authorId="0" shapeId="0" xr:uid="{87C422E2-E749-4958-A57B-6B5F0628ADB6}">
      <text>
        <r>
          <rPr>
            <sz val="12"/>
            <color rgb="FF000000"/>
            <rFont val="PMingLiU"/>
            <family val="1"/>
          </rPr>
          <t>======
ID#AAAAT-A1fFc
a5953    (2022-01-09 01:12:19)
公式限制110/09~112/08，認證150小時。</t>
        </r>
      </text>
    </comment>
    <comment ref="E443" authorId="0" shapeId="0" xr:uid="{EBAE6C33-83E6-48AE-9173-C06FD06173C2}">
      <text>
        <r>
          <rPr>
            <sz val="12"/>
            <color rgb="FF000000"/>
            <rFont val="PMingLiU"/>
            <family val="1"/>
          </rPr>
          <t>======
ID#AAAAT-A1eyc
a5953    (2022-01-09 01:12:18)
公式限制110/09~112/08，認證150小時。</t>
        </r>
      </text>
    </comment>
    <comment ref="E444" authorId="0" shapeId="0" xr:uid="{4DD25723-707D-4C64-B998-CAEAF0D23912}">
      <text>
        <r>
          <rPr>
            <sz val="12"/>
            <color rgb="FF000000"/>
            <rFont val="PMingLiU"/>
            <family val="1"/>
          </rPr>
          <t>======
ID#AAAAT-A1fVY
a5953    (2022-01-09 01:12:19)
公式限制110/09~112/08，認證150小時。</t>
        </r>
      </text>
    </comment>
    <comment ref="E445" authorId="0" shapeId="0" xr:uid="{4F5B5E7A-8BE0-4EF0-A32E-41C27DBE8BD2}">
      <text>
        <r>
          <rPr>
            <sz val="12"/>
            <color rgb="FF000000"/>
            <rFont val="PMingLiU"/>
            <family val="1"/>
          </rPr>
          <t>======
ID#AAAAT-A1e0w
a5953    (2022-01-09 01:12:19)
公式限制110/09~112/08，認證150小時。</t>
        </r>
      </text>
    </comment>
    <comment ref="E446" authorId="0" shapeId="0" xr:uid="{B97EF1B1-E658-463B-9EC8-DBF60AC53932}">
      <text>
        <r>
          <rPr>
            <sz val="12"/>
            <color rgb="FF000000"/>
            <rFont val="PMingLiU"/>
            <family val="1"/>
          </rPr>
          <t>======
ID#AAAAT-A1e3I
a5953    (2022-01-09 01:12:19)
公式限制110/09~112/08，認證150小時。</t>
        </r>
      </text>
    </comment>
    <comment ref="E447" authorId="0" shapeId="0" xr:uid="{50BE9C0F-1B17-4BB1-8E4F-5DEBE7278AB2}">
      <text>
        <r>
          <rPr>
            <sz val="12"/>
            <color rgb="FF000000"/>
            <rFont val="PMingLiU"/>
            <family val="1"/>
          </rPr>
          <t>======
ID#AAAAT-A1fVc
a5953    (2022-01-09 01:12:19)
公式限制112/09~114/08，認證200小時。</t>
        </r>
      </text>
    </comment>
    <comment ref="E448" authorId="0" shapeId="0" xr:uid="{6AB3030A-E765-4496-8AB2-3998AE8E7047}">
      <text>
        <r>
          <rPr>
            <sz val="12"/>
            <color rgb="FF000000"/>
            <rFont val="PMingLiU"/>
            <family val="1"/>
          </rPr>
          <t>======
ID#AAAAT-A1fRw
a5953    (2022-01-09 01:12:19)
公式限制112/09~114/08，認證200小時。</t>
        </r>
      </text>
    </comment>
    <comment ref="E449" authorId="0" shapeId="0" xr:uid="{8C77D1EA-E3BA-4659-BAD1-E08DE474F17B}">
      <text>
        <r>
          <rPr>
            <sz val="12"/>
            <color rgb="FF000000"/>
            <rFont val="PMingLiU"/>
            <family val="1"/>
          </rPr>
          <t>======
ID#AAAAT-A1e3o
a5953    (2022-01-09 01:12:19)
公式限制112/09~114/08，認證200小時。</t>
        </r>
      </text>
    </comment>
    <comment ref="E450" authorId="0" shapeId="0" xr:uid="{331A279A-785C-49D7-9A70-45D319D53235}">
      <text>
        <r>
          <rPr>
            <sz val="12"/>
            <color rgb="FF000000"/>
            <rFont val="PMingLiU"/>
            <family val="1"/>
          </rPr>
          <t>======
ID#AAAAT-A1fUQ
a5953    (2022-01-09 01:12:19)
公式限制112/09~114/08，認證200小時。</t>
        </r>
      </text>
    </comment>
    <comment ref="E451" authorId="0" shapeId="0" xr:uid="{B9AE9086-A6E1-495E-AA86-5547F8964F9E}">
      <text>
        <r>
          <rPr>
            <sz val="12"/>
            <color rgb="FF000000"/>
            <rFont val="PMingLiU"/>
            <family val="1"/>
          </rPr>
          <t>======
ID#AAAAT-A1e2g
a5953    (2022-01-09 01:12:19)
公式限制112/09~114/08，認證200小時。</t>
        </r>
      </text>
    </comment>
    <comment ref="E458" authorId="0" shapeId="0" xr:uid="{CD29221A-F784-4567-957E-705FCBF10583}">
      <text>
        <r>
          <rPr>
            <sz val="12"/>
            <color rgb="FF000000"/>
            <rFont val="PMingLiU"/>
            <family val="1"/>
          </rPr>
          <t>======
ID#AAAAT-A1fB4
a5953    (2022-01-09 01:12:19)
(手KEY)
校外認證+校內認證</t>
        </r>
      </text>
    </comment>
    <comment ref="E461" authorId="0" shapeId="0" xr:uid="{2C8F895F-D382-4F54-B81D-84038E27CD3C}">
      <text>
        <r>
          <rPr>
            <sz val="12"/>
            <color rgb="FF000000"/>
            <rFont val="PMingLiU"/>
            <family val="1"/>
          </rPr>
          <t>======
ID#AAAAT-A1eyc
a5953    (2022-01-09 01:12:18)
公式限制110/09~112/08，認證150小時。</t>
        </r>
      </text>
    </comment>
    <comment ref="E462" authorId="0" shapeId="0" xr:uid="{0FA3EAC2-000E-4E2A-A61A-7CCDFAD03BCF}">
      <text>
        <r>
          <rPr>
            <sz val="12"/>
            <color rgb="FF000000"/>
            <rFont val="PMingLiU"/>
            <family val="1"/>
          </rPr>
          <t>======
ID#AAAAT-A1fVY
a5953    (2022-01-09 01:12:19)
公式限制110/09~112/08，認證150小時。</t>
        </r>
      </text>
    </comment>
    <comment ref="E464" authorId="0" shapeId="0" xr:uid="{DF2A4D65-ABDA-4556-B57A-0B531368044E}">
      <text>
        <r>
          <rPr>
            <sz val="12"/>
            <color rgb="FF000000"/>
            <rFont val="PMingLiU"/>
            <family val="1"/>
          </rPr>
          <t>======
ID#AAAAT-A1e3I
a5953    (2022-01-09 01:12:19)
公式限制110/09~112/08，認證150小時。</t>
        </r>
      </text>
    </comment>
    <comment ref="E465" authorId="0" shapeId="0" xr:uid="{019FB7DD-4049-4B5F-88EC-A46C1BF5EF66}">
      <text>
        <r>
          <rPr>
            <sz val="12"/>
            <color rgb="FF000000"/>
            <rFont val="PMingLiU"/>
            <family val="1"/>
          </rPr>
          <t>======
ID#AAAAT-A1fVc
a5953    (2022-01-09 01:12:19)
公式限制112/09~114/08，認證200小時。</t>
        </r>
      </text>
    </comment>
    <comment ref="E466" authorId="0" shapeId="0" xr:uid="{CB0BD06A-B385-45DE-98B8-C3B129AFDF59}">
      <text>
        <r>
          <rPr>
            <sz val="12"/>
            <color rgb="FF000000"/>
            <rFont val="PMingLiU"/>
            <family val="1"/>
          </rPr>
          <t>======
ID#AAAAT-A1fRw
a5953    (2022-01-09 01:12:19)
公式限制112/09~114/08，認證200小時。</t>
        </r>
      </text>
    </comment>
    <comment ref="E467" authorId="0" shapeId="0" xr:uid="{BCE5FD95-5942-4BAE-ACEE-80B6DB703563}">
      <text>
        <r>
          <rPr>
            <sz val="12"/>
            <color rgb="FF000000"/>
            <rFont val="PMingLiU"/>
            <family val="1"/>
          </rPr>
          <t>======
ID#AAAAT-A1e3o
a5953    (2022-01-09 01:12:19)
公式限制112/09~114/08，認證200小時。</t>
        </r>
      </text>
    </comment>
    <comment ref="E468" authorId="0" shapeId="0" xr:uid="{465652C3-C29B-43B0-9433-7D18A2704976}">
      <text>
        <r>
          <rPr>
            <sz val="12"/>
            <color rgb="FF000000"/>
            <rFont val="PMingLiU"/>
            <family val="1"/>
          </rPr>
          <t>======
ID#AAAAT-A1fUQ
a5953    (2022-01-09 01:12:19)
公式限制112/09~114/08，認證200小時。</t>
        </r>
      </text>
    </comment>
    <comment ref="E469" authorId="0" shapeId="0" xr:uid="{8A599EAC-5A90-4B63-AE0D-6A2F65832244}">
      <text>
        <r>
          <rPr>
            <sz val="12"/>
            <color rgb="FF000000"/>
            <rFont val="PMingLiU"/>
            <family val="1"/>
          </rPr>
          <t>======
ID#AAAAT-A1e2g
a5953    (2022-01-09 01:12:19)
公式限制112/09~114/08，認證200小時。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4" authorId="0" shapeId="0" xr:uid="{85AD8807-DDB5-4EDC-8A1C-9C806FB54B42}">
      <text>
        <r>
          <rPr>
            <sz val="12"/>
            <color rgb="FF000000"/>
            <rFont val="PMingLiU"/>
            <family val="1"/>
          </rPr>
          <t>======
ID#AAAAT-A1fYU
a5953    (2022-01-09 01:12:19)
公式限制112/09~114/08，認證200小時。</t>
        </r>
      </text>
    </comment>
    <comment ref="E22" authorId="0" shapeId="0" xr:uid="{62AD5FF3-D825-4270-A0B9-A44EC4CAF3EF}">
      <text>
        <r>
          <rPr>
            <sz val="12"/>
            <color rgb="FF000000"/>
            <rFont val="PMingLiU"/>
            <family val="1"/>
          </rPr>
          <t>======
ID#AAAAT-A1fBk
a5953    (2022-01-09 01:12:19)
公式限制110/09~112/08，認證150小時。</t>
        </r>
      </text>
    </comment>
    <comment ref="E23" authorId="0" shapeId="0" xr:uid="{7E619167-59EF-4014-9EAB-47AD59A43706}">
      <text>
        <r>
          <rPr>
            <sz val="12"/>
            <color rgb="FF000000"/>
            <rFont val="PMingLiU"/>
            <family val="1"/>
          </rPr>
          <t>======
ID#AAAAT-A1eyo
a5953    (2022-01-09 01:12:18)
公式限制110/09~112/08，認證150小時。</t>
        </r>
      </text>
    </comment>
    <comment ref="E24" authorId="0" shapeId="0" xr:uid="{C07A40EE-709F-46C5-BCBB-DD77C18903C7}">
      <text>
        <r>
          <rPr>
            <sz val="12"/>
            <color rgb="FF000000"/>
            <rFont val="PMingLiU"/>
            <family val="1"/>
          </rPr>
          <t>======
ID#AAAAT-A1fFU
a5953    (2022-01-09 01:12:19)
公式限制110/09~112/08，認證150小時。</t>
        </r>
      </text>
    </comment>
    <comment ref="E25" authorId="0" shapeId="0" xr:uid="{54471B4B-C8FB-459D-A379-275AAC0DA27F}">
      <text>
        <r>
          <rPr>
            <sz val="12"/>
            <color rgb="FF000000"/>
            <rFont val="PMingLiU"/>
            <family val="1"/>
          </rPr>
          <t>======
ID#AAAAT-A1fPU
a5953    (2022-01-09 01:12:19)
公式限制110/09~112/08，認證150小時。</t>
        </r>
      </text>
    </comment>
    <comment ref="E26" authorId="0" shapeId="0" xr:uid="{72E1D1B1-F156-4777-AB5B-70400E1BC3A7}">
      <text>
        <r>
          <rPr>
            <sz val="12"/>
            <color rgb="FF000000"/>
            <rFont val="PMingLiU"/>
            <family val="1"/>
          </rPr>
          <t>======
ID#AAAAT-A1ezI
a5953    (2022-01-09 01:12:18)
公式限制110/09~112/08，認證150小時。</t>
        </r>
      </text>
    </comment>
    <comment ref="E27" authorId="0" shapeId="0" xr:uid="{080E0085-472D-47F7-8B76-35C406936D35}">
      <text>
        <r>
          <rPr>
            <sz val="12"/>
            <color rgb="FF000000"/>
            <rFont val="PMingLiU"/>
            <family val="1"/>
          </rPr>
          <t>======
ID#AAAAT-A1fLk
a5953    (2022-01-09 01:12:19)
公式限制112/09~114/08，認證200小時。</t>
        </r>
      </text>
    </comment>
    <comment ref="E28" authorId="0" shapeId="0" xr:uid="{34574844-9975-4ECF-A571-DBB679E53833}">
      <text>
        <r>
          <rPr>
            <sz val="12"/>
            <color rgb="FF000000"/>
            <rFont val="PMingLiU"/>
            <family val="1"/>
          </rPr>
          <t>======
ID#AAAAT-A1fVw
a5953    (2022-01-09 01:12:19)
公式限制112/09~114/08，認證200小時。</t>
        </r>
      </text>
    </comment>
    <comment ref="E29" authorId="0" shapeId="0" xr:uid="{3EB41309-8C27-4005-AF34-6937832305AF}">
      <text>
        <r>
          <rPr>
            <sz val="12"/>
            <color rgb="FF000000"/>
            <rFont val="PMingLiU"/>
            <family val="1"/>
          </rPr>
          <t>======
ID#AAAAT-A1fBQ
a5953    (2022-01-09 01:12:19)
公式限制112/09~114/08，認證200小時。</t>
        </r>
      </text>
    </comment>
    <comment ref="E30" authorId="0" shapeId="0" xr:uid="{83BAA648-EF81-49B2-B9FC-EE00C4DFF1A0}">
      <text>
        <r>
          <rPr>
            <sz val="12"/>
            <color rgb="FF000000"/>
            <rFont val="PMingLiU"/>
            <family val="1"/>
          </rPr>
          <t>======
ID#AAAAT-A1fII
a5953    (2022-01-09 01:12:19)
公式限制112/09~114/08，認證200小時。</t>
        </r>
      </text>
    </comment>
    <comment ref="E31" authorId="0" shapeId="0" xr:uid="{0BB88788-BA62-4310-8F1E-9224B68D9FB6}">
      <text>
        <r>
          <rPr>
            <sz val="12"/>
            <color rgb="FF000000"/>
            <rFont val="PMingLiU"/>
            <family val="1"/>
          </rPr>
          <t>======
ID#AAAAT-A1e6U
a5953    (2022-01-09 01:12:19)
公式限制112/09~114/08，認證200小時。</t>
        </r>
      </text>
    </comment>
    <comment ref="E35" authorId="0" shapeId="0" xr:uid="{A7C68400-1F9E-4595-9F83-68FC93B8357B}">
      <text>
        <r>
          <rPr>
            <sz val="12"/>
            <color rgb="FF000000"/>
            <rFont val="PMingLiU"/>
            <family val="1"/>
          </rPr>
          <t>======
ID#AAAAT-A1e2Q
a5953    (2022-01-09 01:12:19)
(手KEY)
校外認證+校內認證</t>
        </r>
      </text>
    </comment>
    <comment ref="E37" authorId="0" shapeId="0" xr:uid="{3A0380E0-AF23-4197-B82D-DF47953E31A2}">
      <text>
        <r>
          <rPr>
            <sz val="12"/>
            <color rgb="FF000000"/>
            <rFont val="PMingLiU"/>
            <family val="1"/>
          </rPr>
          <t>======
ID#AAAAT-A1fTU
a5953    (2022-01-09 01:12:19)
公式限制110/09~112/08，認證150小時。</t>
        </r>
      </text>
    </comment>
    <comment ref="E38" authorId="0" shapeId="0" xr:uid="{313FF724-792A-49A8-9DA1-52760E66EE59}">
      <text>
        <r>
          <rPr>
            <sz val="12"/>
            <color rgb="FF000000"/>
            <rFont val="PMingLiU"/>
            <family val="1"/>
          </rPr>
          <t>======
ID#AAAAT-A1fIA
a5953    (2022-01-09 01:12:19)
公式限制110/09~112/08，認證150小時。</t>
        </r>
      </text>
    </comment>
    <comment ref="E39" authorId="0" shapeId="0" xr:uid="{C52ABEFC-2B04-44E1-A2B1-2C9AE6F8BF2F}">
      <text>
        <r>
          <rPr>
            <sz val="12"/>
            <color rgb="FF000000"/>
            <rFont val="PMingLiU"/>
            <family val="1"/>
          </rPr>
          <t>======
ID#AAAAT-A1e_4
a5953    (2022-01-09 01:12:19)
公式限制110/09~112/08，認證150小時。</t>
        </r>
      </text>
    </comment>
    <comment ref="E40" authorId="0" shapeId="0" xr:uid="{2AF8A32B-7626-4F68-944B-7D76D3B354C8}">
      <text>
        <r>
          <rPr>
            <sz val="12"/>
            <color rgb="FF000000"/>
            <rFont val="PMingLiU"/>
            <family val="1"/>
          </rPr>
          <t>======
ID#AAAAT954aJQ
a5953    (2022-01-09 01:12:18)
公式限制110/09~112/08，認證150小時。</t>
        </r>
      </text>
    </comment>
    <comment ref="E41" authorId="0" shapeId="0" xr:uid="{CD2311DC-66C7-4CD4-B0B1-E73E8CC3CB29}">
      <text>
        <r>
          <rPr>
            <sz val="12"/>
            <color rgb="FF000000"/>
            <rFont val="PMingLiU"/>
            <family val="1"/>
          </rPr>
          <t>======
ID#AAAAT-A1fQg
a5953    (2022-01-09 01:12:19)
公式限制110/09~112/08，認證150小時。</t>
        </r>
      </text>
    </comment>
    <comment ref="E42" authorId="0" shapeId="0" xr:uid="{666B5CE2-AD85-4541-B573-8917E53151E4}">
      <text>
        <r>
          <rPr>
            <sz val="12"/>
            <color rgb="FF000000"/>
            <rFont val="PMingLiU"/>
            <family val="1"/>
          </rPr>
          <t>======
ID#AAAAT-A1fD4
a5953    (2022-01-09 01:12:19)
公式限制112/09~114/08，認證200小時。</t>
        </r>
      </text>
    </comment>
    <comment ref="E43" authorId="0" shapeId="0" xr:uid="{190184B5-C689-46C4-B5C3-E15F0907A369}">
      <text>
        <r>
          <rPr>
            <sz val="12"/>
            <color rgb="FF000000"/>
            <rFont val="PMingLiU"/>
            <family val="1"/>
          </rPr>
          <t>======
ID#AAAAT-A1fCI
a5953    (2022-01-09 01:12:19)
公式限制112/09~114/08，認證200小時。</t>
        </r>
      </text>
    </comment>
    <comment ref="E44" authorId="0" shapeId="0" xr:uid="{A642A812-3272-4AFC-9775-BE4345EDFB6E}">
      <text>
        <r>
          <rPr>
            <sz val="12"/>
            <color rgb="FF000000"/>
            <rFont val="PMingLiU"/>
            <family val="1"/>
          </rPr>
          <t>======
ID#AAAAT-A1fJM
a5953    (2022-01-09 01:12:19)
公式限制112/09~114/08，認證200小時。</t>
        </r>
      </text>
    </comment>
    <comment ref="E45" authorId="0" shapeId="0" xr:uid="{DCDB34AC-F95D-4A1F-AEF8-FC4F24A33048}">
      <text>
        <r>
          <rPr>
            <sz val="12"/>
            <color rgb="FF000000"/>
            <rFont val="PMingLiU"/>
            <family val="1"/>
          </rPr>
          <t>======
ID#AAAAT-A1fFQ
a5953    (2022-01-09 01:12:19)
公式限制112/09~114/08，認證200小時。</t>
        </r>
      </text>
    </comment>
    <comment ref="E46" authorId="0" shapeId="0" xr:uid="{7FFD3277-AE14-461C-A2CA-2D06CCE7957E}">
      <text>
        <r>
          <rPr>
            <sz val="12"/>
            <color rgb="FF000000"/>
            <rFont val="PMingLiU"/>
            <family val="1"/>
          </rPr>
          <t>======
ID#AAAAT-A1exw
a5953    (2022-01-09 01:12:18)
公式限制112/09~114/08，認證200小時。</t>
        </r>
      </text>
    </comment>
    <comment ref="E50" authorId="0" shapeId="0" xr:uid="{33D39F40-4116-47AC-B843-453C991066E0}">
      <text>
        <r>
          <rPr>
            <sz val="12"/>
            <color rgb="FF000000"/>
            <rFont val="PMingLiU"/>
            <family val="1"/>
          </rPr>
          <t>======
ID#AAAAT-A1fKI
a5953    (2022-01-09 01:12:19)
(手KEY)
校外認證+校內認證</t>
        </r>
      </text>
    </comment>
    <comment ref="E52" authorId="0" shapeId="0" xr:uid="{5687881D-F905-415E-9D3D-1136D24F521C}">
      <text>
        <r>
          <rPr>
            <sz val="12"/>
            <color rgb="FF000000"/>
            <rFont val="PMingLiU"/>
            <family val="1"/>
          </rPr>
          <t>======
ID#AAAAT-A1fa4
a5953    (2022-01-09 01:12:19)
公式限制110/09~112/08，認證150小時。</t>
        </r>
      </text>
    </comment>
    <comment ref="E54" authorId="0" shapeId="0" xr:uid="{FC1A4B75-049A-4725-9BB9-55C6B888CF8F}">
      <text>
        <r>
          <rPr>
            <sz val="12"/>
            <color rgb="FF000000"/>
            <rFont val="PMingLiU"/>
            <family val="1"/>
          </rPr>
          <t>======
ID#AAAAT-A1ez4
a5953    (2022-01-09 01:12:18)
公式限制110/09~112/08，認證150小時。</t>
        </r>
      </text>
    </comment>
    <comment ref="E55" authorId="0" shapeId="0" xr:uid="{D9920C55-895D-44F9-8A41-02F935CD47F7}">
      <text>
        <r>
          <rPr>
            <sz val="12"/>
            <color rgb="FF000000"/>
            <rFont val="PMingLiU"/>
            <family val="1"/>
          </rPr>
          <t>======
ID#AAAAT-A1fB8
a5953    (2022-01-09 01:12:19)
公式限制110/09~112/08，認證150小時。</t>
        </r>
      </text>
    </comment>
    <comment ref="E56" authorId="0" shapeId="0" xr:uid="{D0EC7B9F-1A71-4004-8D10-BE64FA219FD8}">
      <text>
        <r>
          <rPr>
            <sz val="12"/>
            <color rgb="FF000000"/>
            <rFont val="PMingLiU"/>
            <family val="1"/>
          </rPr>
          <t>======
ID#AAAAT-A1e4M
a5953    (2022-01-09 01:12:19)
公式限制110/09~112/08，認證150小時。</t>
        </r>
      </text>
    </comment>
    <comment ref="E57" authorId="0" shapeId="0" xr:uid="{4587744C-CFDF-4DD9-A597-9B9B9D33E93A}">
      <text>
        <r>
          <rPr>
            <sz val="12"/>
            <color rgb="FF000000"/>
            <rFont val="PMingLiU"/>
            <family val="1"/>
          </rPr>
          <t>======
ID#AAAAT-A1fMY
a5953    (2022-01-09 01:12:19)
公式限制112/09~114/08，認證200小時。</t>
        </r>
      </text>
    </comment>
    <comment ref="E58" authorId="0" shapeId="0" xr:uid="{E58E169C-8D65-4DCD-A437-91FF50BF82EE}">
      <text>
        <r>
          <rPr>
            <sz val="12"/>
            <color rgb="FF000000"/>
            <rFont val="PMingLiU"/>
            <family val="1"/>
          </rPr>
          <t>======
ID#AAAAT954aI0
a5953    (2022-01-09 01:12:18)
公式限制112/09~114/08，認證200小時。</t>
        </r>
      </text>
    </comment>
    <comment ref="E59" authorId="0" shapeId="0" xr:uid="{0A99BB6E-F8A6-4510-B378-72D1EC2C2DEF}">
      <text>
        <r>
          <rPr>
            <sz val="12"/>
            <color rgb="FF000000"/>
            <rFont val="PMingLiU"/>
            <family val="1"/>
          </rPr>
          <t>======
ID#AAAAT-A1fI4
a5953    (2022-01-09 01:12:19)
公式限制112/09~114/08，認證200小時。</t>
        </r>
      </text>
    </comment>
    <comment ref="E60" authorId="0" shapeId="0" xr:uid="{8E15B981-2F44-4796-A12D-C19A35A49B15}">
      <text>
        <r>
          <rPr>
            <sz val="12"/>
            <color rgb="FF000000"/>
            <rFont val="PMingLiU"/>
            <family val="1"/>
          </rPr>
          <t>======
ID#AAAAT-A1fLE
a5953    (2022-01-09 01:12:19)
公式限制112/09~114/08，認證200小時。</t>
        </r>
      </text>
    </comment>
    <comment ref="E61" authorId="0" shapeId="0" xr:uid="{28EEA54E-3FD6-4ADC-9586-376A16F02FAF}">
      <text>
        <r>
          <rPr>
            <sz val="12"/>
            <color rgb="FF000000"/>
            <rFont val="PMingLiU"/>
            <family val="1"/>
          </rPr>
          <t>======
ID#AAAAT-A1e1Q
a5953    (2022-01-09 01:12:19)
公式限制112/09~114/08，認證200小時。</t>
        </r>
      </text>
    </comment>
    <comment ref="E65" authorId="0" shapeId="0" xr:uid="{38317791-C7C1-4F16-ADE3-EA9AC033C3C6}">
      <text>
        <r>
          <rPr>
            <sz val="12"/>
            <color rgb="FF000000"/>
            <rFont val="PMingLiU"/>
            <family val="1"/>
          </rPr>
          <t>======
ID#AAAAT-A1e30
a5953    (2022-01-09 01:12:19)
(手KEY)
校外認證+校內認證</t>
        </r>
      </text>
    </comment>
    <comment ref="E67" authorId="0" shapeId="0" xr:uid="{9E874A92-363B-4848-A2EF-698BCF10F19D}">
      <text>
        <r>
          <rPr>
            <sz val="12"/>
            <color rgb="FF000000"/>
            <rFont val="PMingLiU"/>
            <family val="1"/>
          </rPr>
          <t>======
ID#AAAAT-A1fOg
a5953    (2022-01-09 01:12:19)
公式限制110/09~112/08，認證150小時。</t>
        </r>
      </text>
    </comment>
    <comment ref="E68" authorId="0" shapeId="0" xr:uid="{9E60FD43-A2D5-4249-B7E8-FCE678F2C98C}">
      <text>
        <r>
          <rPr>
            <sz val="12"/>
            <color rgb="FF000000"/>
            <rFont val="PMingLiU"/>
            <family val="1"/>
          </rPr>
          <t>======
ID#AAAAT-A1fVA
a5953    (2022-01-09 01:12:19)
公式限制110/09~112/08，認證150小時。</t>
        </r>
      </text>
    </comment>
    <comment ref="E69" authorId="0" shapeId="0" xr:uid="{D62589DE-4F8A-446A-9768-6C4D1DF2BF2E}">
      <text>
        <r>
          <rPr>
            <sz val="12"/>
            <color rgb="FF000000"/>
            <rFont val="PMingLiU"/>
            <family val="1"/>
          </rPr>
          <t>======
ID#AAAAT-A1e54
a5953    (2022-01-09 01:12:19)
公式限制110/09~112/08，認證150小時。</t>
        </r>
      </text>
    </comment>
    <comment ref="E70" authorId="0" shapeId="0" xr:uid="{E7339D91-C4D4-4FE0-A72E-AB49787E4E69}">
      <text>
        <r>
          <rPr>
            <sz val="12"/>
            <color rgb="FF000000"/>
            <rFont val="PMingLiU"/>
            <family val="1"/>
          </rPr>
          <t>======
ID#AAAAT-A1fZg
a5953    (2022-01-09 01:12:19)
公式限制110/09~112/08，認證150小時。</t>
        </r>
      </text>
    </comment>
    <comment ref="E71" authorId="0" shapeId="0" xr:uid="{F08EC15D-4A7E-41DC-9197-472460A323A0}">
      <text>
        <r>
          <rPr>
            <sz val="12"/>
            <color rgb="FF000000"/>
            <rFont val="PMingLiU"/>
            <family val="1"/>
          </rPr>
          <t>======
ID#AAAAT-A1fGo
a5953    (2022-01-09 01:12:19)
公式限制110/09~112/08，認證150小時。</t>
        </r>
      </text>
    </comment>
    <comment ref="E72" authorId="0" shapeId="0" xr:uid="{A8E8EEA0-FA4C-4759-AB93-361D94A6A362}">
      <text>
        <r>
          <rPr>
            <sz val="12"/>
            <color rgb="FF000000"/>
            <rFont val="PMingLiU"/>
            <family val="1"/>
          </rPr>
          <t>======
ID#AAAAT-A1fOE
a5953    (2022-01-09 01:12:19)
公式限制112/09~114/08，認證200小時。</t>
        </r>
      </text>
    </comment>
    <comment ref="E73" authorId="0" shapeId="0" xr:uid="{CA6A2F65-44E6-4D9C-BD97-85FF6F9332EF}">
      <text>
        <r>
          <rPr>
            <sz val="12"/>
            <color rgb="FF000000"/>
            <rFont val="PMingLiU"/>
            <family val="1"/>
          </rPr>
          <t>======
ID#AAAAT9pVPwo
a5953    (2022-01-09 01:12:18)
公式限制112/09~114/08，認證200小時。</t>
        </r>
      </text>
    </comment>
    <comment ref="E74" authorId="0" shapeId="0" xr:uid="{8C2E589A-72B3-489F-A470-F0313B2F0617}">
      <text>
        <r>
          <rPr>
            <sz val="12"/>
            <color rgb="FF000000"/>
            <rFont val="PMingLiU"/>
            <family val="1"/>
          </rPr>
          <t>======
ID#AAAAT-A1fM8
a5953    (2022-01-09 01:12:19)
公式限制112/09~114/08，認證200小時。</t>
        </r>
      </text>
    </comment>
    <comment ref="E75" authorId="0" shapeId="0" xr:uid="{A82EBB7D-8334-4906-AD94-2BAD7BEF4DCA}">
      <text>
        <r>
          <rPr>
            <sz val="12"/>
            <color rgb="FF000000"/>
            <rFont val="PMingLiU"/>
            <family val="1"/>
          </rPr>
          <t>======
ID#AAAAT-A1fHk
a5953    (2022-01-09 01:12:19)
公式限制112/09~114/08，認證200小時。</t>
        </r>
      </text>
    </comment>
    <comment ref="E76" authorId="0" shapeId="0" xr:uid="{3A2612C4-D2BF-4266-921D-ED51F686B6C3}">
      <text>
        <r>
          <rPr>
            <sz val="12"/>
            <color rgb="FF000000"/>
            <rFont val="PMingLiU"/>
            <family val="1"/>
          </rPr>
          <t>======
ID#AAAAT954aJs
a5953    (2022-01-09 01:12:18)
公式限制112/09~114/08，認證200小時。</t>
        </r>
      </text>
    </comment>
    <comment ref="E88" authorId="0" shapeId="0" xr:uid="{96EA31DA-F300-4859-A5D6-4C097AFE9244}">
      <text>
        <r>
          <rPr>
            <sz val="12"/>
            <color rgb="FF000000"/>
            <rFont val="PMingLiU"/>
            <family val="1"/>
          </rPr>
          <t>======
ID#AAAAT-A1e8Y
a5953    (2022-01-09 01:12:19)
(手KEY)
校外認證+校內認證</t>
        </r>
      </text>
    </comment>
    <comment ref="E90" authorId="0" shapeId="0" xr:uid="{5446C6E3-7262-412B-BA01-6796A5908310}">
      <text>
        <r>
          <rPr>
            <sz val="12"/>
            <color rgb="FF000000"/>
            <rFont val="PMingLiU"/>
            <family val="1"/>
          </rPr>
          <t>======
ID#AAAAT-A1fA4
a5953    (2022-01-09 01:12:19)
公式限制110/09~112/08，認證150小時。</t>
        </r>
      </text>
    </comment>
    <comment ref="E91" authorId="0" shapeId="0" xr:uid="{EADB67FD-F009-45F5-8338-68346359D669}">
      <text>
        <r>
          <rPr>
            <sz val="12"/>
            <color rgb="FF000000"/>
            <rFont val="PMingLiU"/>
            <family val="1"/>
          </rPr>
          <t>======
ID#AAAAT-A1fb4
a5953    (2022-01-09 01:12:19)
公式限制110/09~112/08，認證150小時。</t>
        </r>
      </text>
    </comment>
    <comment ref="E92" authorId="0" shapeId="0" xr:uid="{4CB7C816-79F1-4797-A005-91729BE03A97}">
      <text>
        <r>
          <rPr>
            <sz val="12"/>
            <color rgb="FF000000"/>
            <rFont val="PMingLiU"/>
            <family val="1"/>
          </rPr>
          <t>======
ID#AAAAT-A1fG8
a5953    (2022-01-09 01:12:19)
公式限制110/09~112/08，認證150小時。</t>
        </r>
      </text>
    </comment>
    <comment ref="E93" authorId="0" shapeId="0" xr:uid="{90F1886B-23A3-4309-BB6F-A372923FC1F7}">
      <text>
        <r>
          <rPr>
            <sz val="12"/>
            <color rgb="FF000000"/>
            <rFont val="PMingLiU"/>
            <family val="1"/>
          </rPr>
          <t>======
ID#AAAAT-A1fVU
a5953    (2022-01-09 01:12:19)
公式限制110/09~112/08，認證150小時。</t>
        </r>
      </text>
    </comment>
    <comment ref="E94" authorId="0" shapeId="0" xr:uid="{B6A75E6C-AB23-43CD-B331-1ED0B85E61C8}">
      <text>
        <r>
          <rPr>
            <sz val="12"/>
            <color rgb="FF000000"/>
            <rFont val="PMingLiU"/>
            <family val="1"/>
          </rPr>
          <t>======
ID#AAAAT-A1e-g
a5953    (2022-01-09 01:12:19)
公式限制110/09~112/08，認證150小時。</t>
        </r>
      </text>
    </comment>
    <comment ref="E95" authorId="0" shapeId="0" xr:uid="{C8D857F8-CD22-4C53-8A8E-953AB6673465}">
      <text>
        <r>
          <rPr>
            <sz val="12"/>
            <color rgb="FF000000"/>
            <rFont val="PMingLiU"/>
            <family val="1"/>
          </rPr>
          <t>======
ID#AAAAT-A1fRM
a5953    (2022-01-09 01:12:19)
公式限制112/09~114/08，認證200小時。</t>
        </r>
      </text>
    </comment>
    <comment ref="E98" authorId="0" shapeId="0" xr:uid="{63973DAA-A19C-4C2A-A0B0-644CE25673A1}">
      <text>
        <r>
          <rPr>
            <sz val="12"/>
            <color rgb="FF000000"/>
            <rFont val="PMingLiU"/>
            <family val="1"/>
          </rPr>
          <t>======
ID#AAAAT954aKo
a5953    (2022-01-09 01:12:18)
公式限制112/09~114/08，認證200小時。</t>
        </r>
      </text>
    </comment>
    <comment ref="E99" authorId="0" shapeId="0" xr:uid="{8A4A937A-3565-4969-8FA8-347CC0D480B6}">
      <text>
        <r>
          <rPr>
            <sz val="12"/>
            <color rgb="FF000000"/>
            <rFont val="PMingLiU"/>
            <family val="1"/>
          </rPr>
          <t>======
ID#AAAAT-A1fKw
a5953    (2022-01-09 01:12:19)
公式限制112/09~114/08，認證200小時。</t>
        </r>
      </text>
    </comment>
    <comment ref="E112" authorId="0" shapeId="0" xr:uid="{71311543-2160-42FE-B35B-59CC99015859}">
      <text>
        <r>
          <rPr>
            <sz val="12"/>
            <color rgb="FF000000"/>
            <rFont val="PMingLiU"/>
            <family val="1"/>
          </rPr>
          <t>======
ID#AAAAT-A1e58
a5953    (2022-01-09 01:12:19)
(手KEY)
校外認證+校內認證</t>
        </r>
      </text>
    </comment>
    <comment ref="E114" authorId="0" shapeId="0" xr:uid="{384D17CF-D2CA-4EF2-A8C3-27DB3CF66AB5}">
      <text>
        <r>
          <rPr>
            <sz val="12"/>
            <color rgb="FF000000"/>
            <rFont val="PMingLiU"/>
            <family val="1"/>
          </rPr>
          <t>======
ID#AAAAT-A1fLI
a5953    (2022-01-09 01:12:19)
公式限制110/09~112/08，認證150小時。</t>
        </r>
      </text>
    </comment>
    <comment ref="E115" authorId="0" shapeId="0" xr:uid="{E9AEF048-06CE-40A8-8DD1-129ADE04640B}">
      <text>
        <r>
          <rPr>
            <sz val="12"/>
            <color rgb="FF000000"/>
            <rFont val="PMingLiU"/>
            <family val="1"/>
          </rPr>
          <t>======
ID#AAAAT-A1e6A
a5953    (2022-01-09 01:12:19)
公式限制110/09~112/08，認證150小時。</t>
        </r>
      </text>
    </comment>
    <comment ref="E116" authorId="0" shapeId="0" xr:uid="{92A811C4-B774-4783-9418-CCA611CB584E}">
      <text>
        <r>
          <rPr>
            <sz val="12"/>
            <color rgb="FF000000"/>
            <rFont val="PMingLiU"/>
            <family val="1"/>
          </rPr>
          <t>======
ID#AAAAT-A1fYM
a5953    (2022-01-09 01:12:19)
公式限制110/09~112/08，認證150小時。</t>
        </r>
      </text>
    </comment>
    <comment ref="E117" authorId="0" shapeId="0" xr:uid="{6C39C9B7-6738-4D46-B4BE-9ED37F481ABF}">
      <text>
        <r>
          <rPr>
            <sz val="12"/>
            <color rgb="FF000000"/>
            <rFont val="PMingLiU"/>
            <family val="1"/>
          </rPr>
          <t>======
ID#AAAAT-A1fTE
a5953    (2022-01-09 01:12:19)
公式限制110/09~112/08，認證150小時。</t>
        </r>
      </text>
    </comment>
    <comment ref="E118" authorId="0" shapeId="0" xr:uid="{067B99C5-43C0-4A4C-A1AB-5DE80A52BBDD}">
      <text>
        <r>
          <rPr>
            <sz val="12"/>
            <color rgb="FF000000"/>
            <rFont val="PMingLiU"/>
            <family val="1"/>
          </rPr>
          <t>======
ID#AAAAT-A1fFY
a5953    (2022-01-09 01:12:19)
公式限制110/09~112/08，認證150小時。</t>
        </r>
      </text>
    </comment>
    <comment ref="E119" authorId="0" shapeId="0" xr:uid="{6BE97470-E046-4A57-928B-2B2FB03690FA}">
      <text>
        <r>
          <rPr>
            <sz val="12"/>
            <color rgb="FF000000"/>
            <rFont val="PMingLiU"/>
            <family val="1"/>
          </rPr>
          <t>======
ID#AAAAT-A1fUA
a5953    (2022-01-09 01:12:19)
公式限制112/09~114/08，認證200小時。</t>
        </r>
      </text>
    </comment>
    <comment ref="E120" authorId="0" shapeId="0" xr:uid="{3AE386BB-E93B-4A25-81A9-A31196BC673B}">
      <text>
        <r>
          <rPr>
            <sz val="12"/>
            <color rgb="FF000000"/>
            <rFont val="PMingLiU"/>
            <family val="1"/>
          </rPr>
          <t>======
ID#AAAAT-A1fL4
a5953    (2022-01-09 01:12:19)
公式限制112/09~114/08，認證200小時。</t>
        </r>
      </text>
    </comment>
    <comment ref="E121" authorId="0" shapeId="0" xr:uid="{00ECAC70-276A-4BD6-930F-1E063AB7D403}">
      <text>
        <r>
          <rPr>
            <sz val="12"/>
            <color rgb="FF000000"/>
            <rFont val="PMingLiU"/>
            <family val="1"/>
          </rPr>
          <t>======
ID#AAAAT-A1e1k
a5953    (2022-01-09 01:12:19)
公式限制112/09~114/08，認證200小時。</t>
        </r>
      </text>
    </comment>
    <comment ref="E122" authorId="0" shapeId="0" xr:uid="{FA2A7315-8678-4E77-AF1E-80C4D6D4DABA}">
      <text>
        <r>
          <rPr>
            <sz val="12"/>
            <color rgb="FF000000"/>
            <rFont val="PMingLiU"/>
            <family val="1"/>
          </rPr>
          <t>======
ID#AAAAT-A1fA0
a5953    (2022-01-09 01:12:19)
公式限制112/09~114/08，認證200小時。</t>
        </r>
      </text>
    </comment>
    <comment ref="E123" authorId="0" shapeId="0" xr:uid="{6BAFBC31-B019-4C52-9B6C-FC339645BAD0}">
      <text>
        <r>
          <rPr>
            <sz val="12"/>
            <color rgb="FF000000"/>
            <rFont val="PMingLiU"/>
            <family val="1"/>
          </rPr>
          <t>======
ID#AAAAT-A1fME
a5953    (2022-01-09 01:12:19)
公式限制112/09~114/08，認證200小時。</t>
        </r>
      </text>
    </comment>
    <comment ref="E127" authorId="0" shapeId="0" xr:uid="{13E39615-6963-408E-BC83-9C068D1256E1}">
      <text>
        <r>
          <rPr>
            <sz val="12"/>
            <color rgb="FF000000"/>
            <rFont val="PMingLiU"/>
            <family val="1"/>
          </rPr>
          <t>======
ID#AAAAT-A1fMU
a5953    (2022-01-09 01:12:19)
(手KEY)
校外認證+校內認證</t>
        </r>
      </text>
    </comment>
    <comment ref="E129" authorId="0" shapeId="0" xr:uid="{E71EA421-588A-4E18-A48E-5A7C28D49A37}">
      <text>
        <r>
          <rPr>
            <sz val="12"/>
            <color rgb="FF000000"/>
            <rFont val="PMingLiU"/>
            <family val="1"/>
          </rPr>
          <t>======
ID#AAAAT-A1fAY
a5953    (2022-01-09 01:12:19)
公式限制110/09~112/08，認證150小時。</t>
        </r>
      </text>
    </comment>
    <comment ref="E130" authorId="0" shapeId="0" xr:uid="{79696EE4-A09B-4DA4-9B72-2FF72DB61507}">
      <text>
        <r>
          <rPr>
            <sz val="12"/>
            <color rgb="FF000000"/>
            <rFont val="PMingLiU"/>
            <family val="1"/>
          </rPr>
          <t>======
ID#AAAAT-A1e5Q
a5953    (2022-01-09 01:12:19)
公式限制110/09~112/08，認證150小時。</t>
        </r>
      </text>
    </comment>
    <comment ref="E131" authorId="0" shapeId="0" xr:uid="{9F873039-E866-4C6D-A958-7FDD7B2FD186}">
      <text>
        <r>
          <rPr>
            <sz val="12"/>
            <color rgb="FF000000"/>
            <rFont val="PMingLiU"/>
            <family val="1"/>
          </rPr>
          <t>======
ID#AAAAT-A1e9E
a5953    (2022-01-09 01:12:19)
公式限制110/09~112/08，認證150小時。</t>
        </r>
      </text>
    </comment>
    <comment ref="E132" authorId="0" shapeId="0" xr:uid="{D47D2C63-21A0-43DE-B462-5089637C5606}">
      <text>
        <r>
          <rPr>
            <sz val="12"/>
            <color rgb="FF000000"/>
            <rFont val="PMingLiU"/>
            <family val="1"/>
          </rPr>
          <t>======
ID#AAAAT-A1fck
a5953    (2022-01-09 01:12:19)
公式限制110/09~112/08，認證150小時。</t>
        </r>
      </text>
    </comment>
    <comment ref="E133" authorId="0" shapeId="0" xr:uid="{ABBE0834-2DBA-49E7-9303-E9A1CE0B14F3}">
      <text>
        <r>
          <rPr>
            <sz val="12"/>
            <color rgb="FF000000"/>
            <rFont val="PMingLiU"/>
            <family val="1"/>
          </rPr>
          <t>======
ID#AAAAT-A1fY4
a5953    (2022-01-09 01:12:19)
公式限制110/09~112/08，認證150小時。</t>
        </r>
      </text>
    </comment>
    <comment ref="E134" authorId="0" shapeId="0" xr:uid="{CAA18ED9-F593-4A70-903B-BAA526AE54A5}">
      <text>
        <r>
          <rPr>
            <sz val="12"/>
            <color rgb="FF000000"/>
            <rFont val="PMingLiU"/>
            <family val="1"/>
          </rPr>
          <t>======
ID#AAAAT-A1fWs
a5953    (2022-01-09 01:12:19)
公式限制112/09~114/08，認證200小時。</t>
        </r>
      </text>
    </comment>
    <comment ref="E135" authorId="0" shapeId="0" xr:uid="{7ADF0C8F-F7D2-4A29-AEAE-F91963726426}">
      <text>
        <r>
          <rPr>
            <sz val="12"/>
            <color rgb="FF000000"/>
            <rFont val="PMingLiU"/>
            <family val="1"/>
          </rPr>
          <t>======
ID#AAAAT-A1e60
a5953    (2022-01-09 01:12:19)
公式限制112/09~114/08，認證200小時。</t>
        </r>
      </text>
    </comment>
    <comment ref="E136" authorId="0" shapeId="0" xr:uid="{2C9A2625-4BD6-4269-AAE5-18C4F076DA29}">
      <text>
        <r>
          <rPr>
            <sz val="12"/>
            <color rgb="FF000000"/>
            <rFont val="PMingLiU"/>
            <family val="1"/>
          </rPr>
          <t>======
ID#AAAAT-A1fTs
a5953    (2022-01-09 01:12:19)
公式限制112/09~114/08，認證200小時。</t>
        </r>
      </text>
    </comment>
    <comment ref="E137" authorId="0" shapeId="0" xr:uid="{4905B533-292A-47C6-A69A-64089027BD0B}">
      <text>
        <r>
          <rPr>
            <sz val="12"/>
            <color rgb="FF000000"/>
            <rFont val="PMingLiU"/>
            <family val="1"/>
          </rPr>
          <t>======
ID#AAAAT-A1fEo
a5953    (2022-01-09 01:12:19)
公式限制112/09~114/08，認證200小時。</t>
        </r>
      </text>
    </comment>
    <comment ref="E138" authorId="0" shapeId="0" xr:uid="{C933F760-8330-40E2-BD4A-5450F90B5805}">
      <text>
        <r>
          <rPr>
            <sz val="12"/>
            <color rgb="FF000000"/>
            <rFont val="PMingLiU"/>
            <family val="1"/>
          </rPr>
          <t>======
ID#AAAAT-A1e7w
a5953    (2022-01-09 01:12:19)
公式限制112/09~114/08，認證200小時。</t>
        </r>
      </text>
    </comment>
    <comment ref="E142" authorId="0" shapeId="0" xr:uid="{7E614BBE-D40A-43DB-B4DF-1D70AA900D48}">
      <text>
        <r>
          <rPr>
            <sz val="12"/>
            <color rgb="FF000000"/>
            <rFont val="PMingLiU"/>
            <family val="1"/>
          </rPr>
          <t>======
ID#AAAAT-A1e8g
a5953    (2022-01-09 01:12:19)
(手KEY)
校外認證+校內認證</t>
        </r>
      </text>
    </comment>
    <comment ref="E144" authorId="0" shapeId="0" xr:uid="{D4A53CCA-66EF-45F6-B538-B62BDE670437}">
      <text>
        <r>
          <rPr>
            <sz val="12"/>
            <color rgb="FF000000"/>
            <rFont val="PMingLiU"/>
            <family val="1"/>
          </rPr>
          <t>======
ID#AAAAT-A1fHI
a5953    (2022-01-09 01:12:19)
公式限制110/09~112/08，認證150小時。</t>
        </r>
      </text>
    </comment>
    <comment ref="E146" authorId="0" shapeId="0" xr:uid="{24AEFABF-486D-49C6-836C-2D2EB2AAF45B}">
      <text>
        <r>
          <rPr>
            <sz val="12"/>
            <color rgb="FF000000"/>
            <rFont val="PMingLiU"/>
            <family val="1"/>
          </rPr>
          <t>======
ID#AAAAT-A1e8c
a5953    (2022-01-09 01:12:19)
公式限制110/09~112/08，認證150小時。</t>
        </r>
      </text>
    </comment>
    <comment ref="E147" authorId="0" shapeId="0" xr:uid="{AF7B0479-F9D7-47DE-9E81-D38B2657A395}">
      <text>
        <r>
          <rPr>
            <sz val="12"/>
            <color rgb="FF000000"/>
            <rFont val="PMingLiU"/>
            <family val="1"/>
          </rPr>
          <t>======
ID#AAAAT-A1e-4
a5953    (2022-01-09 01:12:19)
公式限制110/09~112/08，認證150小時。</t>
        </r>
      </text>
    </comment>
    <comment ref="E149" authorId="0" shapeId="0" xr:uid="{F272E029-A0EA-4CEA-8B2A-C3F7A6B783B9}">
      <text>
        <r>
          <rPr>
            <sz val="12"/>
            <color rgb="FF000000"/>
            <rFont val="PMingLiU"/>
            <family val="1"/>
          </rPr>
          <t>======
ID#AAAAT-A1fcY
a5953    (2022-01-09 01:12:19)
公式限制112/09~114/08，認證200小時。</t>
        </r>
      </text>
    </comment>
    <comment ref="E150" authorId="0" shapeId="0" xr:uid="{768BE5BC-AFE5-4EB1-9F81-B7C32BA5B80C}">
      <text>
        <r>
          <rPr>
            <sz val="12"/>
            <color rgb="FF000000"/>
            <rFont val="PMingLiU"/>
            <family val="1"/>
          </rPr>
          <t>======
ID#AAAAT-A1fcA
a5953    (2022-01-09 01:12:19)
公式限制112/09~114/08，認證200小時。</t>
        </r>
      </text>
    </comment>
    <comment ref="E151" authorId="0" shapeId="0" xr:uid="{AAF2A825-A354-437C-AABD-8AF693796536}">
      <text>
        <r>
          <rPr>
            <sz val="12"/>
            <color rgb="FF000000"/>
            <rFont val="PMingLiU"/>
            <family val="1"/>
          </rPr>
          <t>======
ID#AAAAT-A1fUc
a5953    (2022-01-09 01:12:19)
公式限制112/09~114/08，認證200小時。</t>
        </r>
      </text>
    </comment>
    <comment ref="E152" authorId="0" shapeId="0" xr:uid="{66AE6713-63B1-418F-9D78-C3498E3116C5}">
      <text>
        <r>
          <rPr>
            <sz val="12"/>
            <color rgb="FF000000"/>
            <rFont val="PMingLiU"/>
            <family val="1"/>
          </rPr>
          <t>======
ID#AAAAT-A1e4c
a5953    (2022-01-09 01:12:19)
公式限制112/09~114/08，認證200小時。</t>
        </r>
      </text>
    </comment>
    <comment ref="E153" authorId="0" shapeId="0" xr:uid="{0BAE51D3-2A74-4B17-97E5-EDF47B2481D6}">
      <text>
        <r>
          <rPr>
            <sz val="12"/>
            <color rgb="FF000000"/>
            <rFont val="PMingLiU"/>
            <family val="1"/>
          </rPr>
          <t>======
ID#AAAAT-A1e5U
a5953    (2022-01-09 01:12:19)
公式限制112/09~114/08，認證200小時。</t>
        </r>
      </text>
    </comment>
    <comment ref="E160" authorId="0" shapeId="0" xr:uid="{2F45A7AF-7834-46F5-BFE8-DC2D9069FB76}">
      <text>
        <r>
          <rPr>
            <sz val="12"/>
            <color rgb="FF000000"/>
            <rFont val="PMingLiU"/>
            <family val="1"/>
          </rPr>
          <t>======
ID#AAAAT954aLc
a5953    (2022-01-09 01:12:18)
(手KEY)
校外認證+校內認證</t>
        </r>
      </text>
    </comment>
    <comment ref="E162" authorId="0" shapeId="0" xr:uid="{FBF0FAB8-FBBC-47C8-9E9C-4A932095F130}">
      <text>
        <r>
          <rPr>
            <sz val="12"/>
            <color rgb="FF000000"/>
            <rFont val="PMingLiU"/>
            <family val="1"/>
          </rPr>
          <t>======
ID#AAAAT-A1e_o
a5953    (2022-01-09 01:12:19)
公式限制110/09~112/08，認證150小時。</t>
        </r>
      </text>
    </comment>
    <comment ref="E163" authorId="0" shapeId="0" xr:uid="{3F0CB002-EFAA-4840-BF16-4D5A5B70384D}">
      <text>
        <r>
          <rPr>
            <sz val="12"/>
            <color rgb="FF000000"/>
            <rFont val="PMingLiU"/>
            <family val="1"/>
          </rPr>
          <t>======
ID#AAAAT-A1fCs
a5953    (2022-01-09 01:12:19)
公式限制110/09~112/08，認證150小時。</t>
        </r>
      </text>
    </comment>
    <comment ref="E164" authorId="0" shapeId="0" xr:uid="{4317B271-7ACC-4D96-AD8D-1916F6CB2140}">
      <text>
        <r>
          <rPr>
            <sz val="12"/>
            <color rgb="FF000000"/>
            <rFont val="PMingLiU"/>
            <family val="1"/>
          </rPr>
          <t>======
ID#AAAAT-A1fOk
a5953    (2022-01-09 01:12:19)
公式限制110/09~112/08，認證150小時。</t>
        </r>
      </text>
    </comment>
    <comment ref="E165" authorId="0" shapeId="0" xr:uid="{6C3A9A45-71D6-499A-BB7F-CA064A4F3B6B}">
      <text>
        <r>
          <rPr>
            <sz val="12"/>
            <color rgb="FF000000"/>
            <rFont val="PMingLiU"/>
            <family val="1"/>
          </rPr>
          <t>======
ID#AAAAT954aL0
a5953    (2022-01-09 01:12:18)
公式限制110/09~112/08，認證150小時。</t>
        </r>
      </text>
    </comment>
    <comment ref="E166" authorId="0" shapeId="0" xr:uid="{CF16ACC2-0062-463B-9696-48CB90E30292}">
      <text>
        <r>
          <rPr>
            <sz val="12"/>
            <color rgb="FF000000"/>
            <rFont val="PMingLiU"/>
            <family val="1"/>
          </rPr>
          <t>======
ID#AAAAT-A1fS0
a5953    (2022-01-09 01:12:19)
公式限制110/09~112/08，認證150小時。</t>
        </r>
      </text>
    </comment>
    <comment ref="E167" authorId="0" shapeId="0" xr:uid="{B752C0AB-B5C6-4441-8C90-2BAAE692D6D9}">
      <text>
        <r>
          <rPr>
            <sz val="12"/>
            <color rgb="FF000000"/>
            <rFont val="PMingLiU"/>
            <family val="1"/>
          </rPr>
          <t>======
ID#AAAAT-A1e1U
a5953    (2022-01-09 01:12:19)
公式限制112/09~114/08，認證200小時。</t>
        </r>
      </text>
    </comment>
    <comment ref="E168" authorId="0" shapeId="0" xr:uid="{9DE60895-ACD3-4746-A95F-3D14015587DD}">
      <text>
        <r>
          <rPr>
            <sz val="12"/>
            <color rgb="FF000000"/>
            <rFont val="PMingLiU"/>
            <family val="1"/>
          </rPr>
          <t>======
ID#AAAAT-A1e7I
a5953    (2022-01-09 01:12:19)
公式限制112/09~114/08，認證200小時。</t>
        </r>
      </text>
    </comment>
    <comment ref="E169" authorId="0" shapeId="0" xr:uid="{017E9B25-9259-472A-B9F7-6BCC92C75FBA}">
      <text>
        <r>
          <rPr>
            <sz val="12"/>
            <color rgb="FF000000"/>
            <rFont val="PMingLiU"/>
            <family val="1"/>
          </rPr>
          <t>======
ID#AAAAT-A1fFw
a5953    (2022-01-09 01:12:19)
公式限制112/09~114/08，認證200小時。</t>
        </r>
      </text>
    </comment>
    <comment ref="E170" authorId="0" shapeId="0" xr:uid="{CC60F856-3143-4E8F-AB26-724F3C9461B8}">
      <text>
        <r>
          <rPr>
            <sz val="12"/>
            <color rgb="FF000000"/>
            <rFont val="PMingLiU"/>
            <family val="1"/>
          </rPr>
          <t>======
ID#AAAAT-A1e4I
a5953    (2022-01-09 01:12:19)
公式限制112/09~114/08，認證200小時。</t>
        </r>
      </text>
    </comment>
    <comment ref="E171" authorId="0" shapeId="0" xr:uid="{C890A767-64A5-41FE-A5A7-B61F57BF5FAC}">
      <text>
        <r>
          <rPr>
            <sz val="12"/>
            <color rgb="FF000000"/>
            <rFont val="PMingLiU"/>
            <family val="1"/>
          </rPr>
          <t>======
ID#AAAAT-A1fA8
a5953    (2022-01-09 01:12:19)
公式限制112/09~114/08，認證200小時。</t>
        </r>
      </text>
    </comment>
    <comment ref="E175" authorId="0" shapeId="0" xr:uid="{CAA3731A-4217-4398-A09D-7646E5B4A63C}">
      <text>
        <r>
          <rPr>
            <sz val="12"/>
            <color rgb="FF000000"/>
            <rFont val="PMingLiU"/>
            <family val="1"/>
          </rPr>
          <t>======
ID#AAAAT-A1fNw
a5953    (2022-01-09 01:12:19)
(手KEY)
校外認證+校內認證</t>
        </r>
      </text>
    </comment>
    <comment ref="E177" authorId="0" shapeId="0" xr:uid="{07A25027-C787-4C21-B935-6AD393CFFEDE}">
      <text>
        <r>
          <rPr>
            <sz val="12"/>
            <color rgb="FF000000"/>
            <rFont val="PMingLiU"/>
            <family val="1"/>
          </rPr>
          <t>======
ID#AAAAT954aHo
a5953    (2022-01-09 01:12:18)
公式限制110/09~112/08，認證150小時。</t>
        </r>
      </text>
    </comment>
    <comment ref="E178" authorId="0" shapeId="0" xr:uid="{EC0F84A7-DA0D-4379-BB8C-B3DD10BB78E6}">
      <text>
        <r>
          <rPr>
            <sz val="12"/>
            <color rgb="FF000000"/>
            <rFont val="PMingLiU"/>
            <family val="1"/>
          </rPr>
          <t>======
ID#AAAAT954aIA
a5953    (2022-01-09 01:12:18)
公式限制110/09~112/08，認證150小時。</t>
        </r>
      </text>
    </comment>
    <comment ref="E179" authorId="0" shapeId="0" xr:uid="{D8D5716A-CA7D-4A01-BF2E-7A1A782A75B5}">
      <text>
        <r>
          <rPr>
            <sz val="12"/>
            <color rgb="FF000000"/>
            <rFont val="PMingLiU"/>
            <family val="1"/>
          </rPr>
          <t>======
ID#AAAAT-A1fGs
a5953    (2022-01-09 01:12:19)
公式限制110/09~112/08，認證150小時。</t>
        </r>
      </text>
    </comment>
    <comment ref="E180" authorId="0" shapeId="0" xr:uid="{BA2DF39A-AF92-4A37-BF87-28E026AE8F6E}">
      <text>
        <r>
          <rPr>
            <sz val="12"/>
            <color rgb="FF000000"/>
            <rFont val="PMingLiU"/>
            <family val="1"/>
          </rPr>
          <t>======
ID#AAAAT-A1fVI
a5953    (2022-01-09 01:12:19)
公式限制110/09~112/08，認證150小時。</t>
        </r>
      </text>
    </comment>
    <comment ref="E181" authorId="0" shapeId="0" xr:uid="{9D1532B7-78A6-4BB8-BE8B-4CC2EC3307DE}">
      <text>
        <r>
          <rPr>
            <sz val="12"/>
            <color rgb="FF000000"/>
            <rFont val="PMingLiU"/>
            <family val="1"/>
          </rPr>
          <t>======
ID#AAAAT-A1ezs
a5953    (2022-01-09 01:12:18)
公式限制110/09~112/08，認證150小時。</t>
        </r>
      </text>
    </comment>
    <comment ref="E182" authorId="0" shapeId="0" xr:uid="{A3DC7BB7-105F-4D82-BE1A-9606607242F6}">
      <text>
        <r>
          <rPr>
            <sz val="12"/>
            <color rgb="FF000000"/>
            <rFont val="PMingLiU"/>
            <family val="1"/>
          </rPr>
          <t>======
ID#AAAAT954aIk
a5953    (2022-01-09 01:12:18)
公式限制112/09~114/08，認證200小時。</t>
        </r>
      </text>
    </comment>
    <comment ref="E183" authorId="0" shapeId="0" xr:uid="{F410A03E-BD56-4F83-AFC8-F1D7C6090354}">
      <text>
        <r>
          <rPr>
            <sz val="12"/>
            <color rgb="FF000000"/>
            <rFont val="PMingLiU"/>
            <family val="1"/>
          </rPr>
          <t>======
ID#AAAAT-A1fQA
a5953    (2022-01-09 01:12:19)
公式限制112/09~114/08，認證200小時。</t>
        </r>
      </text>
    </comment>
    <comment ref="E184" authorId="0" shapeId="0" xr:uid="{03E180B5-1F6D-44A5-925D-4ADFE4BFF660}">
      <text>
        <r>
          <rPr>
            <sz val="12"/>
            <color rgb="FF000000"/>
            <rFont val="PMingLiU"/>
            <family val="1"/>
          </rPr>
          <t>======
ID#AAAAT-A1fW8
a5953    (2022-01-09 01:12:19)
公式限制112/09~114/08，認證200小時。</t>
        </r>
      </text>
    </comment>
    <comment ref="E185" authorId="0" shapeId="0" xr:uid="{420F2B5C-417E-464C-AA78-B31EE9A74D80}">
      <text>
        <r>
          <rPr>
            <sz val="12"/>
            <color rgb="FF000000"/>
            <rFont val="PMingLiU"/>
            <family val="1"/>
          </rPr>
          <t>======
ID#AAAAT-A1fGQ
a5953    (2022-01-09 01:12:19)
公式限制112/09~114/08，認證200小時。</t>
        </r>
      </text>
    </comment>
    <comment ref="E186" authorId="0" shapeId="0" xr:uid="{EB2A7D6F-4EDC-41CC-A0D5-A1BCB7FA3CAA}">
      <text>
        <r>
          <rPr>
            <sz val="12"/>
            <color rgb="FF000000"/>
            <rFont val="PMingLiU"/>
            <family val="1"/>
          </rPr>
          <t>======
ID#AAAAT-A1exc
a5953    (2022-01-09 01:12:18)
公式限制112/09~114/08，認證200小時。</t>
        </r>
      </text>
    </comment>
    <comment ref="E190" authorId="0" shapeId="0" xr:uid="{CDEF226A-5F59-4C76-A940-00069C54E96B}">
      <text>
        <r>
          <rPr>
            <sz val="12"/>
            <color rgb="FF000000"/>
            <rFont val="PMingLiU"/>
            <family val="1"/>
          </rPr>
          <t>======
ID#AAAAT954aJk
a5953    (2022-01-09 01:12:18)
(手KEY)
校外認證+校內認證</t>
        </r>
      </text>
    </comment>
    <comment ref="E192" authorId="0" shapeId="0" xr:uid="{83029BCB-2124-4016-9ADC-D77AFFC55231}">
      <text>
        <r>
          <rPr>
            <sz val="12"/>
            <color rgb="FF000000"/>
            <rFont val="PMingLiU"/>
            <family val="1"/>
          </rPr>
          <t>======
ID#AAAAT-A1e7Q
a5953    (2022-01-09 01:12:19)
公式限制110/09~112/08，認證150小時。</t>
        </r>
      </text>
    </comment>
    <comment ref="E193" authorId="0" shapeId="0" xr:uid="{A11E7155-52F6-4E70-8C66-311AC0744B13}">
      <text>
        <r>
          <rPr>
            <sz val="12"/>
            <color rgb="FF000000"/>
            <rFont val="PMingLiU"/>
            <family val="1"/>
          </rPr>
          <t>======
ID#AAAAT-A1fCU
a5953    (2022-01-09 01:12:19)
公式限制110/09~112/08，認證150小時。</t>
        </r>
      </text>
    </comment>
    <comment ref="E194" authorId="0" shapeId="0" xr:uid="{ED2B5B0C-CA8D-4716-8CDC-C486CA1A5BBC}">
      <text>
        <r>
          <rPr>
            <sz val="12"/>
            <color rgb="FF000000"/>
            <rFont val="PMingLiU"/>
            <family val="1"/>
          </rPr>
          <t>======
ID#AAAAT954aKw
a5953    (2022-01-09 01:12:18)
公式限制110/09~112/08，認證150小時。</t>
        </r>
      </text>
    </comment>
    <comment ref="E195" authorId="0" shapeId="0" xr:uid="{D7FF8526-6ABF-47BE-8F33-C96379B1F31E}">
      <text>
        <r>
          <rPr>
            <sz val="12"/>
            <color rgb="FF000000"/>
            <rFont val="PMingLiU"/>
            <family val="1"/>
          </rPr>
          <t>======
ID#AAAAT-A1fIc
a5953    (2022-01-09 01:12:19)
公式限制110/09~112/08，認證150小時。</t>
        </r>
      </text>
    </comment>
    <comment ref="E196" authorId="0" shapeId="0" xr:uid="{B7551BFD-C3D1-4AFE-BF79-B673783F1477}">
      <text>
        <r>
          <rPr>
            <sz val="12"/>
            <color rgb="FF000000"/>
            <rFont val="PMingLiU"/>
            <family val="1"/>
          </rPr>
          <t>======
ID#AAAAT-A1e8Q
a5953    (2022-01-09 01:12:19)
公式限制110/09~112/08，認證150小時。</t>
        </r>
      </text>
    </comment>
    <comment ref="E197" authorId="0" shapeId="0" xr:uid="{0B32277D-C721-4858-9C91-958A5AEF0B89}">
      <text>
        <r>
          <rPr>
            <sz val="12"/>
            <color rgb="FF000000"/>
            <rFont val="PMingLiU"/>
            <family val="1"/>
          </rPr>
          <t>======
ID#AAAAT-A1fVE
a5953    (2022-01-09 01:12:19)
公式限制112/09~114/08，認證200小時。</t>
        </r>
      </text>
    </comment>
    <comment ref="E198" authorId="0" shapeId="0" xr:uid="{5C4E3596-DB59-4841-934F-B97E52D3E09E}">
      <text>
        <r>
          <rPr>
            <sz val="12"/>
            <color rgb="FF000000"/>
            <rFont val="PMingLiU"/>
            <family val="1"/>
          </rPr>
          <t>======
ID#AAAAT-A1e38
a5953    (2022-01-09 01:12:19)
公式限制112/09~114/08，認證200小時。</t>
        </r>
      </text>
    </comment>
    <comment ref="E199" authorId="0" shapeId="0" xr:uid="{1BC41A8B-8822-490A-BE3A-CFD6B28A021B}">
      <text>
        <r>
          <rPr>
            <sz val="12"/>
            <color rgb="FF000000"/>
            <rFont val="PMingLiU"/>
            <family val="1"/>
          </rPr>
          <t>======
ID#AAAAT-A1fXI
a5953    (2022-01-09 01:12:19)
公式限制112/09~114/08，認證200小時。</t>
        </r>
      </text>
    </comment>
    <comment ref="E200" authorId="0" shapeId="0" xr:uid="{CB7D2D93-6E08-4E34-8E84-DD6D685D5DB3}">
      <text>
        <r>
          <rPr>
            <sz val="12"/>
            <color rgb="FF000000"/>
            <rFont val="PMingLiU"/>
            <family val="1"/>
          </rPr>
          <t>======
ID#AAAAT-A1fXY
a5953    (2022-01-09 01:12:19)
公式限制112/09~114/08，認證200小時。</t>
        </r>
      </text>
    </comment>
    <comment ref="E201" authorId="0" shapeId="0" xr:uid="{DA3B51C0-AAE3-4DD3-8E9B-4876B0084E0E}">
      <text>
        <r>
          <rPr>
            <sz val="12"/>
            <color rgb="FF000000"/>
            <rFont val="PMingLiU"/>
            <family val="1"/>
          </rPr>
          <t>======
ID#AAAAT-A1fHM
a5953    (2022-01-09 01:12:19)
公式限制112/09~114/08，認證200小時。</t>
        </r>
      </text>
    </comment>
    <comment ref="E205" authorId="0" shapeId="0" xr:uid="{99E8B38F-0C46-48D9-8FC6-941B529DCC7F}">
      <text>
        <r>
          <rPr>
            <sz val="12"/>
            <color rgb="FF000000"/>
            <rFont val="PMingLiU"/>
            <family val="1"/>
          </rPr>
          <t>======
ID#AAAAT-A1fY8
a5953    (2022-01-09 01:12:19)
(手KEY)
校外認證+校內認證</t>
        </r>
      </text>
    </comment>
    <comment ref="E207" authorId="0" shapeId="0" xr:uid="{B362F062-84B4-4167-AB87-802A4E666A21}">
      <text>
        <r>
          <rPr>
            <sz val="12"/>
            <color rgb="FF000000"/>
            <rFont val="PMingLiU"/>
            <family val="1"/>
          </rPr>
          <t>======
ID#AAAAT954aIE
a5953    (2022-01-09 01:12:18)
公式限制110/09~112/08，認證150小時。</t>
        </r>
      </text>
    </comment>
    <comment ref="E208" authorId="0" shapeId="0" xr:uid="{D693577E-E50A-4024-A897-543CF92398CC}">
      <text>
        <r>
          <rPr>
            <sz val="12"/>
            <color rgb="FF000000"/>
            <rFont val="PMingLiU"/>
            <family val="1"/>
          </rPr>
          <t>======
ID#AAAAT-A1fUs
a5953    (2022-01-09 01:12:19)
公式限制110/09~112/08，認證150小時。</t>
        </r>
      </text>
    </comment>
    <comment ref="E209" authorId="0" shapeId="0" xr:uid="{AC493A3D-277E-4BC3-8608-2200223C2F04}">
      <text>
        <r>
          <rPr>
            <sz val="12"/>
            <color rgb="FF000000"/>
            <rFont val="PMingLiU"/>
            <family val="1"/>
          </rPr>
          <t>======
ID#AAAAT-A1e6Y
a5953    (2022-01-09 01:12:19)
公式限制110/09~112/08，認證150小時。</t>
        </r>
      </text>
    </comment>
    <comment ref="E210" authorId="0" shapeId="0" xr:uid="{FC124863-7123-4E3B-9F05-EACF7BFE1822}">
      <text>
        <r>
          <rPr>
            <sz val="12"/>
            <color rgb="FF000000"/>
            <rFont val="PMingLiU"/>
            <family val="1"/>
          </rPr>
          <t>======
ID#AAAAT-A1e-s
a5953    (2022-01-09 01:12:19)
公式限制110/09~112/08，認證150小時。</t>
        </r>
      </text>
    </comment>
    <comment ref="E211" authorId="0" shapeId="0" xr:uid="{0CEC203A-CBD3-4116-9DBE-5BD5F19104A3}">
      <text>
        <r>
          <rPr>
            <sz val="12"/>
            <color rgb="FF000000"/>
            <rFont val="PMingLiU"/>
            <family val="1"/>
          </rPr>
          <t>======
ID#AAAAT-A1e7A
a5953    (2022-01-09 01:12:19)
公式限制110/09~112/08，認證150小時。</t>
        </r>
      </text>
    </comment>
    <comment ref="E212" authorId="0" shapeId="0" xr:uid="{F46830E4-93FF-4D19-9837-0388006F8CD7}">
      <text>
        <r>
          <rPr>
            <sz val="12"/>
            <color rgb="FF000000"/>
            <rFont val="PMingLiU"/>
            <family val="1"/>
          </rPr>
          <t>======
ID#AAAAT-A1fQ0
a5953    (2022-01-09 01:12:19)
公式限制112/09~114/08，認證200小時。</t>
        </r>
      </text>
    </comment>
    <comment ref="E213" authorId="0" shapeId="0" xr:uid="{9ACA92CC-71BE-4256-9604-2EC73E08E39E}">
      <text>
        <r>
          <rPr>
            <sz val="12"/>
            <color rgb="FF000000"/>
            <rFont val="PMingLiU"/>
            <family val="1"/>
          </rPr>
          <t>======
ID#AAAAT-A1exQ
a5953    (2022-01-09 01:12:18)
公式限制112/09~114/08，認證200小時。</t>
        </r>
      </text>
    </comment>
    <comment ref="E214" authorId="0" shapeId="0" xr:uid="{55771174-2646-4B92-878E-BD910AF3EE53}">
      <text>
        <r>
          <rPr>
            <sz val="12"/>
            <color rgb="FF000000"/>
            <rFont val="PMingLiU"/>
            <family val="1"/>
          </rPr>
          <t>======
ID#AAAAT-A1fAA
a5953    (2022-01-09 01:12:19)
公式限制112/09~114/08，認證200小時。</t>
        </r>
      </text>
    </comment>
    <comment ref="E215" authorId="0" shapeId="0" xr:uid="{6177EBB0-7BCF-4988-AB35-C7A8760F7C19}">
      <text>
        <r>
          <rPr>
            <sz val="12"/>
            <color rgb="FF000000"/>
            <rFont val="PMingLiU"/>
            <family val="1"/>
          </rPr>
          <t>======
ID#AAAAT-A1fJ4
a5953    (2022-01-09 01:12:19)
公式限制112/09~114/08，認證200小時。</t>
        </r>
      </text>
    </comment>
    <comment ref="E216" authorId="0" shapeId="0" xr:uid="{12E58F81-FD24-4F59-BA36-E82A6F99803F}">
      <text>
        <r>
          <rPr>
            <sz val="12"/>
            <color rgb="FF000000"/>
            <rFont val="PMingLiU"/>
            <family val="1"/>
          </rPr>
          <t>======
ID#AAAAT-A1fNo
a5953    (2022-01-09 01:12:19)
公式限制112/09~114/08，認證200小時。</t>
        </r>
      </text>
    </comment>
    <comment ref="E220" authorId="0" shapeId="0" xr:uid="{7B92610C-3A1A-4382-B4C5-46CB1947346D}">
      <text>
        <r>
          <rPr>
            <sz val="12"/>
            <color rgb="FF000000"/>
            <rFont val="PMingLiU"/>
            <family val="1"/>
          </rPr>
          <t>======
ID#AAAAT-A1fJQ
a5953    (2022-01-09 01:12:19)
(手KEY)
校外認證+校內認證</t>
        </r>
      </text>
    </comment>
    <comment ref="E222" authorId="0" shapeId="0" xr:uid="{AD5E8455-0B3D-48D7-A96A-5375DE457F4F}">
      <text>
        <r>
          <rPr>
            <sz val="12"/>
            <color rgb="FF000000"/>
            <rFont val="PMingLiU"/>
            <family val="1"/>
          </rPr>
          <t>======
ID#AAAAT954aIc
a5953    (2022-01-09 01:12:18)
公式限制110/09~112/08，認證150小時。</t>
        </r>
      </text>
    </comment>
    <comment ref="E223" authorId="0" shapeId="0" xr:uid="{EE82960C-1927-4572-879E-D20F0EB1BE01}">
      <text>
        <r>
          <rPr>
            <sz val="12"/>
            <color rgb="FF000000"/>
            <rFont val="PMingLiU"/>
            <family val="1"/>
          </rPr>
          <t>======
ID#AAAAT-A1e40
a5953    (2022-01-09 01:12:19)
公式限制110/09~112/08，認證150小時。</t>
        </r>
      </text>
    </comment>
    <comment ref="E224" authorId="0" shapeId="0" xr:uid="{D49DEC48-FD5D-4B72-B627-01FC50D19E2F}">
      <text>
        <r>
          <rPr>
            <sz val="12"/>
            <color rgb="FF000000"/>
            <rFont val="PMingLiU"/>
            <family val="1"/>
          </rPr>
          <t>======
ID#AAAAT-A1eyk
a5953    (2022-01-09 01:12:18)
公式限制110/09~112/08，認證150小時。</t>
        </r>
      </text>
    </comment>
    <comment ref="E225" authorId="0" shapeId="0" xr:uid="{43DF81B0-8142-4B29-BD25-62FC7FF6A6DA}">
      <text>
        <r>
          <rPr>
            <sz val="12"/>
            <color rgb="FF000000"/>
            <rFont val="PMingLiU"/>
            <family val="1"/>
          </rPr>
          <t>======
ID#AAAAT-A1e3g
a5953    (2022-01-09 01:12:19)
公式限制110/09~112/08，認證150小時。</t>
        </r>
      </text>
    </comment>
    <comment ref="E228" authorId="0" shapeId="0" xr:uid="{B8E5B832-FB47-4DF6-9458-D97B57793947}">
      <text>
        <r>
          <rPr>
            <sz val="12"/>
            <color rgb="FF000000"/>
            <rFont val="PMingLiU"/>
            <family val="1"/>
          </rPr>
          <t>======
ID#AAAAT-A1fQw
a5953    (2022-01-09 01:12:19)
公式限制112/09~114/08，認證200小時。</t>
        </r>
      </text>
    </comment>
    <comment ref="E229" authorId="0" shapeId="0" xr:uid="{301B9B96-5E30-400D-8BC3-098128763C93}">
      <text>
        <r>
          <rPr>
            <sz val="12"/>
            <color rgb="FF000000"/>
            <rFont val="PMingLiU"/>
            <family val="1"/>
          </rPr>
          <t>======
ID#AAAAT-A1fAI
a5953    (2022-01-09 01:12:19)
公式限制112/09~114/08，認證200小時。</t>
        </r>
      </text>
    </comment>
    <comment ref="E230" authorId="0" shapeId="0" xr:uid="{DBEE1614-6ECC-4BE7-8241-B2C8AD4E33A7}">
      <text>
        <r>
          <rPr>
            <sz val="12"/>
            <color rgb="FF000000"/>
            <rFont val="PMingLiU"/>
            <family val="1"/>
          </rPr>
          <t>======
ID#AAAAT-A1e78
a5953    (2022-01-09 01:12:19)
公式限制112/09~114/08，認證200小時。</t>
        </r>
      </text>
    </comment>
    <comment ref="E231" authorId="0" shapeId="0" xr:uid="{5E08A678-8F7B-4143-AB17-4885DFDA28A7}">
      <text>
        <r>
          <rPr>
            <sz val="12"/>
            <color rgb="FF000000"/>
            <rFont val="PMingLiU"/>
            <family val="1"/>
          </rPr>
          <t>======
ID#AAAAT-A1fZQ
a5953    (2022-01-09 01:12:19)
公式限制112/09~114/08，認證200小時。</t>
        </r>
      </text>
    </comment>
    <comment ref="E235" authorId="0" shapeId="0" xr:uid="{0C58039F-0A80-41EF-B5EB-15432E78F680}">
      <text>
        <r>
          <rPr>
            <sz val="12"/>
            <color rgb="FF000000"/>
            <rFont val="PMingLiU"/>
            <family val="1"/>
          </rPr>
          <t>======
ID#AAAAT-A1e8U
a5953    (2022-01-09 01:12:19)
(手KEY)
校外認證+校內認證</t>
        </r>
      </text>
    </comment>
    <comment ref="E237" authorId="0" shapeId="0" xr:uid="{CCB9AE0C-FFCC-44A1-AADB-B6BF052266AC}">
      <text>
        <r>
          <rPr>
            <sz val="12"/>
            <color rgb="FF000000"/>
            <rFont val="PMingLiU"/>
            <family val="1"/>
          </rPr>
          <t>======
ID#AAAAT-A1fX4
a5953    (2022-01-09 01:12:19)
公式限制110/09~112/08，認證150小時。</t>
        </r>
      </text>
    </comment>
    <comment ref="E239" authorId="0" shapeId="0" xr:uid="{83289319-DC71-48B1-A3E3-8255C91B5A25}">
      <text>
        <r>
          <rPr>
            <sz val="12"/>
            <color rgb="FF000000"/>
            <rFont val="PMingLiU"/>
            <family val="1"/>
          </rPr>
          <t>======
ID#AAAAT-A1fcc
a5953    (2022-01-09 01:12:19)
公式限制110/09~112/08，認證150小時。</t>
        </r>
      </text>
    </comment>
    <comment ref="E240" authorId="0" shapeId="0" xr:uid="{2032C7C7-A163-44BB-B0DE-62391BB1A52A}">
      <text>
        <r>
          <rPr>
            <sz val="12"/>
            <color rgb="FF000000"/>
            <rFont val="PMingLiU"/>
            <family val="1"/>
          </rPr>
          <t>======
ID#AAAAT-A1fPk
a5953    (2022-01-09 01:12:19)
公式限制110/09~112/08，認證150小時。</t>
        </r>
      </text>
    </comment>
    <comment ref="E241" authorId="0" shapeId="0" xr:uid="{05128F6B-93D2-463F-B657-D0DA375DE9D2}">
      <text>
        <r>
          <rPr>
            <sz val="12"/>
            <color rgb="FF000000"/>
            <rFont val="PMingLiU"/>
            <family val="1"/>
          </rPr>
          <t>======
ID#AAAAT9pVPws
a5953    (2022-01-09 01:12:18)
公式限制110/09~112/08，認證150小時。</t>
        </r>
      </text>
    </comment>
    <comment ref="E242" authorId="0" shapeId="0" xr:uid="{FA5BB6CF-2DB7-4353-8AEB-C2F2C53BDD7A}">
      <text>
        <r>
          <rPr>
            <sz val="12"/>
            <color rgb="FF000000"/>
            <rFont val="PMingLiU"/>
            <family val="1"/>
          </rPr>
          <t>======
ID#AAAAT-A1fBc
a5953    (2022-01-09 01:12:19)
公式限制112/09~114/08，認證200小時。</t>
        </r>
      </text>
    </comment>
    <comment ref="E243" authorId="0" shapeId="0" xr:uid="{73130EE6-604A-45B3-9041-F430D9ED821F}">
      <text>
        <r>
          <rPr>
            <sz val="12"/>
            <color rgb="FF000000"/>
            <rFont val="PMingLiU"/>
            <family val="1"/>
          </rPr>
          <t>======
ID#AAAAT-A1e_c
a5953    (2022-01-09 01:12:19)
公式限制112/09~114/08，認證200小時。</t>
        </r>
      </text>
    </comment>
    <comment ref="E244" authorId="0" shapeId="0" xr:uid="{02A2ACAD-0315-4DEA-9210-5F7DE4B085A0}">
      <text>
        <r>
          <rPr>
            <sz val="12"/>
            <color rgb="FF000000"/>
            <rFont val="PMingLiU"/>
            <family val="1"/>
          </rPr>
          <t>======
ID#AAAAT-A1fIk
a5953    (2022-01-09 01:12:19)
公式限制112/09~114/08，認證200小時。</t>
        </r>
      </text>
    </comment>
    <comment ref="E245" authorId="0" shapeId="0" xr:uid="{E2D9CEEA-28E2-44F7-A26D-A6748EE793EB}">
      <text>
        <r>
          <rPr>
            <sz val="12"/>
            <color rgb="FF000000"/>
            <rFont val="PMingLiU"/>
            <family val="1"/>
          </rPr>
          <t>======
ID#AAAAT954aIo
a5953    (2022-01-09 01:12:18)
公式限制112/09~114/08，認證200小時。</t>
        </r>
      </text>
    </comment>
    <comment ref="E246" authorId="0" shapeId="0" xr:uid="{A527E17F-DFA1-4BAC-A447-234F30D68F97}">
      <text>
        <r>
          <rPr>
            <sz val="12"/>
            <color rgb="FF000000"/>
            <rFont val="PMingLiU"/>
            <family val="1"/>
          </rPr>
          <t>======
ID#AAAAT-A1fFk
a5953    (2022-01-09 01:12:19)
公式限制112/09~114/08，認證200小時。</t>
        </r>
      </text>
    </comment>
    <comment ref="E250" authorId="0" shapeId="0" xr:uid="{979CA873-F2C3-4BA7-BED2-168D9C2ADE6A}">
      <text>
        <r>
          <rPr>
            <sz val="12"/>
            <color rgb="FF000000"/>
            <rFont val="PMingLiU"/>
            <family val="1"/>
          </rPr>
          <t>======
ID#AAAAT-A1fWU
a5953    (2022-01-09 01:12:19)
(手KEY)
校外認證+校內認證</t>
        </r>
      </text>
    </comment>
    <comment ref="E252" authorId="0" shapeId="0" xr:uid="{FB4E423B-2B68-4B88-9EEB-3B3E7D578F6C}">
      <text>
        <r>
          <rPr>
            <sz val="12"/>
            <color rgb="FF000000"/>
            <rFont val="PMingLiU"/>
            <family val="1"/>
          </rPr>
          <t>======
ID#AAAAT-A1fDY
a5953    (2022-01-09 01:12:19)
公式限制110/09~112/08，認證150小時。</t>
        </r>
      </text>
    </comment>
    <comment ref="E253" authorId="0" shapeId="0" xr:uid="{A31B126C-6F13-4EBB-993A-4A00765B3379}">
      <text>
        <r>
          <rPr>
            <sz val="12"/>
            <color rgb="FF000000"/>
            <rFont val="PMingLiU"/>
            <family val="1"/>
          </rPr>
          <t>======
ID#AAAAT-A1e00
a5953    (2022-01-09 01:12:19)
公式限制110/09~112/08，認證150小時。</t>
        </r>
      </text>
    </comment>
    <comment ref="E254" authorId="0" shapeId="0" xr:uid="{C79EC071-9450-4A20-B137-C042AA9A80C4}">
      <text>
        <r>
          <rPr>
            <sz val="12"/>
            <color rgb="FF000000"/>
            <rFont val="PMingLiU"/>
            <family val="1"/>
          </rPr>
          <t>======
ID#AAAAT-A1fKo
a5953    (2022-01-09 01:12:19)
公式限制110/09~112/08，認證150小時。</t>
        </r>
      </text>
    </comment>
    <comment ref="E255" authorId="0" shapeId="0" xr:uid="{FCE9ECEB-0272-4807-A8A1-7E6AA81BAD6A}">
      <text>
        <r>
          <rPr>
            <sz val="12"/>
            <color rgb="FF000000"/>
            <rFont val="PMingLiU"/>
            <family val="1"/>
          </rPr>
          <t>======
ID#AAAAT-A1fTI
a5953    (2022-01-09 01:12:19)
公式限制110/09~112/08，認證150小時。</t>
        </r>
      </text>
    </comment>
    <comment ref="E256" authorId="0" shapeId="0" xr:uid="{09024E04-20F5-4497-9EA9-B47E8DE64C1A}">
      <text>
        <r>
          <rPr>
            <sz val="12"/>
            <color rgb="FF000000"/>
            <rFont val="PMingLiU"/>
            <family val="1"/>
          </rPr>
          <t>======
ID#AAAAT-A1fEg
a5953    (2022-01-09 01:12:19)
公式限制110/09~112/08，認證150小時。</t>
        </r>
      </text>
    </comment>
    <comment ref="E257" authorId="0" shapeId="0" xr:uid="{BA6FDFEC-0C35-4E2C-BFD2-BED3B7359394}">
      <text>
        <r>
          <rPr>
            <sz val="12"/>
            <color rgb="FF000000"/>
            <rFont val="PMingLiU"/>
            <family val="1"/>
          </rPr>
          <t>======
ID#AAAAT-A1fcg
a5953    (2022-01-09 01:12:19)
公式限制112/09~114/08，認證200小時。</t>
        </r>
      </text>
    </comment>
    <comment ref="E258" authorId="0" shapeId="0" xr:uid="{B983125C-C07F-459C-A33D-2B0A533E1113}">
      <text>
        <r>
          <rPr>
            <sz val="12"/>
            <color rgb="FF000000"/>
            <rFont val="PMingLiU"/>
            <family val="1"/>
          </rPr>
          <t>======
ID#AAAAT-A1e-I
a5953    (2022-01-09 01:12:19)
公式限制112/09~114/08，認證200小時。</t>
        </r>
      </text>
    </comment>
    <comment ref="E260" authorId="0" shapeId="0" xr:uid="{6171CCC9-7A0A-47D9-AD66-5411FE68C552}">
      <text>
        <r>
          <rPr>
            <sz val="12"/>
            <color rgb="FF000000"/>
            <rFont val="PMingLiU"/>
            <family val="1"/>
          </rPr>
          <t>======
ID#AAAAT-A1ey8
a5953    (2022-01-09 01:12:18)
公式限制112/09~114/08，認證200小時。</t>
        </r>
      </text>
    </comment>
    <comment ref="E261" authorId="0" shapeId="0" xr:uid="{47C4E45A-037F-4EB5-B678-11C64071012B}">
      <text>
        <r>
          <rPr>
            <sz val="12"/>
            <color rgb="FF000000"/>
            <rFont val="PMingLiU"/>
            <family val="1"/>
          </rPr>
          <t>======
ID#AAAAT-A1fDk
a5953    (2022-01-09 01:12:19)
公式限制112/09~114/08，認證200小時。</t>
        </r>
      </text>
    </comment>
    <comment ref="E265" authorId="0" shapeId="0" xr:uid="{421F3B88-5317-4F81-9472-37848DF55AED}">
      <text>
        <r>
          <rPr>
            <sz val="12"/>
            <color rgb="FF000000"/>
            <rFont val="PMingLiU"/>
            <family val="1"/>
          </rPr>
          <t>======
ID#AAAAT-A1e9w
a5953    (2022-01-09 01:12:19)
(手KEY)
校外認證+校內認證</t>
        </r>
      </text>
    </comment>
    <comment ref="E267" authorId="0" shapeId="0" xr:uid="{2F142179-BCA8-4257-8E08-C5E5E1853E08}">
      <text>
        <r>
          <rPr>
            <sz val="12"/>
            <color rgb="FF000000"/>
            <rFont val="PMingLiU"/>
            <family val="1"/>
          </rPr>
          <t>======
ID#AAAAT-A1fEM
a5953    (2022-01-09 01:12:19)
公式限制110/09~112/08，認證150小時。</t>
        </r>
      </text>
    </comment>
    <comment ref="E268" authorId="0" shapeId="0" xr:uid="{D81AD88A-51F1-4C9F-850B-E6844DA67D72}">
      <text>
        <r>
          <rPr>
            <sz val="12"/>
            <color rgb="FF000000"/>
            <rFont val="PMingLiU"/>
            <family val="1"/>
          </rPr>
          <t>======
ID#AAAAT-A1fCc
a5953    (2022-01-09 01:12:19)
公式限制110/09~112/08，認證150小時。</t>
        </r>
      </text>
    </comment>
    <comment ref="E271" authorId="0" shapeId="0" xr:uid="{33A3B120-CFCB-4CE0-B8B9-A47295138CE9}">
      <text>
        <r>
          <rPr>
            <sz val="12"/>
            <color rgb="FF000000"/>
            <rFont val="PMingLiU"/>
            <family val="1"/>
          </rPr>
          <t>======
ID#AAAAT-A1e5Y
a5953    (2022-01-09 01:12:19)
公式限制110/09~112/08，認證150小時。</t>
        </r>
      </text>
    </comment>
    <comment ref="E272" authorId="0" shapeId="0" xr:uid="{B12BA592-8B0D-47A5-BFCF-A6B5B7384C1C}">
      <text>
        <r>
          <rPr>
            <sz val="12"/>
            <color rgb="FF000000"/>
            <rFont val="PMingLiU"/>
            <family val="1"/>
          </rPr>
          <t>======
ID#AAAAT-A1fM0
a5953    (2022-01-09 01:12:19)
公式限制112/09~114/08，認證200小時。</t>
        </r>
      </text>
    </comment>
    <comment ref="E273" authorId="0" shapeId="0" xr:uid="{AE76419F-CF80-4E8E-8DC2-38A1668B7AD8}">
      <text>
        <r>
          <rPr>
            <sz val="12"/>
            <color rgb="FF000000"/>
            <rFont val="PMingLiU"/>
            <family val="1"/>
          </rPr>
          <t>======
ID#AAAAT-A1e7s
a5953    (2022-01-09 01:12:19)
公式限制112/09~114/08，認證200小時。</t>
        </r>
      </text>
    </comment>
    <comment ref="E274" authorId="0" shapeId="0" xr:uid="{EC4A6BF3-5561-4D58-8037-C23301A90760}">
      <text>
        <r>
          <rPr>
            <sz val="12"/>
            <color rgb="FF000000"/>
            <rFont val="PMingLiU"/>
            <family val="1"/>
          </rPr>
          <t>======
ID#AAAAT-A1e1c
a5953    (2022-01-09 01:12:19)
公式限制112/09~114/08，認證200小時。</t>
        </r>
      </text>
    </comment>
    <comment ref="E275" authorId="0" shapeId="0" xr:uid="{8ACE2C50-9C89-41D8-AD83-F5EC213219C3}">
      <text>
        <r>
          <rPr>
            <sz val="12"/>
            <color rgb="FF000000"/>
            <rFont val="PMingLiU"/>
            <family val="1"/>
          </rPr>
          <t>======
ID#AAAAT-A1fKA
a5953    (2022-01-09 01:12:19)
公式限制112/09~114/08，認證200小時。</t>
        </r>
      </text>
    </comment>
    <comment ref="E276" authorId="0" shapeId="0" xr:uid="{FA7A9AB9-468C-4BFE-A955-4021B33F2552}">
      <text>
        <r>
          <rPr>
            <sz val="12"/>
            <color rgb="FF000000"/>
            <rFont val="PMingLiU"/>
            <family val="1"/>
          </rPr>
          <t>======
ID#AAAAT-A1fW4
a5953    (2022-01-09 01:12:19)
公式限制112/09~114/08，認證200小時。</t>
        </r>
      </text>
    </comment>
    <comment ref="E280" authorId="0" shapeId="0" xr:uid="{B19217BD-165C-4F04-A190-C051664DBCFB}">
      <text>
        <r>
          <rPr>
            <sz val="12"/>
            <color rgb="FF000000"/>
            <rFont val="PMingLiU"/>
            <family val="1"/>
          </rPr>
          <t>======
ID#AAAAT-A1fN8
a5953    (2022-01-09 01:12:19)
(手KEY)
校外認證+校內認證</t>
        </r>
      </text>
    </comment>
    <comment ref="E282" authorId="0" shapeId="0" xr:uid="{D373C7AC-13EA-4AA7-8C34-C1326EBF198D}">
      <text>
        <r>
          <rPr>
            <sz val="12"/>
            <color rgb="FF000000"/>
            <rFont val="PMingLiU"/>
            <family val="1"/>
          </rPr>
          <t>======
ID#AAAAT-A1e48
a5953    (2022-01-09 01:12:19)
公式限制110/09~112/08，認證150小時。</t>
        </r>
      </text>
    </comment>
    <comment ref="E283" authorId="0" shapeId="0" xr:uid="{52E40E92-05BD-4CE0-B675-3BCB0FF15D80}">
      <text>
        <r>
          <rPr>
            <sz val="12"/>
            <color rgb="FF000000"/>
            <rFont val="PMingLiU"/>
            <family val="1"/>
          </rPr>
          <t>======
ID#AAAAT-A1fCA
a5953    (2022-01-09 01:12:19)
公式限制110/09~112/08，認證150小時。</t>
        </r>
      </text>
    </comment>
    <comment ref="E284" authorId="0" shapeId="0" xr:uid="{DFBA276F-D368-4420-AEDB-55249D2EF40E}">
      <text>
        <r>
          <rPr>
            <sz val="12"/>
            <color rgb="FF000000"/>
            <rFont val="PMingLiU"/>
            <family val="1"/>
          </rPr>
          <t>======
ID#AAAAT954aKE
a5953    (2022-01-09 01:12:18)
公式限制110/09~112/08，認證150小時。</t>
        </r>
      </text>
    </comment>
    <comment ref="E285" authorId="0" shapeId="0" xr:uid="{E999826F-3614-4482-B8C5-4B46575172D0}">
      <text>
        <r>
          <rPr>
            <sz val="12"/>
            <color rgb="FF000000"/>
            <rFont val="PMingLiU"/>
            <family val="1"/>
          </rPr>
          <t>======
ID#AAAAT-A1e7U
a5953    (2022-01-09 01:12:19)
公式限制110/09~112/08，認證150小時。</t>
        </r>
      </text>
    </comment>
    <comment ref="E286" authorId="0" shapeId="0" xr:uid="{41536F9B-2A26-4D44-94F5-4B488908CC4A}">
      <text>
        <r>
          <rPr>
            <sz val="12"/>
            <color rgb="FF000000"/>
            <rFont val="PMingLiU"/>
            <family val="1"/>
          </rPr>
          <t>======
ID#AAAAT-A1fO8
a5953    (2022-01-09 01:12:19)
公式限制110/09~112/08，認證150小時。</t>
        </r>
      </text>
    </comment>
    <comment ref="E287" authorId="0" shapeId="0" xr:uid="{2CB56ABA-EC39-475D-B303-F6F94C9F4790}">
      <text>
        <r>
          <rPr>
            <sz val="12"/>
            <color rgb="FF000000"/>
            <rFont val="PMingLiU"/>
            <family val="1"/>
          </rPr>
          <t>======
ID#AAAAT-A1fAQ
a5953    (2022-01-09 01:12:19)
公式限制112/09~114/08，認證200小時。</t>
        </r>
      </text>
    </comment>
    <comment ref="E288" authorId="0" shapeId="0" xr:uid="{36AC6364-AB3F-4AE7-90C7-8F274D8336E3}">
      <text>
        <r>
          <rPr>
            <sz val="12"/>
            <color rgb="FF000000"/>
            <rFont val="PMingLiU"/>
            <family val="1"/>
          </rPr>
          <t>======
ID#AAAAT-A1fF4
a5953    (2022-01-09 01:12:19)
公式限制112/09~114/08，認證200小時。</t>
        </r>
      </text>
    </comment>
    <comment ref="E289" authorId="0" shapeId="0" xr:uid="{9311AFD4-EBB8-47D7-B3DD-53E60C4D0316}">
      <text>
        <r>
          <rPr>
            <sz val="12"/>
            <color rgb="FF000000"/>
            <rFont val="PMingLiU"/>
            <family val="1"/>
          </rPr>
          <t>======
ID#AAAAT-A1e6I
a5953    (2022-01-09 01:12:19)
公式限制112/09~114/08，認證200小時。</t>
        </r>
      </text>
    </comment>
    <comment ref="E290" authorId="0" shapeId="0" xr:uid="{5FF072A8-F8FE-4168-9836-ACC9A0C2047B}">
      <text>
        <r>
          <rPr>
            <sz val="12"/>
            <color rgb="FF000000"/>
            <rFont val="PMingLiU"/>
            <family val="1"/>
          </rPr>
          <t>======
ID#AAAAT-A1e-o
a5953    (2022-01-09 01:12:19)
公式限制112/09~114/08，認證200小時。</t>
        </r>
      </text>
    </comment>
    <comment ref="E291" authorId="0" shapeId="0" xr:uid="{F109621B-A18F-4B9C-902F-3B02B4AFBACC}">
      <text>
        <r>
          <rPr>
            <sz val="12"/>
            <color rgb="FF000000"/>
            <rFont val="PMingLiU"/>
            <family val="1"/>
          </rPr>
          <t>======
ID#AAAAT-A1ex8
a5953    (2022-01-09 01:12:18)
公式限制112/09~114/08，認證200小時。</t>
        </r>
      </text>
    </comment>
    <comment ref="E295" authorId="0" shapeId="0" xr:uid="{78350C2D-1C49-4044-BB3F-1468CE370880}">
      <text>
        <r>
          <rPr>
            <sz val="12"/>
            <color rgb="FF000000"/>
            <rFont val="PMingLiU"/>
            <family val="1"/>
          </rPr>
          <t>======
ID#AAAAT954aI8
a5953    (2022-01-09 01:12:18)
(手KEY)
校外認證+校內認證</t>
        </r>
      </text>
    </comment>
    <comment ref="E297" authorId="0" shapeId="0" xr:uid="{861C8EAF-FDEF-45E5-9DB0-77B404308CC0}">
      <text>
        <r>
          <rPr>
            <sz val="12"/>
            <color rgb="FF000000"/>
            <rFont val="PMingLiU"/>
            <family val="1"/>
          </rPr>
          <t>======
ID#AAAAT-A1fFs
a5953    (2022-01-09 01:12:19)
公式限制110/09~112/08，認證150小時。</t>
        </r>
      </text>
    </comment>
    <comment ref="E298" authorId="0" shapeId="0" xr:uid="{07D6B7F5-8F09-434A-9FCF-5801D20D8785}">
      <text>
        <r>
          <rPr>
            <sz val="12"/>
            <color rgb="FF000000"/>
            <rFont val="PMingLiU"/>
            <family val="1"/>
          </rPr>
          <t>======
ID#AAAAT-A1fXs
a5953    (2022-01-09 01:12:19)
公式限制110/09~112/08，認證150小時。</t>
        </r>
      </text>
    </comment>
    <comment ref="E299" authorId="0" shapeId="0" xr:uid="{220D6CA8-D3C6-455F-9150-9B5D937787BF}">
      <text>
        <r>
          <rPr>
            <sz val="12"/>
            <color rgb="FF000000"/>
            <rFont val="PMingLiU"/>
            <family val="1"/>
          </rPr>
          <t>======
ID#AAAAT-A1e04
a5953    (2022-01-09 01:12:19)
公式限制110/09~112/08，認證150小時。</t>
        </r>
      </text>
    </comment>
    <comment ref="E300" authorId="0" shapeId="0" xr:uid="{FAC8CFDD-94DD-4163-84E0-C2617F6DEDD7}">
      <text>
        <r>
          <rPr>
            <sz val="12"/>
            <color rgb="FF000000"/>
            <rFont val="PMingLiU"/>
            <family val="1"/>
          </rPr>
          <t>======
ID#AAAAT-A1fCY
a5953    (2022-01-09 01:12:19)
公式限制110/09~112/08，認證150小時。</t>
        </r>
      </text>
    </comment>
    <comment ref="E301" authorId="0" shapeId="0" xr:uid="{8FF60297-D177-4D6F-AA72-691992513980}">
      <text>
        <r>
          <rPr>
            <sz val="12"/>
            <color rgb="FF000000"/>
            <rFont val="PMingLiU"/>
            <family val="1"/>
          </rPr>
          <t>======
ID#AAAAT-A1fU4
a5953    (2022-01-09 01:12:19)
公式限制110/09~112/08，認證150小時。</t>
        </r>
      </text>
    </comment>
    <comment ref="E302" authorId="0" shapeId="0" xr:uid="{054AEACE-A5F4-4BA3-B81F-794BE37E5BF9}">
      <text>
        <r>
          <rPr>
            <sz val="12"/>
            <color rgb="FF000000"/>
            <rFont val="PMingLiU"/>
            <family val="1"/>
          </rPr>
          <t>======
ID#AAAAT9pVPwQ
a5953    (2022-01-09 01:12:18)
公式限制112/09~114/08，認證200小時。</t>
        </r>
      </text>
    </comment>
    <comment ref="E303" authorId="0" shapeId="0" xr:uid="{41081A19-8748-46C4-9672-D6FFCCEB1338}">
      <text>
        <r>
          <rPr>
            <sz val="12"/>
            <color rgb="FF000000"/>
            <rFont val="PMingLiU"/>
            <family val="1"/>
          </rPr>
          <t>======
ID#AAAAT-A1fP8
a5953    (2022-01-09 01:12:19)
公式限制112/09~114/08，認證200小時。</t>
        </r>
      </text>
    </comment>
    <comment ref="E304" authorId="0" shapeId="0" xr:uid="{6E888429-31BA-49E8-B4A9-DF68DEE754CB}">
      <text>
        <r>
          <rPr>
            <sz val="12"/>
            <color rgb="FF000000"/>
            <rFont val="PMingLiU"/>
            <family val="1"/>
          </rPr>
          <t>======
ID#AAAAT-A1e_U
a5953    (2022-01-09 01:12:19)
公式限制112/09~114/08，認證200小時。</t>
        </r>
      </text>
    </comment>
    <comment ref="E305" authorId="0" shapeId="0" xr:uid="{6B9D9A72-BDC6-4F2E-9D12-3C4F54D590D1}">
      <text>
        <r>
          <rPr>
            <sz val="12"/>
            <color rgb="FF000000"/>
            <rFont val="PMingLiU"/>
            <family val="1"/>
          </rPr>
          <t>======
ID#AAAAT-A1e7k
a5953    (2022-01-09 01:12:19)
公式限制112/09~114/08，認證200小時。</t>
        </r>
      </text>
    </comment>
    <comment ref="E306" authorId="0" shapeId="0" xr:uid="{ADF66E16-6F7B-4115-BEC8-7FA058896B44}">
      <text>
        <r>
          <rPr>
            <sz val="12"/>
            <color rgb="FF000000"/>
            <rFont val="PMingLiU"/>
            <family val="1"/>
          </rPr>
          <t>======
ID#AAAAT-A1faQ
a5953    (2022-01-09 01:12:19)
公式限制112/09~114/08，認證200小時。</t>
        </r>
      </text>
    </comment>
    <comment ref="E311" authorId="0" shapeId="0" xr:uid="{54D8DD50-039D-4046-9C1E-CCECBFCB4A51}">
      <text>
        <r>
          <rPr>
            <sz val="12"/>
            <color rgb="FF000000"/>
            <rFont val="PMingLiU"/>
            <family val="1"/>
          </rPr>
          <t>======
ID#AAAAT-A1e94
a5953    (2022-01-09 01:12:19)
(手KEY)
校外認證+校內認證</t>
        </r>
      </text>
    </comment>
    <comment ref="E313" authorId="0" shapeId="0" xr:uid="{9C1DD358-EA51-4D54-B532-7838B760F8F9}">
      <text>
        <r>
          <rPr>
            <sz val="12"/>
            <color rgb="FF000000"/>
            <rFont val="PMingLiU"/>
            <family val="1"/>
          </rPr>
          <t>======
ID#AAAAT-A1fcQ
a5953    (2022-01-09 01:12:19)
公式限制110/09~112/08，認證150小時。</t>
        </r>
      </text>
    </comment>
    <comment ref="E314" authorId="0" shapeId="0" xr:uid="{291C01A2-91F1-4BFC-BE4D-58666970FB10}">
      <text>
        <r>
          <rPr>
            <sz val="12"/>
            <color rgb="FF000000"/>
            <rFont val="PMingLiU"/>
            <family val="1"/>
          </rPr>
          <t>======
ID#AAAAT-A1fPI
a5953    (2022-01-09 01:12:19)
公式限制110/09~112/08，認證150小時。</t>
        </r>
      </text>
    </comment>
    <comment ref="E315" authorId="0" shapeId="0" xr:uid="{68A335E5-C524-4479-8452-3F0DB67BB5AC}">
      <text>
        <r>
          <rPr>
            <sz val="12"/>
            <color rgb="FF000000"/>
            <rFont val="PMingLiU"/>
            <family val="1"/>
          </rPr>
          <t>======
ID#AAAAT-A1e-8
a5953    (2022-01-09 01:12:19)
公式限制110/09~112/08，認證150小時。</t>
        </r>
      </text>
    </comment>
    <comment ref="E316" authorId="0" shapeId="0" xr:uid="{F238072E-3E3C-49F3-AEB5-A6E93F155A13}">
      <text>
        <r>
          <rPr>
            <sz val="12"/>
            <color rgb="FF000000"/>
            <rFont val="PMingLiU"/>
            <family val="1"/>
          </rPr>
          <t>======
ID#AAAAT-A1fVQ
a5953    (2022-01-09 01:12:19)
公式限制110/09~112/08，認證150小時。</t>
        </r>
      </text>
    </comment>
    <comment ref="E317" authorId="0" shapeId="0" xr:uid="{C06DF0A5-CDF2-4923-A4C2-C571657B55B1}">
      <text>
        <r>
          <rPr>
            <sz val="12"/>
            <color rgb="FF000000"/>
            <rFont val="PMingLiU"/>
            <family val="1"/>
          </rPr>
          <t>======
ID#AAAAT-A1fTc
a5953    (2022-01-09 01:12:19)
公式限制110/09~112/08，認證150小時。</t>
        </r>
      </text>
    </comment>
    <comment ref="E318" authorId="0" shapeId="0" xr:uid="{96353AF1-AF8C-4853-9C0A-17173FB1243B}">
      <text>
        <r>
          <rPr>
            <sz val="12"/>
            <color rgb="FF000000"/>
            <rFont val="PMingLiU"/>
            <family val="1"/>
          </rPr>
          <t>======
ID#AAAAT-A1e_0
a5953    (2022-01-09 01:12:19)
公式限制112/09~114/08，認證200小時。</t>
        </r>
      </text>
    </comment>
    <comment ref="E319" authorId="0" shapeId="0" xr:uid="{249FEA14-00F7-4775-82A4-A425F29F590D}">
      <text>
        <r>
          <rPr>
            <sz val="12"/>
            <color rgb="FF000000"/>
            <rFont val="PMingLiU"/>
            <family val="1"/>
          </rPr>
          <t>======
ID#AAAAT-A1fWY
a5953    (2022-01-09 01:12:19)
公式限制112/09~114/08，認證200小時。</t>
        </r>
      </text>
    </comment>
    <comment ref="E320" authorId="0" shapeId="0" xr:uid="{31E9FA1B-1C00-4BDC-A32F-B344485F2F0B}">
      <text>
        <r>
          <rPr>
            <sz val="12"/>
            <color rgb="FF000000"/>
            <rFont val="PMingLiU"/>
            <family val="1"/>
          </rPr>
          <t>======
ID#AAAAT-A1fEU
a5953    (2022-01-09 01:12:19)
公式限制112/09~114/08，認證200小時。</t>
        </r>
      </text>
    </comment>
    <comment ref="E321" authorId="0" shapeId="0" xr:uid="{4B974D53-35C1-4018-BFB6-7BAD9AA1EE6D}">
      <text>
        <r>
          <rPr>
            <sz val="12"/>
            <color rgb="FF000000"/>
            <rFont val="PMingLiU"/>
            <family val="1"/>
          </rPr>
          <t>======
ID#AAAAT-A1e-Y
a5953    (2022-01-09 01:12:19)
公式限制112/09~114/08，認證200小時。</t>
        </r>
      </text>
    </comment>
    <comment ref="E322" authorId="0" shapeId="0" xr:uid="{C0639990-72CC-4D7C-9C7D-9C7C67FB8CB5}">
      <text>
        <r>
          <rPr>
            <sz val="12"/>
            <color rgb="FF000000"/>
            <rFont val="PMingLiU"/>
            <family val="1"/>
          </rPr>
          <t>======
ID#AAAAT-A1fV8
a5953    (2022-01-09 01:12:19)
公式限制112/09~114/08，認證200小時。</t>
        </r>
      </text>
    </comment>
    <comment ref="E326" authorId="0" shapeId="0" xr:uid="{9CA04DD5-1D4E-4C12-B419-432003E316BF}">
      <text>
        <r>
          <rPr>
            <sz val="12"/>
            <color rgb="FF000000"/>
            <rFont val="PMingLiU"/>
            <family val="1"/>
          </rPr>
          <t>======
ID#AAAAT-A1e0s
a5953    (2022-01-09 01:12:19)
(手KEY)
校外認證+校內認證</t>
        </r>
      </text>
    </comment>
    <comment ref="E328" authorId="0" shapeId="0" xr:uid="{BFC4217A-F3BD-4452-A7D6-882B6E2F43A9}">
      <text>
        <r>
          <rPr>
            <sz val="12"/>
            <color rgb="FF000000"/>
            <rFont val="PMingLiU"/>
            <family val="1"/>
          </rPr>
          <t>======
ID#AAAAT-A1e3U
a5953    (2022-01-09 01:12:19)
公式限制110/09~112/08，認證150小時。</t>
        </r>
      </text>
    </comment>
    <comment ref="E329" authorId="0" shapeId="0" xr:uid="{6D9A944B-5718-43BF-BF9C-DA173CDB0806}">
      <text>
        <r>
          <rPr>
            <sz val="12"/>
            <color rgb="FF000000"/>
            <rFont val="PMingLiU"/>
            <family val="1"/>
          </rPr>
          <t>======
ID#AAAAT-A1fTQ
a5953    (2022-01-09 01:12:19)
公式限制110/09~112/08，認證150小時。</t>
        </r>
      </text>
    </comment>
    <comment ref="E330" authorId="0" shapeId="0" xr:uid="{3F0272FB-2A9A-441D-A945-17CCBA1CCBAA}">
      <text>
        <r>
          <rPr>
            <sz val="12"/>
            <color rgb="FF000000"/>
            <rFont val="PMingLiU"/>
            <family val="1"/>
          </rPr>
          <t>======
ID#AAAAT-A1e10
a5953    (2022-01-09 01:12:19)
公式限制110/09~112/08，認證150小時。</t>
        </r>
      </text>
    </comment>
    <comment ref="E331" authorId="0" shapeId="0" xr:uid="{2C90AD47-7BD4-4D20-B56C-6621C5479D80}">
      <text>
        <r>
          <rPr>
            <sz val="12"/>
            <color rgb="FF000000"/>
            <rFont val="PMingLiU"/>
            <family val="1"/>
          </rPr>
          <t>======
ID#AAAAT-A1fDE
a5953    (2022-01-09 01:12:19)
公式限制110/09~112/08，認證150小時。</t>
        </r>
      </text>
    </comment>
    <comment ref="E332" authorId="0" shapeId="0" xr:uid="{3838B9D5-CEDB-4342-872F-7EF668A11BA1}">
      <text>
        <r>
          <rPr>
            <sz val="12"/>
            <color rgb="FF000000"/>
            <rFont val="PMingLiU"/>
            <family val="1"/>
          </rPr>
          <t>======
ID#AAAAT954aLs
a5953    (2022-01-09 01:12:18)
公式限制110/09~112/08，認證150小時。</t>
        </r>
      </text>
    </comment>
    <comment ref="E333" authorId="0" shapeId="0" xr:uid="{E264F590-C6C2-4198-9848-E65491AF2D46}">
      <text>
        <r>
          <rPr>
            <sz val="12"/>
            <color rgb="FF000000"/>
            <rFont val="PMingLiU"/>
            <family val="1"/>
          </rPr>
          <t>======
ID#AAAAT-A1fOQ
a5953    (2022-01-09 01:12:19)
公式限制112/09~114/08，認證200小時。</t>
        </r>
      </text>
    </comment>
    <comment ref="E334" authorId="0" shapeId="0" xr:uid="{054A5BD2-AC5D-4875-A637-59D348B182E8}">
      <text>
        <r>
          <rPr>
            <sz val="12"/>
            <color rgb="FF000000"/>
            <rFont val="PMingLiU"/>
            <family val="1"/>
          </rPr>
          <t>======
ID#AAAAT-A1fSs
a5953    (2022-01-09 01:12:19)
公式限制112/09~114/08，認證200小時。</t>
        </r>
      </text>
    </comment>
    <comment ref="E335" authorId="0" shapeId="0" xr:uid="{CF314683-39CB-46B6-9B5D-D698D59F9AFF}">
      <text>
        <r>
          <rPr>
            <sz val="12"/>
            <color rgb="FF000000"/>
            <rFont val="PMingLiU"/>
            <family val="1"/>
          </rPr>
          <t>======
ID#AAAAT-A1fJ0
a5953    (2022-01-09 01:12:19)
公式限制112/09~114/08，認證200小時。</t>
        </r>
      </text>
    </comment>
    <comment ref="E336" authorId="0" shapeId="0" xr:uid="{97CDB3FE-CE57-4C42-82D6-6B4A492B2097}">
      <text>
        <r>
          <rPr>
            <sz val="12"/>
            <color rgb="FF000000"/>
            <rFont val="PMingLiU"/>
            <family val="1"/>
          </rPr>
          <t>======
ID#AAAAT-A1e8M
a5953    (2022-01-09 01:12:19)
公式限制112/09~114/08，認證200小時。</t>
        </r>
      </text>
    </comment>
    <comment ref="E337" authorId="0" shapeId="0" xr:uid="{904A854D-6C68-464F-8B5E-DB274854A9AA}">
      <text>
        <r>
          <rPr>
            <sz val="12"/>
            <color rgb="FF000000"/>
            <rFont val="PMingLiU"/>
            <family val="1"/>
          </rPr>
          <t>======
ID#AAAAT-A1fbI
a5953    (2022-01-09 01:12:19)
公式限制112/09~114/08，認證200小時。</t>
        </r>
      </text>
    </comment>
    <comment ref="E341" authorId="0" shapeId="0" xr:uid="{EAC66962-D2FB-4541-B855-EF822DF390AC}">
      <text>
        <r>
          <rPr>
            <sz val="12"/>
            <color rgb="FF000000"/>
            <rFont val="PMingLiU"/>
            <family val="1"/>
          </rPr>
          <t>======
ID#AAAAT-A1fMQ
a5953    (2022-01-09 01:12:19)
(手KEY)
校外認證+校內認證</t>
        </r>
      </text>
    </comment>
    <comment ref="E343" authorId="0" shapeId="0" xr:uid="{80856BFC-727E-4838-8A25-64DE4982825E}">
      <text>
        <r>
          <rPr>
            <sz val="12"/>
            <color rgb="FF000000"/>
            <rFont val="PMingLiU"/>
            <family val="1"/>
          </rPr>
          <t>======
ID#AAAAT-A1e2A
a5953    (2022-01-09 01:12:19)
公式限制110/09~112/08，認證150小時。</t>
        </r>
      </text>
    </comment>
    <comment ref="E344" authorId="0" shapeId="0" xr:uid="{E5B10320-EF1A-41CE-BC3D-D0703365610F}">
      <text>
        <r>
          <rPr>
            <sz val="12"/>
            <color rgb="FF000000"/>
            <rFont val="PMingLiU"/>
            <family val="1"/>
          </rPr>
          <t>======
ID#AAAAT-A1fMo
a5953    (2022-01-09 01:12:19)
公式限制110/09~112/08，認證150小時。</t>
        </r>
      </text>
    </comment>
    <comment ref="E347" authorId="0" shapeId="0" xr:uid="{FE13EB49-6225-4DBF-A6C5-2D0CC7FEC352}">
      <text>
        <r>
          <rPr>
            <sz val="12"/>
            <color rgb="FF000000"/>
            <rFont val="PMingLiU"/>
            <family val="1"/>
          </rPr>
          <t>======
ID#AAAAT-A1fJk
a5953    (2022-01-09 01:12:19)
公式限制110/09~112/08，認證150小時。</t>
        </r>
      </text>
    </comment>
    <comment ref="E348" authorId="0" shapeId="0" xr:uid="{729CC659-4D4C-4B2B-8C3A-96462F9D4C8B}">
      <text>
        <r>
          <rPr>
            <sz val="12"/>
            <color rgb="FF000000"/>
            <rFont val="PMingLiU"/>
            <family val="1"/>
          </rPr>
          <t>======
ID#AAAAT-A1fTY
a5953    (2022-01-09 01:12:19)
公式限制112/09~114/08，認證200小時。</t>
        </r>
      </text>
    </comment>
    <comment ref="E349" authorId="0" shapeId="0" xr:uid="{596F1E2A-16E5-480F-AB5B-4B391EEDEE13}">
      <text>
        <r>
          <rPr>
            <sz val="12"/>
            <color rgb="FF000000"/>
            <rFont val="PMingLiU"/>
            <family val="1"/>
          </rPr>
          <t>======
ID#AAAAT-A1exI
a5953    (2022-01-09 01:12:18)
公式限制112/09~114/08，認證200小時。</t>
        </r>
      </text>
    </comment>
    <comment ref="E350" authorId="0" shapeId="0" xr:uid="{C163005B-578B-490B-AF9D-07AD35AEE10C}">
      <text>
        <r>
          <rPr>
            <sz val="12"/>
            <color rgb="FF000000"/>
            <rFont val="PMingLiU"/>
            <family val="1"/>
          </rPr>
          <t>======
ID#AAAAT-A1fOs
a5953    (2022-01-09 01:12:19)
公式限制112/09~114/08，認證200小時。</t>
        </r>
      </text>
    </comment>
    <comment ref="E351" authorId="0" shapeId="0" xr:uid="{5AC8FC3A-5105-4A3D-A825-09FD90BBAA5A}">
      <text>
        <r>
          <rPr>
            <sz val="12"/>
            <color rgb="FF000000"/>
            <rFont val="PMingLiU"/>
            <family val="1"/>
          </rPr>
          <t>======
ID#AAAAT954aLQ
a5953    (2022-01-09 01:12:18)
公式限制112/09~114/08，認證200小時。</t>
        </r>
      </text>
    </comment>
    <comment ref="E352" authorId="0" shapeId="0" xr:uid="{5EB2D0BC-853F-4CD6-9FAD-617D49513F55}">
      <text>
        <r>
          <rPr>
            <sz val="12"/>
            <color rgb="FF000000"/>
            <rFont val="PMingLiU"/>
            <family val="1"/>
          </rPr>
          <t>======
ID#AAAAT-A1e7o
a5953    (2022-01-09 01:12:19)
公式限制112/09~114/08，認證200小時。</t>
        </r>
      </text>
    </comment>
    <comment ref="E356" authorId="0" shapeId="0" xr:uid="{B08AC268-D9CF-4530-A195-BBF8CC5A3E8B}">
      <text>
        <r>
          <rPr>
            <sz val="12"/>
            <color rgb="FF000000"/>
            <rFont val="PMingLiU"/>
            <family val="1"/>
          </rPr>
          <t>======
ID#AAAAT-A1fUg
a5953    (2022-01-09 01:12:19)
(手KEY)
校外認證+校內認證</t>
        </r>
      </text>
    </comment>
    <comment ref="E358" authorId="0" shapeId="0" xr:uid="{C3E0C9B4-EB01-4398-9631-B80FB5631560}">
      <text>
        <r>
          <rPr>
            <sz val="12"/>
            <color rgb="FF000000"/>
            <rFont val="PMingLiU"/>
            <family val="1"/>
          </rPr>
          <t>======
ID#AAAAT-A1fSQ
a5953    (2022-01-09 01:12:19)
公式限制110/09~112/08，認證150小時。</t>
        </r>
      </text>
    </comment>
    <comment ref="E359" authorId="0" shapeId="0" xr:uid="{23F56B56-E669-45C5-88E3-5096DE7E1C9B}">
      <text>
        <r>
          <rPr>
            <sz val="12"/>
            <color rgb="FF000000"/>
            <rFont val="PMingLiU"/>
            <family val="1"/>
          </rPr>
          <t>======
ID#AAAAT-A1e9o
a5953    (2022-01-09 01:12:19)
公式限制110/09~112/08，認證150小時。</t>
        </r>
      </text>
    </comment>
    <comment ref="E360" authorId="0" shapeId="0" xr:uid="{51B6389C-3430-40C9-9ECC-42E2273F71E1}">
      <text>
        <r>
          <rPr>
            <sz val="12"/>
            <color rgb="FF000000"/>
            <rFont val="PMingLiU"/>
            <family val="1"/>
          </rPr>
          <t>======
ID#AAAAT-A1fKY
a5953    (2022-01-09 01:12:19)
公式限制110/09~112/08，認證150小時。</t>
        </r>
      </text>
    </comment>
    <comment ref="E361" authorId="0" shapeId="0" xr:uid="{8B6B74A8-7F7E-4B20-A237-1DEFD7036E2E}">
      <text>
        <r>
          <rPr>
            <sz val="12"/>
            <color rgb="FF000000"/>
            <rFont val="PMingLiU"/>
            <family val="1"/>
          </rPr>
          <t>======
ID#AAAAT-A1fN0
a5953    (2022-01-09 01:12:19)
公式限制110/09~112/08，認證150小時。</t>
        </r>
      </text>
    </comment>
    <comment ref="E362" authorId="0" shapeId="0" xr:uid="{D58CD7CE-8291-4950-8465-51F2A30E871B}">
      <text>
        <r>
          <rPr>
            <sz val="12"/>
            <color rgb="FF000000"/>
            <rFont val="PMingLiU"/>
            <family val="1"/>
          </rPr>
          <t>======
ID#AAAAT-A1fcI
a5953    (2022-01-09 01:12:19)
公式限制110/09~112/08，認證150小時。</t>
        </r>
      </text>
    </comment>
    <comment ref="E363" authorId="0" shapeId="0" xr:uid="{89016075-093B-48C5-91DA-F49AFEC21F9D}">
      <text>
        <r>
          <rPr>
            <sz val="12"/>
            <color rgb="FF000000"/>
            <rFont val="PMingLiU"/>
            <family val="1"/>
          </rPr>
          <t>======
ID#AAAAT-A1fbM
a5953    (2022-01-09 01:12:19)
公式限制112/09~114/08，認證200小時。</t>
        </r>
      </text>
    </comment>
    <comment ref="E364" authorId="0" shapeId="0" xr:uid="{B4DA147A-8296-4B44-8120-FF75B08FB4DA}">
      <text>
        <r>
          <rPr>
            <sz val="12"/>
            <color rgb="FF000000"/>
            <rFont val="PMingLiU"/>
            <family val="1"/>
          </rPr>
          <t>======
ID#AAAAT-A1fC4
a5953    (2022-01-09 01:12:19)
公式限制112/09~114/08，認證200小時。</t>
        </r>
      </text>
    </comment>
    <comment ref="E365" authorId="0" shapeId="0" xr:uid="{26714F63-ED0B-415F-A449-636BFDCFC85A}">
      <text>
        <r>
          <rPr>
            <sz val="12"/>
            <color rgb="FF000000"/>
            <rFont val="PMingLiU"/>
            <family val="1"/>
          </rPr>
          <t>======
ID#AAAAT-A1fCg
a5953    (2022-01-09 01:12:19)
公式限制112/09~114/08，認證200小時。</t>
        </r>
      </text>
    </comment>
    <comment ref="E366" authorId="0" shapeId="0" xr:uid="{916C9B12-9509-4A46-A378-63F7507EB60B}">
      <text>
        <r>
          <rPr>
            <sz val="12"/>
            <color rgb="FF000000"/>
            <rFont val="PMingLiU"/>
            <family val="1"/>
          </rPr>
          <t>======
ID#AAAAT-A1fJg
a5953    (2022-01-09 01:12:19)
公式限制112/09~114/08，認證200小時。</t>
        </r>
      </text>
    </comment>
    <comment ref="E367" authorId="0" shapeId="0" xr:uid="{6154BE58-3676-4E55-ACE8-D60BCF422E58}">
      <text>
        <r>
          <rPr>
            <sz val="12"/>
            <color rgb="FF000000"/>
            <rFont val="PMingLiU"/>
            <family val="1"/>
          </rPr>
          <t>======
ID#AAAAT954aJw
a5953    (2022-01-09 01:12:18)
公式限制112/09~114/08，認證200小時。</t>
        </r>
      </text>
    </comment>
    <comment ref="E371" authorId="0" shapeId="0" xr:uid="{929CE1C2-EB46-4454-929C-9A0C4A594787}">
      <text>
        <r>
          <rPr>
            <sz val="12"/>
            <color rgb="FF000000"/>
            <rFont val="PMingLiU"/>
            <family val="1"/>
          </rPr>
          <t>======
ID#AAAAT-A1fCE
a5953    (2022-01-09 01:12:19)
(手KEY)
校外認證+校內認證</t>
        </r>
      </text>
    </comment>
    <comment ref="E373" authorId="0" shapeId="0" xr:uid="{1316EABE-8CD2-4A3E-A47A-45C2366E134A}">
      <text>
        <r>
          <rPr>
            <sz val="12"/>
            <color rgb="FF000000"/>
            <rFont val="PMingLiU"/>
            <family val="1"/>
          </rPr>
          <t>======
ID#AAAAT-A1fbQ
a5953    (2022-01-09 01:12:19)
公式限制110/09~112/08，認證150小時。</t>
        </r>
      </text>
    </comment>
    <comment ref="E374" authorId="0" shapeId="0" xr:uid="{9E3079E4-6B71-4E45-B24D-CC92556C4617}">
      <text>
        <r>
          <rPr>
            <sz val="12"/>
            <color rgb="FF000000"/>
            <rFont val="PMingLiU"/>
            <family val="1"/>
          </rPr>
          <t>======
ID#AAAAT-A1fOU
a5953    (2022-01-09 01:12:19)
公式限制110/09~112/08，認證150小時。</t>
        </r>
      </text>
    </comment>
    <comment ref="E375" authorId="0" shapeId="0" xr:uid="{77BA470D-A403-4F9E-8E96-1A36F2D7D967}">
      <text>
        <r>
          <rPr>
            <sz val="12"/>
            <color rgb="FF000000"/>
            <rFont val="PMingLiU"/>
            <family val="1"/>
          </rPr>
          <t>======
ID#AAAAT-A1faE
a5953    (2022-01-09 01:12:19)
公式限制110/09~112/08，認證150小時。</t>
        </r>
      </text>
    </comment>
    <comment ref="E376" authorId="0" shapeId="0" xr:uid="{F7C68B58-80DD-4183-ADD6-44068B33D00D}">
      <text>
        <r>
          <rPr>
            <sz val="12"/>
            <color rgb="FF000000"/>
            <rFont val="PMingLiU"/>
            <family val="1"/>
          </rPr>
          <t>======
ID#AAAAT954aIQ
a5953    (2022-01-09 01:12:18)
公式限制110/09~112/08，認證150小時。</t>
        </r>
      </text>
    </comment>
    <comment ref="E377" authorId="0" shapeId="0" xr:uid="{99220151-43A1-4627-BA61-99C75ED073A4}">
      <text>
        <r>
          <rPr>
            <sz val="12"/>
            <color rgb="FF000000"/>
            <rFont val="PMingLiU"/>
            <family val="1"/>
          </rPr>
          <t>======
ID#AAAAT-A1fMM
a5953    (2022-01-09 01:12:19)
公式限制110/09~112/08，認證150小時。</t>
        </r>
      </text>
    </comment>
    <comment ref="E378" authorId="0" shapeId="0" xr:uid="{55DED3AC-F235-4FCE-8180-163724B0D87E}">
      <text>
        <r>
          <rPr>
            <sz val="12"/>
            <color rgb="FF000000"/>
            <rFont val="PMingLiU"/>
            <family val="1"/>
          </rPr>
          <t>======
ID#AAAAT-A1fP0
a5953    (2022-01-09 01:12:19)
公式限制112/09~114/08，認證200小時。</t>
        </r>
      </text>
    </comment>
    <comment ref="E379" authorId="0" shapeId="0" xr:uid="{D85EB71F-149B-46CF-B89F-D2ABE6DB02D2}">
      <text>
        <r>
          <rPr>
            <sz val="12"/>
            <color rgb="FF000000"/>
            <rFont val="PMingLiU"/>
            <family val="1"/>
          </rPr>
          <t>======
ID#AAAAT-A1fHQ
a5953    (2022-01-09 01:12:19)
公式限制112/09~114/08，認證200小時。</t>
        </r>
      </text>
    </comment>
    <comment ref="E380" authorId="0" shapeId="0" xr:uid="{6DFC9EA3-51CD-4647-8014-5D1D0C3A0AA3}">
      <text>
        <r>
          <rPr>
            <sz val="12"/>
            <color rgb="FF000000"/>
            <rFont val="PMingLiU"/>
            <family val="1"/>
          </rPr>
          <t>======
ID#AAAAT-A1fWM
a5953    (2022-01-09 01:12:19)
公式限制112/09~114/08，認證200小時。</t>
        </r>
      </text>
    </comment>
    <comment ref="E381" authorId="0" shapeId="0" xr:uid="{8DC96B7A-A027-41AB-878A-74308B16809E}">
      <text>
        <r>
          <rPr>
            <sz val="12"/>
            <color rgb="FF000000"/>
            <rFont val="PMingLiU"/>
            <family val="1"/>
          </rPr>
          <t>======
ID#AAAAT-A1fMs
a5953    (2022-01-09 01:12:19)
公式限制112/09~114/08，認證200小時。</t>
        </r>
      </text>
    </comment>
    <comment ref="E382" authorId="0" shapeId="0" xr:uid="{41C9A60F-D220-4431-950A-F85BC06C1AFE}">
      <text>
        <r>
          <rPr>
            <sz val="12"/>
            <color rgb="FF000000"/>
            <rFont val="PMingLiU"/>
            <family val="1"/>
          </rPr>
          <t>======
ID#AAAAT-A1e34
a5953    (2022-01-09 01:12:19)
公式限制112/09~114/08，認證200小時。</t>
        </r>
      </text>
    </comment>
    <comment ref="E386" authorId="0" shapeId="0" xr:uid="{48880F08-2169-43EF-9833-5533B268DDFE}">
      <text>
        <r>
          <rPr>
            <sz val="12"/>
            <color rgb="FF000000"/>
            <rFont val="PMingLiU"/>
            <family val="1"/>
          </rPr>
          <t>======
ID#AAAAT-A1fRY
a5953    (2022-01-09 01:12:19)
(手KEY)
校外認證+校內認證</t>
        </r>
      </text>
    </comment>
    <comment ref="E388" authorId="0" shapeId="0" xr:uid="{5BE08375-2F96-4BBE-BD57-EA43626882D5}">
      <text>
        <r>
          <rPr>
            <sz val="12"/>
            <color rgb="FF000000"/>
            <rFont val="PMingLiU"/>
            <family val="1"/>
          </rPr>
          <t>======
ID#AAAAT-A1fEQ
a5953    (2022-01-09 01:12:19)
公式限制110/09~112/08，認證150小時。</t>
        </r>
      </text>
    </comment>
    <comment ref="E389" authorId="0" shapeId="0" xr:uid="{5E633A0D-6670-4CA7-8BE4-EAE7D91F08E4}">
      <text>
        <r>
          <rPr>
            <sz val="12"/>
            <color rgb="FF000000"/>
            <rFont val="PMingLiU"/>
            <family val="1"/>
          </rPr>
          <t>======
ID#AAAAT-A1fSY
a5953    (2022-01-09 01:12:19)
公式限制110/09~112/08，認證150小時。</t>
        </r>
      </text>
    </comment>
    <comment ref="E390" authorId="0" shapeId="0" xr:uid="{650B3930-F07D-4E20-9059-597DED397ACF}">
      <text>
        <r>
          <rPr>
            <sz val="12"/>
            <color rgb="FF000000"/>
            <rFont val="PMingLiU"/>
            <family val="1"/>
          </rPr>
          <t>======
ID#AAAAT-A1fLc
a5953    (2022-01-09 01:12:19)
公式限制110/09~112/08，認證150小時。</t>
        </r>
      </text>
    </comment>
    <comment ref="E391" authorId="0" shapeId="0" xr:uid="{392CBD78-C8A5-4DA9-A6CE-52EC026FE975}">
      <text>
        <r>
          <rPr>
            <sz val="12"/>
            <color rgb="FF000000"/>
            <rFont val="PMingLiU"/>
            <family val="1"/>
          </rPr>
          <t>======
ID#AAAAT-A1fYc
a5953    (2022-01-09 01:12:19)
公式限制110/09~112/08，認證150小時。</t>
        </r>
      </text>
    </comment>
    <comment ref="E392" authorId="0" shapeId="0" xr:uid="{3C57F066-555C-4C16-B4A0-13220F98D2E8}">
      <text>
        <r>
          <rPr>
            <sz val="12"/>
            <color rgb="FF000000"/>
            <rFont val="PMingLiU"/>
            <family val="1"/>
          </rPr>
          <t>======
ID#AAAAT-A1fMA
a5953    (2022-01-09 01:12:19)
公式限制110/09~112/08，認證150小時。</t>
        </r>
      </text>
    </comment>
    <comment ref="E393" authorId="0" shapeId="0" xr:uid="{D6AD6BFA-B72B-4102-BE18-16C7E753558C}">
      <text>
        <r>
          <rPr>
            <sz val="12"/>
            <color rgb="FF000000"/>
            <rFont val="PMingLiU"/>
            <family val="1"/>
          </rPr>
          <t>======
ID#AAAAT-A1fNQ
a5953    (2022-01-09 01:12:19)
公式限制112/09~114/08，認證200小時。</t>
        </r>
      </text>
    </comment>
    <comment ref="E394" authorId="0" shapeId="0" xr:uid="{AC0BCAC2-A2A8-4117-9796-6C9E951A4F39}">
      <text>
        <r>
          <rPr>
            <sz val="12"/>
            <color rgb="FF000000"/>
            <rFont val="PMingLiU"/>
            <family val="1"/>
          </rPr>
          <t>======
ID#AAAAT-A1fDM
a5953    (2022-01-09 01:12:19)
公式限制112/09~114/08，認證200小時。</t>
        </r>
      </text>
    </comment>
    <comment ref="E395" authorId="0" shapeId="0" xr:uid="{B3D33A46-1F06-482D-B6FC-81A45B95CD18}">
      <text>
        <r>
          <rPr>
            <sz val="12"/>
            <color rgb="FF000000"/>
            <rFont val="PMingLiU"/>
            <family val="1"/>
          </rPr>
          <t>======
ID#AAAAT-A1fJw
a5953    (2022-01-09 01:12:19)
公式限制112/09~114/08，認證200小時。</t>
        </r>
      </text>
    </comment>
    <comment ref="E396" authorId="0" shapeId="0" xr:uid="{E5F326EF-A807-4473-9BC5-BE5A3357ACBC}">
      <text>
        <r>
          <rPr>
            <sz val="12"/>
            <color rgb="FF000000"/>
            <rFont val="PMingLiU"/>
            <family val="1"/>
          </rPr>
          <t>======
ID#AAAAT-A1e4o
a5953    (2022-01-09 01:12:19)
公式限制112/09~114/08，認證200小時。</t>
        </r>
      </text>
    </comment>
    <comment ref="E397" authorId="0" shapeId="0" xr:uid="{2B76F2F6-E805-4F04-B0C2-6BA9EBAA8C62}">
      <text>
        <r>
          <rPr>
            <sz val="12"/>
            <color rgb="FF000000"/>
            <rFont val="PMingLiU"/>
            <family val="1"/>
          </rPr>
          <t>======
ID#AAAAT-A1e4Q
a5953    (2022-01-09 01:12:19)
公式限制112/09~114/08，認證200小時。</t>
        </r>
      </text>
    </comment>
    <comment ref="E401" authorId="0" shapeId="0" xr:uid="{D88AF4B1-EAD6-4E75-A2C7-713D57643B4D}">
      <text>
        <r>
          <rPr>
            <sz val="12"/>
            <color rgb="FF000000"/>
            <rFont val="PMingLiU"/>
            <family val="1"/>
          </rPr>
          <t>======
ID#AAAAT-A1ex4
a5953    (2022-01-09 01:12:18)
(手KEY)
校外認證+校內認證</t>
        </r>
      </text>
    </comment>
    <comment ref="E403" authorId="0" shapeId="0" xr:uid="{2F9D2AC6-6C59-4AC1-A5ED-9B400F8D703F}">
      <text>
        <r>
          <rPr>
            <sz val="12"/>
            <color rgb="FF000000"/>
            <rFont val="PMingLiU"/>
            <family val="1"/>
          </rPr>
          <t>======
ID#AAAAT-A1e3k
a5953    (2022-01-09 01:12:19)
公式限制110/09~112/08，認證150小時。</t>
        </r>
      </text>
    </comment>
    <comment ref="E404" authorId="0" shapeId="0" xr:uid="{E7828D72-344C-438D-AD76-A3514817D216}">
      <text>
        <r>
          <rPr>
            <sz val="12"/>
            <color rgb="FF000000"/>
            <rFont val="PMingLiU"/>
            <family val="1"/>
          </rPr>
          <t>======
ID#AAAAT-A1fJY
a5953    (2022-01-09 01:12:19)
公式限制110/09~112/08，認證150小時。</t>
        </r>
      </text>
    </comment>
    <comment ref="E405" authorId="0" shapeId="0" xr:uid="{8B306BAE-AFA2-4AFD-8F55-ADC1A3CD62D3}">
      <text>
        <r>
          <rPr>
            <sz val="12"/>
            <color rgb="FF000000"/>
            <rFont val="PMingLiU"/>
            <family val="1"/>
          </rPr>
          <t>======
ID#AAAAT-A1fCk
a5953    (2022-01-09 01:12:19)
公式限制110/09~112/08，認證150小時。</t>
        </r>
      </text>
    </comment>
    <comment ref="E406" authorId="0" shapeId="0" xr:uid="{AD44EB11-3DC3-4485-9ECB-3BD599E08B5D}">
      <text>
        <r>
          <rPr>
            <sz val="12"/>
            <color rgb="FF000000"/>
            <rFont val="PMingLiU"/>
            <family val="1"/>
          </rPr>
          <t>======
ID#AAAAT-A1fKU
a5953    (2022-01-09 01:12:19)
公式限制110/09~112/08，認證150小時。</t>
        </r>
      </text>
    </comment>
    <comment ref="E407" authorId="0" shapeId="0" xr:uid="{379F4BF9-2027-473B-9F7D-B4F41FAAAE42}">
      <text>
        <r>
          <rPr>
            <sz val="12"/>
            <color rgb="FF000000"/>
            <rFont val="PMingLiU"/>
            <family val="1"/>
          </rPr>
          <t>======
ID#AAAAT-A1e4w
a5953    (2022-01-09 01:12:19)
公式限制110/09~112/08，認證150小時。</t>
        </r>
      </text>
    </comment>
    <comment ref="E408" authorId="0" shapeId="0" xr:uid="{33D6CD03-B078-4BC0-A602-4E0C55225421}">
      <text>
        <r>
          <rPr>
            <sz val="12"/>
            <color rgb="FF000000"/>
            <rFont val="PMingLiU"/>
            <family val="1"/>
          </rPr>
          <t>======
ID#AAAAT954aKQ
a5953    (2022-01-09 01:12:18)
公式限制112/09~114/08，認證200小時。</t>
        </r>
      </text>
    </comment>
    <comment ref="E409" authorId="0" shapeId="0" xr:uid="{9B58A957-A5F8-4153-9E39-ECF73D6F3AC7}">
      <text>
        <r>
          <rPr>
            <sz val="12"/>
            <color rgb="FF000000"/>
            <rFont val="PMingLiU"/>
            <family val="1"/>
          </rPr>
          <t>======
ID#AAAAT-A1fO4
a5953    (2022-01-09 01:12:19)
公式限制112/09~114/08，認證200小時。</t>
        </r>
      </text>
    </comment>
    <comment ref="E410" authorId="0" shapeId="0" xr:uid="{EC04DA43-3CAB-4612-A7FC-14365C0A7510}">
      <text>
        <r>
          <rPr>
            <sz val="12"/>
            <color rgb="FF000000"/>
            <rFont val="PMingLiU"/>
            <family val="1"/>
          </rPr>
          <t>======
ID#AAAAT-A1fJc
a5953    (2022-01-09 01:12:19)
公式限制112/09~114/08，認證200小時。</t>
        </r>
      </text>
    </comment>
    <comment ref="E411" authorId="0" shapeId="0" xr:uid="{45C570E9-9776-4865-B266-A01AA5D46443}">
      <text>
        <r>
          <rPr>
            <sz val="12"/>
            <color rgb="FF000000"/>
            <rFont val="PMingLiU"/>
            <family val="1"/>
          </rPr>
          <t>======
ID#AAAAT-A1fTM
a5953    (2022-01-09 01:12:19)
公式限制112/09~114/08，認證200小時。</t>
        </r>
      </text>
    </comment>
    <comment ref="E412" authorId="0" shapeId="0" xr:uid="{5BFAB33E-9A4F-4E53-BB04-1CEEDF82BD1E}">
      <text>
        <r>
          <rPr>
            <sz val="12"/>
            <color rgb="FF000000"/>
            <rFont val="PMingLiU"/>
            <family val="1"/>
          </rPr>
          <t>======
ID#AAAAT-A1fS4
a5953    (2022-01-09 01:12:19)
公式限制112/09~114/08，認證200小時。</t>
        </r>
      </text>
    </comment>
    <comment ref="E416" authorId="0" shapeId="0" xr:uid="{12C172A8-5187-454B-A1AD-AA8D8004EC23}">
      <text>
        <r>
          <rPr>
            <sz val="12"/>
            <color rgb="FF000000"/>
            <rFont val="PMingLiU"/>
            <family val="1"/>
          </rPr>
          <t>======
ID#AAAAT954aJ0
a5953    (2022-01-09 01:12:18)
(手KEY)
校外認證+校內認證</t>
        </r>
      </text>
    </comment>
    <comment ref="E418" authorId="0" shapeId="0" xr:uid="{722CE459-1992-48D4-A490-88CC8017D567}">
      <text>
        <r>
          <rPr>
            <sz val="12"/>
            <color rgb="FF000000"/>
            <rFont val="PMingLiU"/>
            <family val="1"/>
          </rPr>
          <t>======
ID#AAAAT-A1fOc
a5953    (2022-01-09 01:12:19)
公式限制110/09~112/08，認證150小時。</t>
        </r>
      </text>
    </comment>
    <comment ref="E419" authorId="0" shapeId="0" xr:uid="{0E40431C-65BE-481F-BFF4-A404D98A04C9}">
      <text>
        <r>
          <rPr>
            <sz val="12"/>
            <color rgb="FF000000"/>
            <rFont val="PMingLiU"/>
            <family val="1"/>
          </rPr>
          <t>======
ID#AAAAT-A1e20
a5953    (2022-01-09 01:12:19)
公式限制110/09~112/08，認證150小時。</t>
        </r>
      </text>
    </comment>
    <comment ref="E420" authorId="0" shapeId="0" xr:uid="{C90027FC-1723-49D7-8B97-93314290BE7D}">
      <text>
        <r>
          <rPr>
            <sz val="12"/>
            <color rgb="FF000000"/>
            <rFont val="PMingLiU"/>
            <family val="1"/>
          </rPr>
          <t>======
ID#AAAAT-A1e1I
a5953    (2022-01-09 01:12:19)
公式限制110/09~112/08，認證150小時。</t>
        </r>
      </text>
    </comment>
    <comment ref="E422" authorId="0" shapeId="0" xr:uid="{716AD121-65EA-4473-BC56-9A633B95FD1D}">
      <text>
        <r>
          <rPr>
            <sz val="12"/>
            <color rgb="FF000000"/>
            <rFont val="PMingLiU"/>
            <family val="1"/>
          </rPr>
          <t>======
ID#AAAAT-A1fTg
a5953    (2022-01-09 01:12:19)
公式限制110/09~112/08，認證150小時。</t>
        </r>
      </text>
    </comment>
    <comment ref="E423" authorId="0" shapeId="0" xr:uid="{7CB460C9-EE7B-4588-B2D5-E55ABFE10F4B}">
      <text>
        <r>
          <rPr>
            <sz val="12"/>
            <color rgb="FF000000"/>
            <rFont val="PMingLiU"/>
            <family val="1"/>
          </rPr>
          <t>======
ID#AAAAT-A1fO0
a5953    (2022-01-09 01:12:19)
公式限制112/09~114/08，認證200小時。</t>
        </r>
      </text>
    </comment>
    <comment ref="E424" authorId="0" shapeId="0" xr:uid="{86282C2A-56D8-4324-8816-7AA9D31A7420}">
      <text>
        <r>
          <rPr>
            <sz val="12"/>
            <color rgb="FF000000"/>
            <rFont val="PMingLiU"/>
            <family val="1"/>
          </rPr>
          <t>======
ID#AAAAT-A1fYY
a5953    (2022-01-09 01:12:19)
公式限制112/09~114/08，認證200小時。</t>
        </r>
      </text>
    </comment>
    <comment ref="E425" authorId="0" shapeId="0" xr:uid="{399A3F5C-432D-4002-B959-F4A86275811B}">
      <text>
        <r>
          <rPr>
            <sz val="12"/>
            <color rgb="FF000000"/>
            <rFont val="PMingLiU"/>
            <family val="1"/>
          </rPr>
          <t>======
ID#AAAAT-A1fDs
a5953    (2022-01-09 01:12:19)
公式限制112/09~114/08，認證200小時。</t>
        </r>
      </text>
    </comment>
    <comment ref="E426" authorId="0" shapeId="0" xr:uid="{ABCF8844-73F4-48E7-9E8E-DFBF222F8DC0}">
      <text>
        <r>
          <rPr>
            <sz val="12"/>
            <color rgb="FF000000"/>
            <rFont val="PMingLiU"/>
            <family val="1"/>
          </rPr>
          <t>======
ID#AAAAT-A1fOI
a5953    (2022-01-09 01:12:19)
公式限制112/09~114/08，認證200小時。</t>
        </r>
      </text>
    </comment>
    <comment ref="E427" authorId="0" shapeId="0" xr:uid="{40F2FFA1-26D3-41A1-9C94-4600DD1D5B7B}">
      <text>
        <r>
          <rPr>
            <sz val="12"/>
            <color rgb="FF000000"/>
            <rFont val="PMingLiU"/>
            <family val="1"/>
          </rPr>
          <t>======
ID#AAAAT954aHs
a5953    (2022-01-09 01:12:18)
公式限制112/09~114/08，認證200小時。</t>
        </r>
      </text>
    </comment>
    <comment ref="E434" authorId="0" shapeId="0" xr:uid="{72C8AA68-9134-4184-97ED-2B05790CA2CE}">
      <text>
        <r>
          <rPr>
            <sz val="12"/>
            <color rgb="FF000000"/>
            <rFont val="PMingLiU"/>
            <family val="1"/>
          </rPr>
          <t>======
ID#AAAAT-A1fLw
a5953    (2022-01-09 01:12:19)
(手KEY)
校外認證+校內認證</t>
        </r>
      </text>
    </comment>
    <comment ref="E436" authorId="0" shapeId="0" xr:uid="{ECFB05AC-3B28-439A-9511-C82738964965}">
      <text>
        <r>
          <rPr>
            <sz val="12"/>
            <color rgb="FF000000"/>
            <rFont val="PMingLiU"/>
            <family val="1"/>
          </rPr>
          <t>======
ID#AAAAT9pVPwU
a5953    (2022-01-09 01:12:18)
公式限制110/09~112/08，認證150小時。</t>
        </r>
      </text>
    </comment>
    <comment ref="E437" authorId="0" shapeId="0" xr:uid="{54C1E181-6369-404A-A338-55B6EA3286A3}">
      <text>
        <r>
          <rPr>
            <sz val="12"/>
            <color rgb="FF000000"/>
            <rFont val="PMingLiU"/>
            <family val="1"/>
          </rPr>
          <t>======
ID#AAAAT-A1e1g
a5953    (2022-01-09 01:12:19)
公式限制110/09~112/08，認證150小時。</t>
        </r>
      </text>
    </comment>
    <comment ref="E438" authorId="0" shapeId="0" xr:uid="{C27F717A-BECB-4D3E-8223-7F13D74EF219}">
      <text>
        <r>
          <rPr>
            <sz val="12"/>
            <color rgb="FF000000"/>
            <rFont val="PMingLiU"/>
            <family val="1"/>
          </rPr>
          <t>======
ID#AAAAT-A1fKg
a5953    (2022-01-09 01:12:19)
公式限制110/09~112/08，認證150小時。</t>
        </r>
      </text>
    </comment>
    <comment ref="E439" authorId="0" shapeId="0" xr:uid="{72D98CA3-B248-46A9-AF36-468B6EF1E0E8}">
      <text>
        <r>
          <rPr>
            <sz val="12"/>
            <color rgb="FF000000"/>
            <rFont val="PMingLiU"/>
            <family val="1"/>
          </rPr>
          <t>======
ID#AAAAT954aKY
a5953    (2022-01-09 01:12:18)
公式限制110/09~112/08，認證150小時。</t>
        </r>
      </text>
    </comment>
    <comment ref="E440" authorId="0" shapeId="0" xr:uid="{7BB43CE6-BCD4-4572-856A-1BD3781AF07C}">
      <text>
        <r>
          <rPr>
            <sz val="12"/>
            <color rgb="FF000000"/>
            <rFont val="PMingLiU"/>
            <family val="1"/>
          </rPr>
          <t>======
ID#AAAAT-A1fXM
a5953    (2022-01-09 01:12:19)
公式限制110/09~112/08，認證150小時。</t>
        </r>
      </text>
    </comment>
    <comment ref="E441" authorId="0" shapeId="0" xr:uid="{81522832-5451-4E01-A223-FFA9DC961C73}">
      <text>
        <r>
          <rPr>
            <sz val="12"/>
            <color rgb="FF000000"/>
            <rFont val="PMingLiU"/>
            <family val="1"/>
          </rPr>
          <t>======
ID#AAAAT-A1fCM
a5953    (2022-01-09 01:12:19)
公式限制112/09~114/08，認證200小時。</t>
        </r>
      </text>
    </comment>
    <comment ref="E442" authorId="0" shapeId="0" xr:uid="{9934DF59-D4CA-495C-ADCF-63188D02A947}">
      <text>
        <r>
          <rPr>
            <sz val="12"/>
            <color rgb="FF000000"/>
            <rFont val="PMingLiU"/>
            <family val="1"/>
          </rPr>
          <t>======
ID#AAAAT-A1fXA
a5953    (2022-01-09 01:12:19)
公式限制112/09~114/08，認證200小時。</t>
        </r>
      </text>
    </comment>
    <comment ref="E443" authorId="0" shapeId="0" xr:uid="{C97CFCA5-6717-4062-A267-F080574081A3}">
      <text>
        <r>
          <rPr>
            <sz val="12"/>
            <color rgb="FF000000"/>
            <rFont val="PMingLiU"/>
            <family val="1"/>
          </rPr>
          <t>======
ID#AAAAT-A1fDw
a5953    (2022-01-09 01:12:19)
公式限制112/09~114/08，認證200小時。</t>
        </r>
      </text>
    </comment>
    <comment ref="E444" authorId="0" shapeId="0" xr:uid="{D25F9E87-42BD-48C7-A19F-6B3FDB0BCCA3}">
      <text>
        <r>
          <rPr>
            <sz val="12"/>
            <color rgb="FF000000"/>
            <rFont val="PMingLiU"/>
            <family val="1"/>
          </rPr>
          <t>======
ID#AAAAT-A1ez0
a5953    (2022-01-09 01:12:18)
公式限制112/09~114/08，認證200小時。</t>
        </r>
      </text>
    </comment>
    <comment ref="E445" authorId="0" shapeId="0" xr:uid="{F9892A07-796E-4B91-83B6-89EDBFCAB5B8}">
      <text>
        <r>
          <rPr>
            <sz val="12"/>
            <color rgb="FF000000"/>
            <rFont val="PMingLiU"/>
            <family val="1"/>
          </rPr>
          <t>======
ID#AAAAT-A1e8A
a5953    (2022-01-09 01:12:19)
公式限制112/09~114/08，認證200小時。</t>
        </r>
      </text>
    </comment>
    <comment ref="E449" authorId="0" shapeId="0" xr:uid="{9200BE74-6ABF-434F-AACC-7A3F025B6718}">
      <text>
        <r>
          <rPr>
            <sz val="12"/>
            <color rgb="FF000000"/>
            <rFont val="PMingLiU"/>
            <family val="1"/>
          </rPr>
          <t>======
ID#AAAAT-A1exY
a5953    (2022-01-09 01:12:18)
(手KEY)
校外認證+校內認證</t>
        </r>
      </text>
    </comment>
    <comment ref="E451" authorId="0" shapeId="0" xr:uid="{3C1942A6-0ACA-46F9-BCD6-11DC0D614974}">
      <text>
        <r>
          <rPr>
            <sz val="12"/>
            <color rgb="FF000000"/>
            <rFont val="PMingLiU"/>
            <family val="1"/>
          </rPr>
          <t>======
ID#AAAAT-A1e3M
a5953    (2022-01-09 01:12:19)
公式限制110/09~112/08，認證150小時。</t>
        </r>
      </text>
    </comment>
    <comment ref="E452" authorId="0" shapeId="0" xr:uid="{ACAD0765-B6E1-4512-9E8E-F9B7BC1F4D5B}">
      <text>
        <r>
          <rPr>
            <sz val="12"/>
            <color rgb="FF000000"/>
            <rFont val="PMingLiU"/>
            <family val="1"/>
          </rPr>
          <t>======
ID#AAAAT-A1e2s
a5953    (2022-01-09 01:12:19)
公式限制110/09~112/08，認證150小時。</t>
        </r>
      </text>
    </comment>
    <comment ref="E453" authorId="0" shapeId="0" xr:uid="{14582066-4E44-4FAB-A893-0247C24C81C3}">
      <text>
        <r>
          <rPr>
            <sz val="12"/>
            <color rgb="FF000000"/>
            <rFont val="PMingLiU"/>
            <family val="1"/>
          </rPr>
          <t>======
ID#AAAAT-A1fcE
a5953    (2022-01-09 01:12:19)
公式限制110/09~112/08，認證150小時。</t>
        </r>
      </text>
    </comment>
    <comment ref="E454" authorId="0" shapeId="0" xr:uid="{F6A884A7-7F0D-4309-A877-E34049480167}">
      <text>
        <r>
          <rPr>
            <sz val="12"/>
            <color rgb="FF000000"/>
            <rFont val="PMingLiU"/>
            <family val="1"/>
          </rPr>
          <t>======
ID#AAAAT-A1fbE
a5953    (2022-01-09 01:12:19)
公式限制110/09~112/08，認證150小時。</t>
        </r>
      </text>
    </comment>
    <comment ref="E455" authorId="0" shapeId="0" xr:uid="{FF82CB62-DC11-45B0-A9FB-22FE09CAABBE}">
      <text>
        <r>
          <rPr>
            <sz val="12"/>
            <color rgb="FF000000"/>
            <rFont val="PMingLiU"/>
            <family val="1"/>
          </rPr>
          <t>======
ID#AAAAT-A1e4E
a5953    (2022-01-09 01:12:19)
公式限制110/09~112/08，認證150小時。</t>
        </r>
      </text>
    </comment>
    <comment ref="E456" authorId="0" shapeId="0" xr:uid="{5FAAF268-8073-4871-9C8A-31F0B04C0B67}">
      <text>
        <r>
          <rPr>
            <sz val="12"/>
            <color rgb="FF000000"/>
            <rFont val="PMingLiU"/>
            <family val="1"/>
          </rPr>
          <t>======
ID#AAAAT-A1fKc
a5953    (2022-01-09 01:12:19)
公式限制112/09~114/08，認證200小時。</t>
        </r>
      </text>
    </comment>
    <comment ref="E457" authorId="0" shapeId="0" xr:uid="{2170EFEC-1499-4951-9014-E85AC1684439}">
      <text>
        <r>
          <rPr>
            <sz val="12"/>
            <color rgb="FF000000"/>
            <rFont val="PMingLiU"/>
            <family val="1"/>
          </rPr>
          <t>======
ID#AAAAT-A1fSc
a5953    (2022-01-09 01:12:19)
公式限制112/09~114/08，認證200小時。</t>
        </r>
      </text>
    </comment>
    <comment ref="E458" authorId="0" shapeId="0" xr:uid="{97588020-3509-44C3-A061-1FD865A8AAB0}">
      <text>
        <r>
          <rPr>
            <sz val="12"/>
            <color rgb="FF000000"/>
            <rFont val="PMingLiU"/>
            <family val="1"/>
          </rPr>
          <t>======
ID#AAAAT9pVPww
a5953    (2022-01-09 01:12:18)
公式限制112/09~114/08，認證200小時。</t>
        </r>
      </text>
    </comment>
    <comment ref="E459" authorId="0" shapeId="0" xr:uid="{1F352195-CCA8-4176-A3AD-E16B0905B490}">
      <text>
        <r>
          <rPr>
            <sz val="12"/>
            <color rgb="FF000000"/>
            <rFont val="PMingLiU"/>
            <family val="1"/>
          </rPr>
          <t>======
ID#AAAAT-A1fAk
a5953    (2022-01-09 01:12:19)
公式限制112/09~114/08，認證200小時。</t>
        </r>
      </text>
    </comment>
    <comment ref="E460" authorId="0" shapeId="0" xr:uid="{AB95806D-FC4D-460F-976C-FF7E3F61ACED}">
      <text>
        <r>
          <rPr>
            <sz val="12"/>
            <color rgb="FF000000"/>
            <rFont val="PMingLiU"/>
            <family val="1"/>
          </rPr>
          <t>======
ID#AAAAT-A1e6g
a5953    (2022-01-09 01:12:19)
公式限制112/09~114/08，認證200小時。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</author>
  </authors>
  <commentList>
    <comment ref="H26" authorId="0" shapeId="0" xr:uid="{145D1379-CD13-4A8A-ABF0-2C8B1B02CFD9}">
      <text>
        <r>
          <rPr>
            <sz val="12"/>
            <color rgb="FF000000"/>
            <rFont val="PMingLiU"/>
            <family val="1"/>
          </rPr>
          <t xml:space="preserve">vincent: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a5953</author>
  </authors>
  <commentList>
    <comment ref="G180" authorId="0" shapeId="0" xr:uid="{CB733906-A136-4D92-B597-E0DE3D264756}">
      <text>
        <r>
          <rPr>
            <b/>
            <sz val="9"/>
            <color rgb="FF000000"/>
            <rFont val="細明體"/>
            <family val="3"/>
            <charset val="136"/>
          </rPr>
          <t>與校外169小時相加超過200小時110.07.31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</author>
  </authors>
  <commentList>
    <comment ref="I134" authorId="0" shapeId="0" xr:uid="{B1887321-4EEB-4B2E-9309-18D06435F4F5}">
      <text>
        <r>
          <rPr>
            <b/>
            <sz val="9"/>
            <color rgb="FF000000"/>
            <rFont val="Tahoma"/>
            <family val="2"/>
          </rPr>
          <t>vincent: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" authorId="0" shapeId="0" xr:uid="{7C6A0A6C-C6CD-401F-B286-E061F87EF9EA}">
      <text>
        <r>
          <rPr>
            <sz val="12"/>
            <color rgb="FF000000"/>
            <rFont val="PMingLiU"/>
            <family val="1"/>
          </rPr>
          <t>======
ID#AAAAT-A1e2o
a5953    (2022-01-09 01:12:19)
(手KEY)
校外認證+校內認證</t>
        </r>
      </text>
    </comment>
    <comment ref="C7" authorId="0" shapeId="0" xr:uid="{DB6C345D-031E-4286-9650-67094F776A39}">
      <text>
        <r>
          <rPr>
            <sz val="12"/>
            <color rgb="FF000000"/>
            <rFont val="PMingLiU"/>
            <family val="1"/>
          </rPr>
          <t>======
ID#AAAAT-A1fPg
a5953    (2022-01-09 01:12:19)
需填寫日期才會跑時數</t>
        </r>
      </text>
    </comment>
    <comment ref="E7" authorId="0" shapeId="0" xr:uid="{DF079B90-CBC5-4A07-8645-68381743EF6E}">
      <text>
        <r>
          <rPr>
            <sz val="12"/>
            <color rgb="FF000000"/>
            <rFont val="PMingLiU"/>
            <family val="1"/>
          </rPr>
          <t>======
ID#AAAAT954aJI
a5953    (2022-01-09 01:12:18)
公式限制110/09~112/08，認證150小時。</t>
        </r>
      </text>
    </comment>
    <comment ref="E8" authorId="0" shapeId="0" xr:uid="{96722AF6-F81B-4371-850C-8B8B22F9B71E}">
      <text>
        <r>
          <rPr>
            <sz val="12"/>
            <color rgb="FF000000"/>
            <rFont val="PMingLiU"/>
            <family val="1"/>
          </rPr>
          <t>======
ID#AAAAT-A1fQ8
a5953    (2022-01-09 01:12:19)
公式限制110/09~112/08，認證150小時。</t>
        </r>
      </text>
    </comment>
    <comment ref="E9" authorId="0" shapeId="0" xr:uid="{AD5C4099-7788-4F52-B087-3696D257F9AB}">
      <text>
        <r>
          <rPr>
            <sz val="12"/>
            <color rgb="FF000000"/>
            <rFont val="PMingLiU"/>
            <family val="1"/>
          </rPr>
          <t>======
ID#AAAAT-A1fV0
a5953    (2022-01-09 01:12:19)
公式限制110/09~112/08，認證150小時。</t>
        </r>
      </text>
    </comment>
    <comment ref="E10" authorId="0" shapeId="0" xr:uid="{56722F66-64C2-4387-B3B7-07ECB7CD977E}">
      <text>
        <r>
          <rPr>
            <sz val="12"/>
            <color rgb="FF000000"/>
            <rFont val="PMingLiU"/>
            <family val="1"/>
          </rPr>
          <t>======
ID#AAAAT-A1fFo
a5953    (2022-01-09 01:12:19)
公式限制110/09~112/08，認證150小時。</t>
        </r>
      </text>
    </comment>
    <comment ref="E11" authorId="0" shapeId="0" xr:uid="{1002DB7E-9C7B-446B-86F0-299ED5AE9A22}">
      <text>
        <r>
          <rPr>
            <sz val="12"/>
            <color rgb="FF000000"/>
            <rFont val="PMingLiU"/>
            <family val="1"/>
          </rPr>
          <t>======
ID#AAAAT-A1e_M
a5953    (2022-01-09 01:12:19)
公式限制110/09~112/08，認證150小時。</t>
        </r>
      </text>
    </comment>
    <comment ref="E12" authorId="0" shapeId="0" xr:uid="{213E2B82-FE88-4B59-870B-A381339BB877}">
      <text>
        <r>
          <rPr>
            <sz val="12"/>
            <color rgb="FF000000"/>
            <rFont val="PMingLiU"/>
            <family val="1"/>
          </rPr>
          <t>======
ID#AAAAT954aIU
a5953    (2022-01-09 01:12:18)
公式限制112/09~114/08，認證200小時。</t>
        </r>
      </text>
    </comment>
    <comment ref="E13" authorId="0" shapeId="0" xr:uid="{1930793C-751B-447A-A2A5-9C3567CB03A1}">
      <text>
        <r>
          <rPr>
            <sz val="12"/>
            <color rgb="FF000000"/>
            <rFont val="PMingLiU"/>
            <family val="1"/>
          </rPr>
          <t>======
ID#AAAAT-A1fWk
a5953    (2022-01-09 01:12:19)
公式限制112/09~114/08，認證200小時。</t>
        </r>
      </text>
    </comment>
    <comment ref="E14" authorId="0" shapeId="0" xr:uid="{8FD09255-7FEB-440A-A6D5-441B78D88C4A}">
      <text>
        <r>
          <rPr>
            <sz val="12"/>
            <color rgb="FF000000"/>
            <rFont val="PMingLiU"/>
            <family val="1"/>
          </rPr>
          <t>======
ID#AAAAT954aJg
a5953    (2022-01-09 01:12:18)
公式限制112/09~114/08，認證200小時。</t>
        </r>
      </text>
    </comment>
    <comment ref="E15" authorId="0" shapeId="0" xr:uid="{5910056E-065A-449E-BBA8-5A50DA40314E}">
      <text>
        <r>
          <rPr>
            <sz val="12"/>
            <color rgb="FF000000"/>
            <rFont val="PMingLiU"/>
            <family val="1"/>
          </rPr>
          <t>======
ID#AAAAT954aJM
a5953    (2022-01-09 01:12:18)
公式限制112/09~114/08，認證200小時。</t>
        </r>
      </text>
    </comment>
    <comment ref="E16" authorId="0" shapeId="0" xr:uid="{F1073CDF-98B1-481E-B115-D46C15368B10}">
      <text>
        <r>
          <rPr>
            <sz val="12"/>
            <color rgb="FF000000"/>
            <rFont val="PMingLiU"/>
            <family val="1"/>
          </rPr>
          <t>======
ID#AAAAT-A1fKk
a5953    (2022-01-09 01:12:19)
公式限制112/09~114/08，認證200小時。</t>
        </r>
      </text>
    </comment>
    <comment ref="E20" authorId="0" shapeId="0" xr:uid="{96027505-84B0-49C0-8DB0-D3FFC2894E4C}">
      <text>
        <r>
          <rPr>
            <sz val="12"/>
            <color rgb="FF000000"/>
            <rFont val="PMingLiU"/>
            <family val="1"/>
          </rPr>
          <t>======
ID#AAAAT-A1fVo
a5953    (2022-01-09 01:12:19)
公式限制110/09~112/08，認證150小時。</t>
        </r>
      </text>
    </comment>
    <comment ref="E21" authorId="0" shapeId="0" xr:uid="{BCF8D345-CFA8-4482-8FC4-5AFBC6D96B47}">
      <text>
        <r>
          <rPr>
            <sz val="12"/>
            <color rgb="FF000000"/>
            <rFont val="PMingLiU"/>
            <family val="1"/>
          </rPr>
          <t>======
ID#AAAAT-A1eyw
a5953    (2022-01-09 01:12:18)
公式限制110/09~112/08，認證150小時。</t>
        </r>
      </text>
    </comment>
    <comment ref="E22" authorId="0" shapeId="0" xr:uid="{388496ED-136D-4401-B0D4-8E02469AAEEC}">
      <text>
        <r>
          <rPr>
            <sz val="12"/>
            <color rgb="FF000000"/>
            <rFont val="PMingLiU"/>
            <family val="1"/>
          </rPr>
          <t>======
ID#AAAAT-A1e9g
a5953    (2022-01-09 01:12:19)
公式限制112/09~114/08，認證200小時。</t>
        </r>
      </text>
    </comment>
  </commentList>
</comments>
</file>

<file path=xl/sharedStrings.xml><?xml version="1.0" encoding="utf-8"?>
<sst xmlns="http://schemas.openxmlformats.org/spreadsheetml/2006/main" count="33334" uniqueCount="3404">
  <si>
    <t>明新科技大學運動事業管理系   學生實務學習時數表</t>
  </si>
  <si>
    <t xml:space="preserve"> 學年入學　甲班</t>
  </si>
  <si>
    <t>※最新認證時間：112年03月31日</t>
  </si>
  <si>
    <t>姓名：</t>
  </si>
  <si>
    <t>總累積時數</t>
  </si>
  <si>
    <t>總系認證時數</t>
  </si>
  <si>
    <t>輸入日期</t>
  </si>
  <si>
    <t>學號:</t>
  </si>
  <si>
    <t>民國/月/日</t>
  </si>
  <si>
    <t>序號</t>
  </si>
  <si>
    <r>
      <rPr>
        <sz val="12"/>
        <color rgb="FFFF0000"/>
        <rFont val="楷體-繁 標準體"/>
        <family val="3"/>
        <charset val="136"/>
      </rPr>
      <t>校內</t>
    </r>
    <r>
      <rPr>
        <sz val="12"/>
        <color rgb="FF000000"/>
        <rFont val="楷體-繁 標準體"/>
        <family val="3"/>
        <charset val="136"/>
      </rPr>
      <t>活動名稱/職稱</t>
    </r>
  </si>
  <si>
    <t>實習日期</t>
  </si>
  <si>
    <t>實習時數</t>
  </si>
  <si>
    <t>系認證時數</t>
  </si>
  <si>
    <t>門檻</t>
  </si>
  <si>
    <t>學號：</t>
  </si>
  <si>
    <t>姓名：陳O涵</t>
  </si>
  <si>
    <t xml:space="preserve">學號:B14310002 </t>
  </si>
  <si>
    <t>姓名：林O穎</t>
  </si>
  <si>
    <t xml:space="preserve">學號：B14310003 </t>
  </si>
  <si>
    <t>姓名：徐O祺</t>
  </si>
  <si>
    <t>學號:B14310005</t>
  </si>
  <si>
    <t>姓名：曾O鈞</t>
  </si>
  <si>
    <t xml:space="preserve">學號:B14310006 </t>
  </si>
  <si>
    <t>姓名：徐O芸</t>
  </si>
  <si>
    <t>學號:B14310007</t>
  </si>
  <si>
    <t>姓名：林O妮</t>
  </si>
  <si>
    <t>學號:B14310008</t>
  </si>
  <si>
    <t>姓名：鄭O清</t>
  </si>
  <si>
    <t xml:space="preserve">學號:B14310010 </t>
  </si>
  <si>
    <t>2025新竹縣文化30勇士路跑</t>
  </si>
  <si>
    <t>114/09/06</t>
  </si>
  <si>
    <t>114/10/08</t>
  </si>
  <si>
    <t>姓名：岳O輝</t>
  </si>
  <si>
    <t xml:space="preserve">學號:B14310012 </t>
  </si>
  <si>
    <t>姓名：劉O鴻</t>
  </si>
  <si>
    <t xml:space="preserve">學號:B14310013 </t>
  </si>
  <si>
    <t>姓名：鐘O綸</t>
  </si>
  <si>
    <t xml:space="preserve">學號:B14310015 </t>
  </si>
  <si>
    <t>姓名：劉O聖</t>
  </si>
  <si>
    <t xml:space="preserve">學號:B14310016 </t>
  </si>
  <si>
    <t>姓名：溫O恩</t>
  </si>
  <si>
    <t xml:space="preserve">學號:B14310017 </t>
  </si>
  <si>
    <t>姓名：廖O傑</t>
  </si>
  <si>
    <t>學號:B14310018</t>
  </si>
  <si>
    <t>姓名：王O壬</t>
  </si>
  <si>
    <t>學號:B14310019</t>
  </si>
  <si>
    <t>姓名：孫O恩</t>
  </si>
  <si>
    <t>學號:B14310020</t>
  </si>
  <si>
    <t>姓名：賴O榮</t>
  </si>
  <si>
    <t>學號:B14310021</t>
  </si>
  <si>
    <t>姓名：陳O柔</t>
  </si>
  <si>
    <t xml:space="preserve">學號:B14310022 </t>
  </si>
  <si>
    <t>姓名：葉O堉</t>
  </si>
  <si>
    <t>學號:B14310023</t>
  </si>
  <si>
    <t>姓名：林O程</t>
  </si>
  <si>
    <t>學號:B14310025</t>
  </si>
  <si>
    <t>姓名：張O廷</t>
  </si>
  <si>
    <t>學號:B14310026</t>
  </si>
  <si>
    <t>姓名：徐O祥</t>
  </si>
  <si>
    <t>學號:B14310027</t>
  </si>
  <si>
    <t>姓名：李O諝</t>
  </si>
  <si>
    <t>學號:B14310028</t>
  </si>
  <si>
    <t>姓名：趙O誠</t>
  </si>
  <si>
    <t>學號:B14310029</t>
  </si>
  <si>
    <t>姓名：黃O興</t>
  </si>
  <si>
    <t>學號:B14310030</t>
  </si>
  <si>
    <t>姓名：彭O輝</t>
  </si>
  <si>
    <t>學號:B14310031</t>
  </si>
  <si>
    <t>姓名：葉O宥</t>
  </si>
  <si>
    <t xml:space="preserve">學號:B14310032 </t>
  </si>
  <si>
    <t>姓名：郭O喆</t>
  </si>
  <si>
    <t xml:space="preserve">學號:B14310033 </t>
  </si>
  <si>
    <t>姓名：鄒O安</t>
  </si>
  <si>
    <t xml:space="preserve">學號:B14310035 </t>
  </si>
  <si>
    <t>姓名：吳O暉</t>
  </si>
  <si>
    <t>學號:B14310037</t>
  </si>
  <si>
    <t>姓名：卓O燐</t>
  </si>
  <si>
    <t xml:space="preserve">學號:B14310038 </t>
  </si>
  <si>
    <t>姓名：朱O憲</t>
  </si>
  <si>
    <t>學號:B14310039</t>
  </si>
  <si>
    <t>姓名：游O翔</t>
  </si>
  <si>
    <t xml:space="preserve">學號:B14310040 </t>
  </si>
  <si>
    <t>姓名：張O妤</t>
  </si>
  <si>
    <t>學號:B14310041</t>
  </si>
  <si>
    <t>姓名：謝O駿</t>
  </si>
  <si>
    <t xml:space="preserve">學號:B14310042 </t>
  </si>
  <si>
    <t>姓名：阮O忠</t>
  </si>
  <si>
    <t>學號:B14310043</t>
  </si>
  <si>
    <t>姓名：朱O瑞</t>
  </si>
  <si>
    <t>學號:B14310045</t>
  </si>
  <si>
    <t>姓名：黃O崴</t>
  </si>
  <si>
    <t>學號:B14310046</t>
  </si>
  <si>
    <t>姓名：宋O瑜</t>
  </si>
  <si>
    <t xml:space="preserve">學號:B14310047 </t>
  </si>
  <si>
    <t>姓名：葉O杰</t>
  </si>
  <si>
    <t xml:space="preserve">學號:B14310048 </t>
  </si>
  <si>
    <t>姓名：葉O賢</t>
  </si>
  <si>
    <t xml:space="preserve">學號:B14310050 </t>
  </si>
  <si>
    <t>姓名：鍾O愷</t>
  </si>
  <si>
    <t xml:space="preserve">學號:B14310051 </t>
  </si>
  <si>
    <t>姓名：林O佾</t>
  </si>
  <si>
    <t xml:space="preserve">學號:B14310052 </t>
  </si>
  <si>
    <t>姓名：洪O銘</t>
  </si>
  <si>
    <t xml:space="preserve">學號:B14310053 </t>
  </si>
  <si>
    <t>姓名：曾O哲</t>
  </si>
  <si>
    <t xml:space="preserve">學號:B14310054 </t>
  </si>
  <si>
    <t>姓名：黃O睿</t>
  </si>
  <si>
    <t xml:space="preserve">學號:B14310055 </t>
  </si>
  <si>
    <t>姓名：呂O翰</t>
  </si>
  <si>
    <t xml:space="preserve">學號:B14310056 </t>
  </si>
  <si>
    <t>姓名：蔡O翔</t>
  </si>
  <si>
    <t xml:space="preserve">學號:B14310057 </t>
  </si>
  <si>
    <t>姓名：張O翔</t>
  </si>
  <si>
    <t xml:space="preserve">學號:B14310058 </t>
  </si>
  <si>
    <t>姓名：章O恩</t>
  </si>
  <si>
    <t xml:space="preserve">學號:B14310059 </t>
  </si>
  <si>
    <t>姓名：紀O泓</t>
  </si>
  <si>
    <t xml:space="preserve">學號:B14310060 </t>
  </si>
  <si>
    <t>姓名：林O奕</t>
  </si>
  <si>
    <t xml:space="preserve">學號:B14310061 </t>
  </si>
  <si>
    <t xml:space="preserve">學號:B14310062 </t>
  </si>
  <si>
    <t xml:space="preserve"> 113學年入學　甲班</t>
  </si>
  <si>
    <t>姓名：郭O威</t>
  </si>
  <si>
    <t xml:space="preserve">學號:B13310001 </t>
  </si>
  <si>
    <t>棒球代表隊</t>
  </si>
  <si>
    <t>113/09/13-113/12/30</t>
  </si>
  <si>
    <t>114/01/07</t>
  </si>
  <si>
    <t>2024群岳盃全國羽球錦標賽</t>
  </si>
  <si>
    <t>113/11/15-113/11/17</t>
  </si>
  <si>
    <t>114/01/08</t>
  </si>
  <si>
    <t>協助系評鑑事務-場館打掃</t>
  </si>
  <si>
    <t>114/04/16</t>
  </si>
  <si>
    <t>114/05/14</t>
  </si>
  <si>
    <t>114/02/17~114/06/20</t>
  </si>
  <si>
    <t>114/06/02</t>
  </si>
  <si>
    <t>協助系上搬遷</t>
  </si>
  <si>
    <t>114/08/20-114/08/21</t>
  </si>
  <si>
    <t>114年總統盃卡巴迪錦標賽</t>
  </si>
  <si>
    <t>114/09/18~114/09/21</t>
  </si>
  <si>
    <t>姓名：施O育</t>
  </si>
  <si>
    <t xml:space="preserve">學號：B13310002 </t>
  </si>
  <si>
    <t>姓名：陳O宇</t>
  </si>
  <si>
    <t xml:space="preserve">學號:B13310005 </t>
  </si>
  <si>
    <t>智原科技運動季-裁判</t>
  </si>
  <si>
    <t>113/11/13-113/11/14</t>
  </si>
  <si>
    <t>姓名：羅O維</t>
  </si>
  <si>
    <t xml:space="preserve">學號:B13310006 </t>
  </si>
  <si>
    <t>姓名：辜O擇</t>
  </si>
  <si>
    <t xml:space="preserve">學號:B13310007 </t>
  </si>
  <si>
    <t>姓名：陳O裕</t>
  </si>
  <si>
    <t xml:space="preserve">學號:B13310008 </t>
  </si>
  <si>
    <t>58運動會-協助進場</t>
  </si>
  <si>
    <t>113/10/26</t>
  </si>
  <si>
    <t>明新盃高中棒球邀請賽工作人員</t>
  </si>
  <si>
    <t>114/08/18-114/08/21</t>
  </si>
  <si>
    <t>姓名：林O峰</t>
  </si>
  <si>
    <t xml:space="preserve">學號:B13310009 </t>
  </si>
  <si>
    <t>姓名：范O睿</t>
  </si>
  <si>
    <t xml:space="preserve">學號:B13310011 </t>
  </si>
  <si>
    <t>姓名：黃O凱</t>
  </si>
  <si>
    <t xml:space="preserve">學號:B13310012 </t>
  </si>
  <si>
    <t>姓名：黃O勛</t>
  </si>
  <si>
    <t xml:space="preserve">學號:B13310013 </t>
  </si>
  <si>
    <t>體適能中心場館人員</t>
  </si>
  <si>
    <t>113/09/09</t>
  </si>
  <si>
    <t>姓名：雷O騰</t>
  </si>
  <si>
    <t xml:space="preserve">學號:B13310014 </t>
  </si>
  <si>
    <t>姓名：宋O源</t>
  </si>
  <si>
    <t xml:space="preserve">學號:B13310016 </t>
  </si>
  <si>
    <t>姓名：胡　O</t>
  </si>
  <si>
    <t xml:space="preserve">學號:B13310017 </t>
  </si>
  <si>
    <t>協助體適能檢測</t>
  </si>
  <si>
    <t>114/03/26</t>
  </si>
  <si>
    <t>114/05/29</t>
  </si>
  <si>
    <t>姓名：潘O福</t>
  </si>
  <si>
    <t xml:space="preserve">學號:B13310018 </t>
  </si>
  <si>
    <t>姓名：廖O越</t>
  </si>
  <si>
    <t xml:space="preserve">學號:B13310021 </t>
  </si>
  <si>
    <t>姓名：徐O倫</t>
  </si>
  <si>
    <t xml:space="preserve">學號:B13310025 </t>
  </si>
  <si>
    <t>姓名：廖O欣</t>
  </si>
  <si>
    <t xml:space="preserve">學號:B13310028 </t>
  </si>
  <si>
    <t>智原活力泡泡足球賽</t>
  </si>
  <si>
    <t>114/05/26-114/05/28</t>
  </si>
  <si>
    <t>姓名：呂O恩</t>
  </si>
  <si>
    <t xml:space="preserve">學號:B13310029 </t>
  </si>
  <si>
    <t>姓名：簡O軒</t>
  </si>
  <si>
    <t xml:space="preserve">學號:B13310031 </t>
  </si>
  <si>
    <t>姓名：王O頡</t>
  </si>
  <si>
    <t xml:space="preserve">學號:B13310032 </t>
  </si>
  <si>
    <t>姓名：郭O亭</t>
  </si>
  <si>
    <t xml:space="preserve">學號:B13310033 </t>
  </si>
  <si>
    <t>姓名：周O銘</t>
  </si>
  <si>
    <t xml:space="preserve">學號:B13310034 </t>
  </si>
  <si>
    <t>姓名：李O睿</t>
  </si>
  <si>
    <t xml:space="preserve">學號:B13310036 </t>
  </si>
  <si>
    <t>姓名：謝O軍</t>
  </si>
  <si>
    <t xml:space="preserve">學號:B13310039 </t>
  </si>
  <si>
    <t>姓名：施O翔</t>
  </si>
  <si>
    <t xml:space="preserve">學號:B13310042 </t>
  </si>
  <si>
    <t xml:space="preserve">學號:B13310059 </t>
  </si>
  <si>
    <t>學號:B14312101</t>
  </si>
  <si>
    <r>
      <t xml:space="preserve"> 113學年入學　</t>
    </r>
    <r>
      <rPr>
        <sz val="16"/>
        <color rgb="FF000000"/>
        <rFont val="Microsoft JhengHei UI"/>
        <family val="2"/>
        <charset val="136"/>
      </rPr>
      <t>乙</t>
    </r>
    <r>
      <rPr>
        <sz val="16"/>
        <color rgb="FF000000"/>
        <rFont val="楷體-繁 標準體"/>
        <family val="3"/>
        <charset val="136"/>
      </rPr>
      <t>班</t>
    </r>
  </si>
  <si>
    <t>姓名：黃O勝</t>
  </si>
  <si>
    <t>學號:B12310080</t>
  </si>
  <si>
    <t>姓名：江O榮</t>
  </si>
  <si>
    <t xml:space="preserve">學號：B13310015 </t>
  </si>
  <si>
    <t>田徑代表隊訓練</t>
  </si>
  <si>
    <t>113/09/01-113/12/31</t>
  </si>
  <si>
    <t>中小學聯合運動大會 檢錄組</t>
  </si>
  <si>
    <t>114/02/19-114/02/22</t>
  </si>
  <si>
    <t>114/03/17</t>
  </si>
  <si>
    <t>2025台東國際鐵人三項志工-協助下水處、報到處、路跑補給</t>
  </si>
  <si>
    <t>114/04/24~114/04/28</t>
  </si>
  <si>
    <t>114/05/27</t>
  </si>
  <si>
    <t>田徑代表隊</t>
  </si>
  <si>
    <t>114/02/01~114/05/30</t>
  </si>
  <si>
    <t>114/05/28</t>
  </si>
  <si>
    <t>姓名：廖O威</t>
  </si>
  <si>
    <t xml:space="preserve">學號:B13310022 </t>
  </si>
  <si>
    <t>113-2甲二級籃球校隊-校隊訓練</t>
  </si>
  <si>
    <t>114/02/20-114/06/30</t>
  </si>
  <si>
    <t>姓名：李O炫</t>
  </si>
  <si>
    <t xml:space="preserve">學號:B13310026 </t>
  </si>
  <si>
    <t>參與籃球隊訓練</t>
  </si>
  <si>
    <t>113/09/07-113/12/31</t>
  </si>
  <si>
    <t>姓名：林O俊</t>
  </si>
  <si>
    <t xml:space="preserve">學號:B13310030 </t>
  </si>
  <si>
    <t>藤球C級裁判講習-支援講習活動之記錄、記時級場佈</t>
  </si>
  <si>
    <t>113/12/16-113/12/18</t>
  </si>
  <si>
    <t>姓名：徐O翔</t>
  </si>
  <si>
    <t xml:space="preserve">學號:B13310041 </t>
  </si>
  <si>
    <t>健美校隊</t>
  </si>
  <si>
    <t>113/08/01-113/12/31</t>
  </si>
  <si>
    <t>健康體適能畢業門檻-體適能補測-場地布置、檢核、檢測</t>
  </si>
  <si>
    <t>113/10/08-113/10/09、113/12/03-113/12/04</t>
  </si>
  <si>
    <t>健美代表隊</t>
  </si>
  <si>
    <t>114/02/17~114/06/16</t>
  </si>
  <si>
    <t>姓名：楊O淯</t>
  </si>
  <si>
    <t xml:space="preserve">學號:B13310043 </t>
  </si>
  <si>
    <t>協助系評鑑事務-接待委員、備茶水、協助委員晤談學生</t>
  </si>
  <si>
    <t>114/04/22-114/04/23</t>
  </si>
  <si>
    <t>114年甄選入學面試</t>
  </si>
  <si>
    <t>114/06/21 9:00-12:00</t>
  </si>
  <si>
    <t>體適能補測</t>
  </si>
  <si>
    <t>114/06/11</t>
  </si>
  <si>
    <t>姓名：溫O人</t>
  </si>
  <si>
    <t xml:space="preserve">學號:B13310045 </t>
  </si>
  <si>
    <t>113大專籃球聯賽公開組二級第二區主辦單位-工作人員</t>
  </si>
  <si>
    <t>113/12/09-113/12/15</t>
  </si>
  <si>
    <t>114年全國藤球排名賽-台中場次 協助比賽之場務及裁判工作</t>
  </si>
  <si>
    <t>114/02/22-114/02/23</t>
  </si>
  <si>
    <t>姓名：蕭O仁</t>
  </si>
  <si>
    <t>學號:B13310046</t>
  </si>
  <si>
    <t>姓名：張O偉</t>
  </si>
  <si>
    <t xml:space="preserve">學號:B13310047 </t>
  </si>
  <si>
    <t>姓名：鄭O澤</t>
  </si>
  <si>
    <t xml:space="preserve">學號:B13310048 </t>
  </si>
  <si>
    <t>姓名：楊O哲</t>
  </si>
  <si>
    <t>學號:B13310051</t>
  </si>
  <si>
    <t>姓名：黃O芸</t>
  </si>
  <si>
    <t>學號:B13310052</t>
  </si>
  <si>
    <t>姓名：黃O威</t>
  </si>
  <si>
    <t>學號:B13310053</t>
  </si>
  <si>
    <t>蛋排桌球賽-協助賽事場務管理</t>
  </si>
  <si>
    <t>113/11/23</t>
  </si>
  <si>
    <t>姓名：盧O丞</t>
  </si>
  <si>
    <t xml:space="preserve">學號:B13310054 </t>
  </si>
  <si>
    <t>東泰、仰德蒞校體驗-帶隊服務、運動指導</t>
  </si>
  <si>
    <t>114/05/21</t>
  </si>
  <si>
    <t>姓名：方O宇</t>
  </si>
  <si>
    <t xml:space="preserve">學號:B13310055 </t>
  </si>
  <si>
    <t>姓名：鄒O能</t>
  </si>
  <si>
    <t>學號:B13310056</t>
  </si>
  <si>
    <t>姓名：劉O均</t>
  </si>
  <si>
    <t>學號:B13310057</t>
  </si>
  <si>
    <t>姓名：羅O聖</t>
  </si>
  <si>
    <t>學號:B13310058</t>
  </si>
  <si>
    <t>姓名：羅O丞</t>
  </si>
  <si>
    <t>學號:B13310060</t>
  </si>
  <si>
    <t>清大三校網球聯誼賽-協助賽事裁判工作</t>
  </si>
  <si>
    <t>113/11/17</t>
  </si>
  <si>
    <t>113-1網球代表隊</t>
  </si>
  <si>
    <t>中小學聯合運動大會 跳部</t>
  </si>
  <si>
    <t>網球代表隊</t>
  </si>
  <si>
    <t>姓名：王O佑</t>
  </si>
  <si>
    <t>學號:B13310061</t>
  </si>
  <si>
    <t>姓名：阮O讓(外)</t>
  </si>
  <si>
    <t>學號:B13310062</t>
  </si>
  <si>
    <t>姓名：鄭O昌</t>
  </si>
  <si>
    <t>學號:B13290016</t>
  </si>
  <si>
    <t>學號:B13080039</t>
  </si>
  <si>
    <t>運動i台灣114年度新竹縣培育及媒合國民體適能指導員計畫</t>
  </si>
  <si>
    <t>114/03/01~114/09/30</t>
  </si>
  <si>
    <t xml:space="preserve"> 112學年入學　甲班</t>
  </si>
  <si>
    <t>姓名：潘O愷</t>
  </si>
  <si>
    <t>學號:B12310003</t>
  </si>
  <si>
    <t>體適能補測工作人員</t>
  </si>
  <si>
    <t>112/10/18-112/11/29</t>
  </si>
  <si>
    <t>112/12/27</t>
  </si>
  <si>
    <t>棒球運動代表隊</t>
  </si>
  <si>
    <t>112/08/01-112/12/25</t>
  </si>
  <si>
    <t>113寒假體能王-關主、場佈</t>
  </si>
  <si>
    <t>113/01/22~113/01/23</t>
  </si>
  <si>
    <t>113/03/21</t>
  </si>
  <si>
    <t>擔任113年全校路跑事務組工作人員</t>
  </si>
  <si>
    <t>113/05/13-113/05/15</t>
  </si>
  <si>
    <t>113/05/28</t>
  </si>
  <si>
    <t>112學年度專棒球聯賽（甲二級）第二名</t>
  </si>
  <si>
    <t>112/11/27-113/03/11</t>
  </si>
  <si>
    <t>113/02/20-113/07/31</t>
  </si>
  <si>
    <t>引導學生、協助拍攝體驗照、場地佈置</t>
  </si>
  <si>
    <t>113/06/22</t>
  </si>
  <si>
    <t>113/08/06</t>
  </si>
  <si>
    <t>58運動會-投籃大賽</t>
  </si>
  <si>
    <t>58運動會-闖關活動</t>
  </si>
  <si>
    <t>協助系評鑑事務-場館打掃、專業教室介紹</t>
  </si>
  <si>
    <t>114年汗動明新全校路跑活動-交通組組工作人員</t>
  </si>
  <si>
    <t>姓名：田O遠</t>
  </si>
  <si>
    <t>學號B12310012</t>
  </si>
  <si>
    <t>品威公關公司路跑活動支援</t>
  </si>
  <si>
    <t>113/03/21-113/03/22</t>
  </si>
  <si>
    <t>113/09/09-113/12/31</t>
  </si>
  <si>
    <t>蛇我其誰路跑(品威公關) 領騎、工作人員</t>
  </si>
  <si>
    <t>114/03/06-114/03/07</t>
  </si>
  <si>
    <t xml:space="preserve"> </t>
  </si>
  <si>
    <t>姓名：郭O瑋</t>
  </si>
  <si>
    <t>學號:B12310013</t>
  </si>
  <si>
    <t>運管系&amp;幼保系聯合迎新工作人員</t>
  </si>
  <si>
    <t>113/09/25-113/11/06</t>
  </si>
  <si>
    <t>114年汗動明新全校路跑活動-醫護組工作人員 職前訓練</t>
  </si>
  <si>
    <t>114/05/09~114/05/14</t>
  </si>
  <si>
    <t>姓名：陳O威</t>
  </si>
  <si>
    <t>學號:B12310015</t>
  </si>
  <si>
    <t>114年汗動明新全校路跑活動-事務組工作人員</t>
  </si>
  <si>
    <t>114/05/01~114/05/14</t>
  </si>
  <si>
    <t>姓名：古O文</t>
  </si>
  <si>
    <t>學號:B12310016</t>
  </si>
  <si>
    <t>113暑假體能王-隊輔</t>
  </si>
  <si>
    <t>113/07/01-113/07/02</t>
  </si>
  <si>
    <t>114年寒假體能王-隊輔</t>
  </si>
  <si>
    <t>114/01/21-114/01/22</t>
  </si>
  <si>
    <t>姓名：涂O騰</t>
  </si>
  <si>
    <t>學號:B12310021</t>
  </si>
  <si>
    <t>113/02/27-113/07/11</t>
  </si>
  <si>
    <t>114年汗動明新全校路跑活動-終點紀錄、賽前集訓</t>
  </si>
  <si>
    <t>114/05/13~114/05/14</t>
  </si>
  <si>
    <t>姓名：廖O設</t>
  </si>
  <si>
    <t>學號:B12310023</t>
  </si>
  <si>
    <t>姓名：鄭O翔</t>
  </si>
  <si>
    <t>學號:B12310025</t>
  </si>
  <si>
    <t>姓名：白O愷</t>
  </si>
  <si>
    <t>學號:B12310026</t>
  </si>
  <si>
    <t>58運動會-場器組</t>
  </si>
  <si>
    <t>姓名：張O崴</t>
  </si>
  <si>
    <t>學號:B12310028</t>
  </si>
  <si>
    <t>姓名：莊O緯</t>
  </si>
  <si>
    <t>學號:B12310029</t>
  </si>
  <si>
    <r>
      <t>芯啟航</t>
    </r>
    <r>
      <rPr>
        <sz val="12"/>
        <color rgb="FF000000"/>
        <rFont val="細明體"/>
        <family val="3"/>
        <charset val="136"/>
      </rPr>
      <t>‧</t>
    </r>
    <r>
      <rPr>
        <sz val="12"/>
        <color rgb="FF000000"/>
        <rFont val="楷體-繁 標準體"/>
        <family val="3"/>
        <charset val="136"/>
      </rPr>
      <t>58週年校慶系友回娘家工作人員</t>
    </r>
  </si>
  <si>
    <t>113/10/25-113/10/26</t>
  </si>
  <si>
    <t>姓名：陽O呈</t>
  </si>
  <si>
    <t>學號:B12310031</t>
  </si>
  <si>
    <t>姓名：林O恩</t>
  </si>
  <si>
    <t>學號:B12310032</t>
  </si>
  <si>
    <t>擔任113年全校路跑檢錄組工作人員</t>
  </si>
  <si>
    <t>運動績優生單獨招生面試-工作人員</t>
  </si>
  <si>
    <t>113/03/23</t>
  </si>
  <si>
    <t>姓名：廖O振</t>
  </si>
  <si>
    <t>學號:B12310033</t>
  </si>
  <si>
    <t>姓名：楊O璿</t>
  </si>
  <si>
    <t>學號:B12310035</t>
  </si>
  <si>
    <t>姓名：黃O瑋</t>
  </si>
  <si>
    <t>學號:B12310036</t>
  </si>
  <si>
    <t>姓名：李O威</t>
  </si>
  <si>
    <t>學號:B12310038</t>
  </si>
  <si>
    <t>姓名：莫O愷</t>
  </si>
  <si>
    <t>學號:B12310039</t>
  </si>
  <si>
    <t>姓名：楊O愷</t>
  </si>
  <si>
    <t>學號:B12310040</t>
  </si>
  <si>
    <t>姓名：陳O皓</t>
  </si>
  <si>
    <t>學號:B12310045</t>
  </si>
  <si>
    <t>姓名：邱O霆</t>
  </si>
  <si>
    <t>學號:B12310046</t>
  </si>
  <si>
    <t>姓名：巫O栩</t>
  </si>
  <si>
    <t>學號:B12310047</t>
  </si>
  <si>
    <t>姓名：陳O愷</t>
  </si>
  <si>
    <t>學號:B12310048</t>
  </si>
  <si>
    <t>58運動會-明新同心</t>
  </si>
  <si>
    <t>姓名：朱O傑</t>
  </si>
  <si>
    <t>學號:B12310050</t>
  </si>
  <si>
    <t>姓名：唐O盛</t>
  </si>
  <si>
    <t xml:space="preserve">學號:B12310052 </t>
  </si>
  <si>
    <t>新竹東泰高中蒞校體驗活動</t>
  </si>
  <si>
    <t>113/05/24</t>
  </si>
  <si>
    <t>中小學聯合運動大會 競賽資訊組</t>
  </si>
  <si>
    <t>姓名：黃O峰</t>
  </si>
  <si>
    <t xml:space="preserve">學號:B12310081 </t>
  </si>
  <si>
    <t>外籍生活動-協助場地佈置</t>
  </si>
  <si>
    <t>112/12/08-112/12/10</t>
  </si>
  <si>
    <t>擔任113年全校路跑攝影組工作人員</t>
  </si>
  <si>
    <t>114年汗動明新全校路跑活動-攝影組工作人員</t>
  </si>
  <si>
    <t>姓名：劉O陞</t>
  </si>
  <si>
    <t>學號:B12120002</t>
  </si>
  <si>
    <t>光復蒞校體驗-引道學生</t>
  </si>
  <si>
    <t>114/05/06-114/05/07</t>
  </si>
  <si>
    <t>114/05//14</t>
  </si>
  <si>
    <t>姓名：張O瑀</t>
  </si>
  <si>
    <t>學號:B12120003</t>
  </si>
  <si>
    <t>姓名：洪O翔</t>
  </si>
  <si>
    <t>學號:B13312101</t>
  </si>
  <si>
    <t>系所評鑑前總整理-舞蹈教室、體式能中心、體育場整理</t>
  </si>
  <si>
    <t>114/04/15~114/04/22</t>
  </si>
  <si>
    <t>姓名：楊O程</t>
  </si>
  <si>
    <t>學號:B13312102</t>
  </si>
  <si>
    <t>姓名：吳O恆</t>
  </si>
  <si>
    <t>學號:B13312108</t>
  </si>
  <si>
    <t>114年汗動明新全校路跑活動-事典禮工作人員</t>
  </si>
  <si>
    <t>姓名：張O彥</t>
  </si>
  <si>
    <t>學號:B13312109</t>
  </si>
  <si>
    <t>姓名：林O均</t>
  </si>
  <si>
    <t>學號:B13262107</t>
  </si>
  <si>
    <t>114年汗動明新全校路跑活動-醫護組工作人員 職前訓練、場刊、場佈</t>
  </si>
  <si>
    <t>姓名：王O丞</t>
  </si>
  <si>
    <t>學號:B13312103</t>
  </si>
  <si>
    <t>姓名：邵O茂</t>
  </si>
  <si>
    <t>學號:B13312104</t>
  </si>
  <si>
    <t>姓名：湄O納</t>
  </si>
  <si>
    <t>學號:B13312105</t>
  </si>
  <si>
    <t>114年汗動明新全校路跑活動-醫護組工作人員 小組長、職前訓練、場刊、場佈</t>
  </si>
  <si>
    <t>姓名：陳O洵</t>
  </si>
  <si>
    <t>學號:B13312107</t>
  </si>
  <si>
    <t>學號:B13310042</t>
  </si>
  <si>
    <t>姓名：楊O麟</t>
  </si>
  <si>
    <t>學號:B13312209</t>
  </si>
  <si>
    <t>姓名：王O禎</t>
  </si>
  <si>
    <t>學號:B13312207</t>
  </si>
  <si>
    <t>學號:B13292101</t>
  </si>
  <si>
    <t>姓名：陳O呈</t>
  </si>
  <si>
    <t>學號:B13312205</t>
  </si>
  <si>
    <t xml:space="preserve"> 112學年入學　乙班</t>
  </si>
  <si>
    <t>姓名：蔡O安</t>
  </si>
  <si>
    <t>學號:B12310002</t>
  </si>
  <si>
    <t>2024台東國際鐵人三項志工-協助下水處、報到處、路跑補給</t>
  </si>
  <si>
    <t>113/04/24-113/04/28</t>
  </si>
  <si>
    <t>114年汗動明新全校路跑活動-醫護組工作人員 總召、職前訓練、器材準備、場刊、場佈</t>
  </si>
  <si>
    <t>姓名：張O宏</t>
  </si>
  <si>
    <t>學號B12310009</t>
  </si>
  <si>
    <t>姓名：何O宇</t>
  </si>
  <si>
    <t>學號:B12310018</t>
  </si>
  <si>
    <t>姓名：何O融</t>
  </si>
  <si>
    <t>學號:B12310022</t>
  </si>
  <si>
    <t>新竹縣113年全縣運動會助理裁判</t>
  </si>
  <si>
    <t>113/09/09~113/09/12</t>
  </si>
  <si>
    <t>113/10/14</t>
  </si>
  <si>
    <t>114年度新竹縣全縣運動會</t>
  </si>
  <si>
    <t>114/09/08~114/09/11</t>
  </si>
  <si>
    <t>姓名：呂O勳</t>
  </si>
  <si>
    <t>學號:B12310030</t>
  </si>
  <si>
    <t>學號:B12310043</t>
  </si>
  <si>
    <t>112/09/01-112/12/31</t>
  </si>
  <si>
    <t>姓名：張O誠</t>
  </si>
  <si>
    <t>學號:B12310049</t>
  </si>
  <si>
    <t>114年全國中等學校運動會-卡巴迪裁判</t>
  </si>
  <si>
    <t>114/04/18~114/04/24</t>
  </si>
  <si>
    <t>姓名：曾O磬</t>
  </si>
  <si>
    <t>學號:B123100551</t>
  </si>
  <si>
    <t>姓名：葉O哲</t>
  </si>
  <si>
    <t>學號:B12310053</t>
  </si>
  <si>
    <t>新竹光復高中蒞校體驗活動引導學生、協助拍攝體驗照、場地佈置</t>
  </si>
  <si>
    <t>113/05/06</t>
  </si>
  <si>
    <t>113-2專題口試工作人員-場控人員</t>
  </si>
  <si>
    <t>114/05/24</t>
  </si>
  <si>
    <t>姓名：林O凱</t>
  </si>
  <si>
    <t>學號:B12310057</t>
  </si>
  <si>
    <t>姓名：張O欣</t>
  </si>
  <si>
    <t>學號:B12310058</t>
  </si>
  <si>
    <t>親子運動會裁判</t>
  </si>
  <si>
    <t>112/12/17</t>
  </si>
  <si>
    <t>113/05//28</t>
  </si>
  <si>
    <t>姓名：劉O宸</t>
  </si>
  <si>
    <t>學號:B12310060</t>
  </si>
  <si>
    <t>姓名：林O閎</t>
  </si>
  <si>
    <t>學號:B12310061</t>
  </si>
  <si>
    <t>保齡球代表隊</t>
  </si>
  <si>
    <t>113/02/19-113/06/21</t>
  </si>
  <si>
    <t>113/09/09-114/01/10</t>
  </si>
  <si>
    <t>113學年度國青少年中正盃保齡球錦標賽-紀錄組</t>
  </si>
  <si>
    <t>113/10/21-113/10/23</t>
  </si>
  <si>
    <t>中華民國113年度國中正盃保齡球錦標賽-紀錄組</t>
  </si>
  <si>
    <t>113/10/11-113/10/13</t>
  </si>
  <si>
    <t>姓名：陳O昀</t>
  </si>
  <si>
    <t>學號:B12310062</t>
  </si>
  <si>
    <t>撞球運動代表隊</t>
  </si>
  <si>
    <t>桃園啟英高中蒞校體驗活動</t>
  </si>
  <si>
    <t>113/05/30</t>
  </si>
  <si>
    <t>聖誕節活動工作人員</t>
  </si>
  <si>
    <t>113/12/24-113/12/25</t>
  </si>
  <si>
    <t>中小學聯合運動大會 擲部</t>
  </si>
  <si>
    <t>114/03/06~114/05/15</t>
  </si>
  <si>
    <t>114年汗動明新全校路跑活動-事項獎品工作人員</t>
  </si>
  <si>
    <t>姓名：鄭O龍</t>
  </si>
  <si>
    <t>學號:B12310063</t>
  </si>
  <si>
    <t>姓名：劉O廷</t>
  </si>
  <si>
    <t>學號:B12310065</t>
  </si>
  <si>
    <t>姓名：李O賾</t>
  </si>
  <si>
    <t>學號:B12310066</t>
  </si>
  <si>
    <t>姓名：陳O儒</t>
  </si>
  <si>
    <t>學號:B12310067</t>
  </si>
  <si>
    <t>姓名：傅O絜</t>
  </si>
  <si>
    <t>學號:B12310068</t>
  </si>
  <si>
    <t>113/03/19-113/05/22</t>
  </si>
  <si>
    <t>114年汗動明新全校路跑活動-醫護組工作人員 小組長、職前訓練、場佈</t>
  </si>
  <si>
    <t>姓名：劉O瑋</t>
  </si>
  <si>
    <t>學號:B12310069</t>
  </si>
  <si>
    <t>姓名：余O益</t>
  </si>
  <si>
    <t>學號:B12310070</t>
  </si>
  <si>
    <t>中小學聯合運動大會 發令起跑</t>
  </si>
  <si>
    <t>姓名：陳O棣</t>
  </si>
  <si>
    <t>學號:B12310071</t>
  </si>
  <si>
    <t>學號:B12310072</t>
  </si>
  <si>
    <t>台東縣國中籃球聯賽乙級聯賽-大會紀錄員</t>
  </si>
  <si>
    <t>112/12/25~112/12/29</t>
  </si>
  <si>
    <t>姓名：張O耕</t>
  </si>
  <si>
    <t>學號:B12310075</t>
  </si>
  <si>
    <t>中小學聯合運動大會 終組</t>
  </si>
  <si>
    <t>姓名：管O涵</t>
  </si>
  <si>
    <t>學號:B12310076</t>
  </si>
  <si>
    <t>姓名：侯O佑</t>
  </si>
  <si>
    <t>學號:B12310077</t>
  </si>
  <si>
    <t>擔任113年全校路跑競賽組工作人員</t>
  </si>
  <si>
    <t>113/01/01-113/05/22</t>
  </si>
  <si>
    <t>榮獲中華民國112學年度大專院校棒球運動聯賽全國總決賽第二名</t>
  </si>
  <si>
    <t>姓名：謝O祐</t>
  </si>
  <si>
    <t>學號:B12310078</t>
  </si>
  <si>
    <t>113/10/25-113/1026</t>
  </si>
  <si>
    <t>姓名：趙O銘</t>
  </si>
  <si>
    <t>學號:B12310079</t>
  </si>
  <si>
    <t>瑞昱家庭日工讀生</t>
  </si>
  <si>
    <t>112/10/21</t>
  </si>
  <si>
    <t>112-1學年度排球代表隊</t>
  </si>
  <si>
    <t>112/08/01-113/01/31</t>
  </si>
  <si>
    <t>排球代表隊</t>
  </si>
  <si>
    <t>113/02/01-113/07/31</t>
  </si>
  <si>
    <t>排球校隊</t>
  </si>
  <si>
    <t>學號:B12310082</t>
  </si>
  <si>
    <t>中小學聯合運動大會 計時</t>
  </si>
  <si>
    <t>姓名：顏O恩</t>
  </si>
  <si>
    <t>學號:B12090062</t>
  </si>
  <si>
    <t>113/05/13-113/-5/15</t>
  </si>
  <si>
    <t>姓名：謝O揚</t>
  </si>
  <si>
    <t>學號:B12120009</t>
  </si>
  <si>
    <t>姓名：潘O齊</t>
  </si>
  <si>
    <t>學號:B13312110</t>
  </si>
  <si>
    <t>姓名：吳O華</t>
  </si>
  <si>
    <t>學號:B13312106</t>
  </si>
  <si>
    <t>114年汗動明新全校路跑活動-終點紀錄、賽前集訓、器材準備與聯繫</t>
  </si>
  <si>
    <t>姓名：李O林</t>
  </si>
  <si>
    <t>學號:B11110090</t>
  </si>
  <si>
    <t>114年汗動明新全校路跑活動-職前訓練</t>
  </si>
  <si>
    <t>學號:B13312201</t>
  </si>
  <si>
    <t>114年汗動明新全校路跑活動-醫護組工作人員 副總召、職前訓練、器材準備、場刊、場佈</t>
  </si>
  <si>
    <t xml:space="preserve"> 111學年入學　甲班</t>
  </si>
  <si>
    <t>姓名：魏O豪</t>
  </si>
  <si>
    <t>學號:B11310002</t>
  </si>
  <si>
    <t>榮獲中華民國111學年度大專校院棒球運動聯賽(公開二)全國總決賽第五名</t>
  </si>
  <si>
    <t>112/03/15~112/03/20</t>
  </si>
  <si>
    <t>112.05.25</t>
  </si>
  <si>
    <t>112/6/13</t>
  </si>
  <si>
    <t>城市交流論壇志工</t>
  </si>
  <si>
    <t>112/06/06</t>
  </si>
  <si>
    <t>22-23新竹攻城獅主場志工</t>
  </si>
  <si>
    <t>111/11/19~112/05/14</t>
  </si>
  <si>
    <t>擔任113年全校路跑播報組工作人員</t>
  </si>
  <si>
    <t>姓名：范O薰</t>
  </si>
  <si>
    <t>學號:B11310003</t>
  </si>
  <si>
    <t>新竹縣身心障礙滾球志工</t>
  </si>
  <si>
    <t>111/09/27~111/09/27</t>
  </si>
  <si>
    <t>111.11.24</t>
  </si>
  <si>
    <t>新竹縣政府場地佈置活動支援</t>
  </si>
  <si>
    <t>111/11/12~111/11/12</t>
  </si>
  <si>
    <t>112.01.09</t>
  </si>
  <si>
    <t>112/06/13</t>
  </si>
  <si>
    <t>擔任113年全校路跑醫護組工作人員</t>
  </si>
  <si>
    <t>113年度學海築夢海外實習-日本輕井澤熊貓滑雪場</t>
  </si>
  <si>
    <t>113/12/19-114/02/15</t>
  </si>
  <si>
    <t>新竹特殊教育學校成年禮闖關活動</t>
  </si>
  <si>
    <t>114/05/26</t>
  </si>
  <si>
    <t>姓名：黃O哲</t>
  </si>
  <si>
    <t xml:space="preserve">學號:B11310005 </t>
  </si>
  <si>
    <t>111.12.24</t>
  </si>
  <si>
    <t>榮獲中華民國111學年度大專院校棒球運動聯賽)(公開二)全國總決賽第五名</t>
  </si>
  <si>
    <t>112年運動績優學生單獨招生面試工作人員</t>
  </si>
  <si>
    <t>112/03/26</t>
  </si>
  <si>
    <t>協助體適能中心器材搬運</t>
  </si>
  <si>
    <t>擔任113年全校路跑交通組工作人員</t>
  </si>
  <si>
    <t>113/05/15</t>
  </si>
  <si>
    <t>運管系系學會-財務長</t>
  </si>
  <si>
    <t>學號:B11310006</t>
  </si>
  <si>
    <t>112/03/15~112//03/20</t>
  </si>
  <si>
    <t>擔任113年全校路跑獎品組工作人員</t>
  </si>
  <si>
    <t xml:space="preserve">                114/05/26</t>
  </si>
  <si>
    <t>姓名：林O賢</t>
  </si>
  <si>
    <t>學號:B11310007</t>
  </si>
  <si>
    <t>112級第13屆成果發表會-場器組</t>
  </si>
  <si>
    <t>112/04/01~112/05/03</t>
  </si>
  <si>
    <t>112/05/29</t>
  </si>
  <si>
    <t>品威躲避球賽-賽會裁判</t>
  </si>
  <si>
    <t>112.08.30~112.08.31</t>
  </si>
  <si>
    <t>112/10/18</t>
  </si>
  <si>
    <t>2023台東國際鐵人三項志工-協助下水處、報到處、路跑補給</t>
  </si>
  <si>
    <t>112/04/18-112/04/23</t>
  </si>
  <si>
    <t>品威公司家庭日-草地活動</t>
  </si>
  <si>
    <t>112/09/21</t>
  </si>
  <si>
    <t>品威公司家庭日趣味競賽</t>
  </si>
  <si>
    <t>112/10/25~112/10/26</t>
  </si>
  <si>
    <t>明新科技大學113年代表隊授旗典禮-工作人員</t>
  </si>
  <si>
    <t>113/11/13</t>
  </si>
  <si>
    <t>114年汗動明新全校路跑活動-競賽表演組工作人員</t>
  </si>
  <si>
    <t>運管系系學會-副會長</t>
  </si>
  <si>
    <t>姓名：卓O珉</t>
  </si>
  <si>
    <t>學號:B11310009</t>
  </si>
  <si>
    <t>姓名：謝O榆</t>
  </si>
  <si>
    <t>學號:B11310010</t>
  </si>
  <si>
    <t>.</t>
  </si>
  <si>
    <t>姓名：張O</t>
  </si>
  <si>
    <t>學號:B11310011</t>
  </si>
  <si>
    <t>辦理教育部體育署111年學生體育育樂營</t>
  </si>
  <si>
    <t>111/08/05~111/08/10</t>
  </si>
  <si>
    <t>111.10.14</t>
  </si>
  <si>
    <t>113/033/21</t>
  </si>
  <si>
    <t xml:space="preserve">               114/05/26</t>
  </si>
  <si>
    <t>姓名：田O</t>
  </si>
  <si>
    <t xml:space="preserve">學號:B11310012 </t>
  </si>
  <si>
    <t>姓名：沈O瀚</t>
  </si>
  <si>
    <t>學號:B11310013</t>
  </si>
  <si>
    <t>112-1進修部課程體適能檢測</t>
  </si>
  <si>
    <t>112/09/26、112/10/02</t>
  </si>
  <si>
    <t>籃球校隊訓練</t>
  </si>
  <si>
    <t xml:space="preserve"> 114/05/26</t>
  </si>
  <si>
    <t>姓名：萬O南</t>
  </si>
  <si>
    <t>學號:B11310016</t>
  </si>
  <si>
    <t>凌昇運動會-埔心牧場</t>
  </si>
  <si>
    <t>111/11/14~111/11/14</t>
  </si>
  <si>
    <t>112.01.12</t>
  </si>
  <si>
    <t>智原路跑志工</t>
  </si>
  <si>
    <t>112/02/16-112/02/17</t>
  </si>
  <si>
    <t>112.03.21</t>
  </si>
  <si>
    <t>112級第13屆成果發表會-攝影組</t>
  </si>
  <si>
    <t>姓名：高O鈞</t>
  </si>
  <si>
    <t>學號:B11310022</t>
  </si>
  <si>
    <t xml:space="preserve">學號:B11310024 </t>
  </si>
  <si>
    <t>協助全校路跑賽前演練、佈置場地、比賽賽場務服務</t>
  </si>
  <si>
    <t>113/05/14-113/05/15</t>
  </si>
  <si>
    <t>姓名：施O崴</t>
  </si>
  <si>
    <t>學號:B11310025</t>
  </si>
  <si>
    <t>114級運管系成果表演會-路線指引、接待貴賓</t>
  </si>
  <si>
    <t>113/12/13</t>
  </si>
  <si>
    <t>姓名：張O赫（休）</t>
  </si>
  <si>
    <t>學號:B11310027</t>
  </si>
  <si>
    <t>姓名：陳O洛</t>
  </si>
  <si>
    <t>學號:B11310029</t>
  </si>
  <si>
    <t>姓名：邱O洋（休）</t>
  </si>
  <si>
    <t xml:space="preserve">學號:B11310030 </t>
  </si>
  <si>
    <t>姓名：何O豪</t>
  </si>
  <si>
    <t>學號:B11310031</t>
  </si>
  <si>
    <t>桃園清華高中蒞校體驗活動-引導學生、協助拍照體驗照、場地佈置</t>
  </si>
  <si>
    <t>113/04/10</t>
  </si>
  <si>
    <t>姓名：劉O然（休）</t>
  </si>
  <si>
    <t>學號:B11310032</t>
  </si>
  <si>
    <t>姓名：田O丞</t>
  </si>
  <si>
    <t>學號:B11310033</t>
  </si>
  <si>
    <t>姓名：李O勳</t>
  </si>
  <si>
    <t>學號:B11310034</t>
  </si>
  <si>
    <t>運管系系學會-攝影長</t>
  </si>
  <si>
    <t>姓名：張O宥（休）</t>
  </si>
  <si>
    <t>學號B11310036</t>
  </si>
  <si>
    <t>姓名：陳O</t>
  </si>
  <si>
    <t>學號:B11310038</t>
  </si>
  <si>
    <t>姓名：張O銘</t>
  </si>
  <si>
    <t>學號:B11310039</t>
  </si>
  <si>
    <t>姓名：黃O安</t>
  </si>
  <si>
    <t>學號:B11310040</t>
  </si>
  <si>
    <t>姓名：林O辰</t>
  </si>
  <si>
    <t>學號:B11310042</t>
  </si>
  <si>
    <t>學號:B12312101</t>
  </si>
  <si>
    <t>姓名：蔡O燁</t>
  </si>
  <si>
    <t>學號:B12312102</t>
  </si>
  <si>
    <t>姓名：吳O宇</t>
  </si>
  <si>
    <t>學號:B12312104</t>
  </si>
  <si>
    <t>姓名：蔡O傑</t>
  </si>
  <si>
    <t>學號:B12312105</t>
  </si>
  <si>
    <t>姓名：李O育</t>
  </si>
  <si>
    <t>學號:B12312106</t>
  </si>
  <si>
    <t>112-1健美代表隊</t>
  </si>
  <si>
    <t>運管系系學會-美宣長</t>
  </si>
  <si>
    <t>姓名：劉O泰</t>
  </si>
  <si>
    <t>學號:B12312201</t>
  </si>
  <si>
    <t>姓名：莊O源</t>
  </si>
  <si>
    <t>學號:B13313101</t>
  </si>
  <si>
    <t>113/09/13-113/12/31</t>
  </si>
  <si>
    <t>學號:B13313102</t>
  </si>
  <si>
    <t>113/09/13-113/12/32</t>
  </si>
  <si>
    <t>姓名：李O軒</t>
  </si>
  <si>
    <t>學號:B133131201</t>
  </si>
  <si>
    <t xml:space="preserve"> 111學年入學　乙班</t>
  </si>
  <si>
    <t>學號:B11310001</t>
  </si>
  <si>
    <t>參加112年全國大專校院運動會-榮獲跆拳道公開組63公斤級第二名</t>
  </si>
  <si>
    <t>112/05/06~112/05/10</t>
  </si>
  <si>
    <t>姓名：龍O潓</t>
  </si>
  <si>
    <t>學號:B11310008</t>
  </si>
  <si>
    <t>新湖國小裁判志工</t>
  </si>
  <si>
    <t>112/03/10</t>
  </si>
  <si>
    <t>112.03.11</t>
  </si>
  <si>
    <t>運管系系學會-會長</t>
  </si>
  <si>
    <t>姓名：林O良</t>
  </si>
  <si>
    <t xml:space="preserve">學號:B11310015 </t>
  </si>
  <si>
    <t>新工盃移工籃球賽-志工</t>
  </si>
  <si>
    <t>113/11/01-113/11/03</t>
  </si>
  <si>
    <t>CPR急救研習訓練 協助大一新生CPR訓練及檢測</t>
  </si>
  <si>
    <t>114/03/05-114/03/10</t>
  </si>
  <si>
    <t>姓名：梁O翔（休）</t>
  </si>
  <si>
    <t>學號:B11310018</t>
  </si>
  <si>
    <t>學號:B11310020</t>
  </si>
  <si>
    <t>姓名：羅O珩</t>
  </si>
  <si>
    <t>學號:B11310035</t>
  </si>
  <si>
    <t>2022新豐西瓜路跑志工</t>
  </si>
  <si>
    <t>111/10/01~111/10/01</t>
  </si>
  <si>
    <t>專題製作海報懸掛、口試計時活動支援</t>
  </si>
  <si>
    <t>113/05/20-113/05/25</t>
  </si>
  <si>
    <t>2024IBF世界青年保齡球錦標賽選拔記錄組志工</t>
  </si>
  <si>
    <t>113/05/11-113/05/12</t>
  </si>
  <si>
    <t>113-2就業學程工作人員-協助相關事項</t>
  </si>
  <si>
    <t>113-2校外實習海報發表工作人員</t>
  </si>
  <si>
    <t>114/05/20~114/05/23</t>
  </si>
  <si>
    <t>學號:B11310037</t>
  </si>
  <si>
    <t>竹風盃工作人員</t>
  </si>
  <si>
    <t>112/02/17-112/02/18</t>
  </si>
  <si>
    <t>112.03.22</t>
  </si>
  <si>
    <t>運動事業管理系班際盃籃球比賽-裁判</t>
  </si>
  <si>
    <t>113/03/20-113/03/27</t>
  </si>
  <si>
    <t>姓名：彭O恩（休）</t>
  </si>
  <si>
    <t>學號:B11310045</t>
  </si>
  <si>
    <t>姓名：江O翊（休）</t>
  </si>
  <si>
    <t>學號:B11310047</t>
  </si>
  <si>
    <t>姓名：姜O偉</t>
  </si>
  <si>
    <t>學號:B11310050</t>
  </si>
  <si>
    <t>姓名：陳O茹</t>
  </si>
  <si>
    <t>學號:B11310051</t>
  </si>
  <si>
    <t>111/09/05~112/01/06</t>
  </si>
  <si>
    <t>112/05/25</t>
  </si>
  <si>
    <t>保齡球代表隊-泰國</t>
  </si>
  <si>
    <t>112/02/20~112/06/23</t>
  </si>
  <si>
    <t>第21屆亞洲青年十瓶保齡球錦標賽-國家代表隊</t>
  </si>
  <si>
    <t>112/07/01~112/07/14</t>
  </si>
  <si>
    <t>籐球總統盃裁判支援</t>
  </si>
  <si>
    <t>113/11/16-113/11/18</t>
  </si>
  <si>
    <t>姓名：鄭O辰</t>
  </si>
  <si>
    <t xml:space="preserve">學號:B11310052 </t>
  </si>
  <si>
    <t>姓名：曾O成（休）</t>
  </si>
  <si>
    <t>學號:B11310053</t>
  </si>
  <si>
    <t>姓名：陳O詠（休）</t>
  </si>
  <si>
    <t>學號:B11310054</t>
  </si>
  <si>
    <t>姓名：林O蕊</t>
  </si>
  <si>
    <t>學號:B11310055</t>
  </si>
  <si>
    <t>姓名：鄭O鴻</t>
  </si>
  <si>
    <t xml:space="preserve">學號:B11310056 </t>
  </si>
  <si>
    <t>中懷民國大專校院113學年度保齡球錦標賽-紀錄組</t>
  </si>
  <si>
    <t>113/10/14-11310/18</t>
  </si>
  <si>
    <t>姓名：吳O妤（休）</t>
  </si>
  <si>
    <t>學號:B11310057</t>
  </si>
  <si>
    <t>姓名：洪O陽</t>
  </si>
  <si>
    <t>學號:B11310058</t>
  </si>
  <si>
    <t>112年全中運桌球比賽場地撤場</t>
  </si>
  <si>
    <t>112/03/07-112/03/07</t>
  </si>
  <si>
    <t>112.03.31</t>
  </si>
  <si>
    <t>運管系系學會-公關長</t>
  </si>
  <si>
    <t>姓名：陳O偉</t>
  </si>
  <si>
    <t>學號:B11310059</t>
  </si>
  <si>
    <t>姓名：游O乾</t>
  </si>
  <si>
    <t>學號:B11310060</t>
  </si>
  <si>
    <t>姓名：羅O昱安</t>
  </si>
  <si>
    <t xml:space="preserve">學號:B11310061 </t>
  </si>
  <si>
    <t>姓名：林O馨</t>
  </si>
  <si>
    <t>學號:B11310062</t>
  </si>
  <si>
    <t>112級第13屆成果發表會-典禮組</t>
  </si>
  <si>
    <t>姓名：周O恩</t>
  </si>
  <si>
    <t xml:space="preserve">學號:B11310063 </t>
  </si>
  <si>
    <t>111/10/03~111/12/22</t>
  </si>
  <si>
    <t>甲二級籃球隊-參與校隊訓練</t>
  </si>
  <si>
    <t>111/10/03-111/12/22</t>
  </si>
  <si>
    <t>姓名：林O儀</t>
  </si>
  <si>
    <t>學號:B11310064</t>
  </si>
  <si>
    <t>姓名：劉O貞</t>
  </si>
  <si>
    <t>學號:B11310066</t>
  </si>
  <si>
    <t>姓名：莊O莊</t>
  </si>
  <si>
    <t>學號:B11310067</t>
  </si>
  <si>
    <t>姓名：林O妮（休）</t>
  </si>
  <si>
    <t>學號:B11310068</t>
  </si>
  <si>
    <t>姓名：彭O翔（休）</t>
  </si>
  <si>
    <t xml:space="preserve">學號:B11310069 </t>
  </si>
  <si>
    <t>姓名：宋O虹</t>
  </si>
  <si>
    <t>學號:B11310070</t>
  </si>
  <si>
    <t>姓名：陳O易</t>
  </si>
  <si>
    <t>學號:B11310071</t>
  </si>
  <si>
    <t>姓名：趙O淇</t>
  </si>
  <si>
    <t>學號:B11310072</t>
  </si>
  <si>
    <t>姓名：鄒O彤</t>
  </si>
  <si>
    <t xml:space="preserve">學號:B11310074 </t>
  </si>
  <si>
    <t>111年運動會新聞組工作人員</t>
  </si>
  <si>
    <t>111/10/01~111/11/20</t>
  </si>
  <si>
    <t>協助112年全國中等學校運動會資格賽-羽球項目志工</t>
  </si>
  <si>
    <t>112/03/01~112/03/09</t>
  </si>
  <si>
    <t>112.03.30</t>
  </si>
  <si>
    <t>運管系系學會-執秘長</t>
  </si>
  <si>
    <t>姓名：周O生</t>
  </si>
  <si>
    <t>學號:B11310076</t>
  </si>
  <si>
    <t xml:space="preserve">      114/05/26</t>
  </si>
  <si>
    <t>姓名：林O軒</t>
  </si>
  <si>
    <t>學號:B11310078</t>
  </si>
  <si>
    <t>羽球運動代表隊</t>
  </si>
  <si>
    <t>羽球校隊</t>
  </si>
  <si>
    <t>112/02/01~112/07/31</t>
  </si>
  <si>
    <t>113/09/09-114/01/31</t>
  </si>
  <si>
    <t>姓名：劉O婕</t>
  </si>
  <si>
    <t xml:space="preserve">學號:B11310079 </t>
  </si>
  <si>
    <t>姓名：李O甫</t>
  </si>
  <si>
    <t>學號:B11310080</t>
  </si>
  <si>
    <t>111/08/01-112/01/31</t>
  </si>
  <si>
    <t>111年大專院校棒球聯賽第五名</t>
  </si>
  <si>
    <t>112/02/01~112/06/06</t>
  </si>
  <si>
    <t>112授旗典禮工作人員</t>
  </si>
  <si>
    <t>112/11/01-112/11/02</t>
  </si>
  <si>
    <t>運管系系學會-場器長</t>
  </si>
  <si>
    <t xml:space="preserve">       114/05/26</t>
  </si>
  <si>
    <t>姓名：潘O明</t>
  </si>
  <si>
    <t xml:space="preserve">學號:B11310082 </t>
  </si>
  <si>
    <t>姓名：刁O芯</t>
  </si>
  <si>
    <t xml:space="preserve">學號:B11310083 </t>
  </si>
  <si>
    <t>姓名：鄭O閔</t>
  </si>
  <si>
    <t>學號:B11120025</t>
  </si>
  <si>
    <t>姓名：張O志</t>
  </si>
  <si>
    <t>學號:B12312202</t>
  </si>
  <si>
    <t>明新科技大學運動管理系   學生實務學習時數表</t>
  </si>
  <si>
    <r>
      <t>一、110學年度(含)後總專業實務課程:</t>
    </r>
    <r>
      <rPr>
        <sz val="12"/>
        <color rgb="FFFF0000"/>
        <rFont val="楷體-繁 標準體"/>
        <family val="3"/>
        <charset val="136"/>
      </rPr>
      <t>200小時</t>
    </r>
    <r>
      <rPr>
        <sz val="12"/>
        <color rgb="FF000000"/>
        <rFont val="楷體-繁 標準體"/>
        <family val="3"/>
        <charset val="136"/>
      </rPr>
      <t>。
二、110學年度(含)後總專業實務課程之[</t>
    </r>
    <r>
      <rPr>
        <sz val="12"/>
        <color rgb="FFFF0000"/>
        <rFont val="楷體-繁 標準體"/>
        <family val="3"/>
        <charset val="136"/>
      </rPr>
      <t>轉學生</t>
    </r>
    <r>
      <rPr>
        <sz val="12"/>
        <color rgb="FF000000"/>
        <rFont val="楷體-繁 標準體"/>
        <family val="3"/>
        <charset val="136"/>
      </rPr>
      <t>]，</t>
    </r>
    <r>
      <rPr>
        <sz val="12"/>
        <color rgb="FFFF0000"/>
        <rFont val="楷體-繁 標準體"/>
        <family val="3"/>
        <charset val="136"/>
      </rPr>
      <t>二年級</t>
    </r>
    <r>
      <rPr>
        <sz val="12"/>
        <color rgb="FF000000"/>
        <rFont val="楷體-繁 標準體"/>
        <family val="3"/>
        <charset val="136"/>
      </rPr>
      <t>轉入總時數下限需達</t>
    </r>
    <r>
      <rPr>
        <sz val="12"/>
        <color rgb="FFFF0000"/>
        <rFont val="楷體-繁 標準體"/>
        <family val="3"/>
        <charset val="136"/>
      </rPr>
      <t>150小時</t>
    </r>
    <r>
      <rPr>
        <sz val="12"/>
        <color rgb="FF000000"/>
        <rFont val="楷體-繁 標準體"/>
        <family val="3"/>
        <charset val="136"/>
      </rPr>
      <t>，</t>
    </r>
    <r>
      <rPr>
        <sz val="12"/>
        <color rgb="FFFF0000"/>
        <rFont val="楷體-繁 標準體"/>
        <family val="3"/>
        <charset val="136"/>
      </rPr>
      <t>三年即</t>
    </r>
    <r>
      <rPr>
        <sz val="12"/>
        <color rgb="FF000000"/>
        <rFont val="楷體-繁 標準體"/>
        <family val="3"/>
        <charset val="136"/>
      </rPr>
      <t>轉入總 時數下限需達</t>
    </r>
    <r>
      <rPr>
        <sz val="12"/>
        <color rgb="FFFF0000"/>
        <rFont val="楷體-繁 標準體"/>
        <family val="3"/>
        <charset val="136"/>
      </rPr>
      <t>100小時</t>
    </r>
    <r>
      <rPr>
        <sz val="12"/>
        <color rgb="FF000000"/>
        <rFont val="楷體-繁 標準體"/>
        <family val="3"/>
        <charset val="136"/>
      </rPr>
      <t>。
三、110級一、二年級</t>
    </r>
    <r>
      <rPr>
        <sz val="12"/>
        <color rgb="FFFF0000"/>
        <rFont val="楷體-繁 標準體"/>
        <family val="3"/>
        <charset val="136"/>
      </rPr>
      <t>(110/09~112/08)至多認證150小時</t>
    </r>
    <r>
      <rPr>
        <sz val="12"/>
        <color rgb="FF000000"/>
        <rFont val="楷體-繁 標準體"/>
        <family val="3"/>
        <charset val="136"/>
      </rPr>
      <t>專業實務學習時數認證(由系上教師承辦或媒合之活動)。
四、校內實習時數累積達四小時以上(同一活動)，並由承辦單位或負責老師提出「運動管理系學生事務學習教師評量表」，方得申請認證。
五、校外實習時數申請需檢附學生事務學習相關資料(詳情請至運動管理系學生實務學習實施要點)。六、本系運動代表隊學生，參加全國賽事或</t>
    </r>
    <r>
      <rPr>
        <sz val="12"/>
        <color rgb="FFFF0000"/>
        <rFont val="楷體-繁 標準體"/>
        <family val="3"/>
        <charset val="136"/>
      </rPr>
      <t>前8名者</t>
    </r>
    <r>
      <rPr>
        <sz val="12"/>
        <color rgb="FF000000"/>
        <rFont val="楷體-繁 標準體"/>
        <family val="3"/>
        <charset val="136"/>
      </rPr>
      <t>，可</t>
    </r>
    <r>
      <rPr>
        <sz val="12"/>
        <color rgb="FFFF0000"/>
        <rFont val="楷體-繁 標準體"/>
        <family val="3"/>
        <charset val="136"/>
      </rPr>
      <t>折抵100小時</t>
    </r>
    <r>
      <rPr>
        <sz val="12"/>
        <color rgb="FF000000"/>
        <rFont val="楷體-繁 標準體"/>
        <family val="3"/>
        <charset val="136"/>
      </rPr>
      <t>專業實務學習時數認證</t>
    </r>
    <r>
      <rPr>
        <sz val="12"/>
        <color rgb="FFFF0000"/>
        <rFont val="楷體-繁 標準體"/>
        <family val="3"/>
        <charset val="136"/>
      </rPr>
      <t>(限申請一次)</t>
    </r>
    <r>
      <rPr>
        <sz val="12"/>
        <color rgb="FF000000"/>
        <rFont val="楷體-繁 標準體"/>
        <family val="3"/>
        <charset val="136"/>
      </rPr>
      <t>。另鼓勵運動代表隊學生長年投入訓練，經教練認可並提出申請，110學年度(含)後入學每學年</t>
    </r>
    <r>
      <rPr>
        <sz val="12"/>
        <color rgb="FFFF0000"/>
        <rFont val="楷體-繁 標準體"/>
        <family val="3"/>
        <charset val="136"/>
      </rPr>
      <t>至多20小時</t>
    </r>
    <r>
      <rPr>
        <sz val="12"/>
        <color rgb="FF000000"/>
        <rFont val="楷體-繁 標準體"/>
        <family val="3"/>
        <charset val="136"/>
      </rPr>
      <t>實務學習時數認證。</t>
    </r>
    <r>
      <rPr>
        <sz val="12"/>
        <color rgb="FFFF0000"/>
        <rFont val="楷體-繁 標準體"/>
        <family val="3"/>
        <charset val="136"/>
      </rPr>
      <t xml:space="preserve">
</t>
    </r>
    <r>
      <rPr>
        <sz val="12"/>
        <color rgb="FF000000"/>
        <rFont val="楷體-繁 標準體"/>
        <family val="3"/>
        <charset val="136"/>
      </rPr>
      <t>七、擔任本系系學會幹部滿一年者，每學年至</t>
    </r>
    <r>
      <rPr>
        <sz val="12"/>
        <color rgb="FFFF0000"/>
        <rFont val="楷體-繁 標準體"/>
        <family val="3"/>
        <charset val="136"/>
      </rPr>
      <t>多核給100小時</t>
    </r>
    <r>
      <rPr>
        <sz val="12"/>
        <color rgb="FF000000"/>
        <rFont val="楷體-繁 標準體"/>
        <family val="3"/>
        <charset val="136"/>
      </rPr>
      <t>專業實務學習時數認證，110學年度(含)後入學每學年</t>
    </r>
    <r>
      <rPr>
        <sz val="12"/>
        <color rgb="FFFF0000"/>
        <rFont val="楷體-繁 標準體"/>
        <family val="3"/>
        <charset val="136"/>
      </rPr>
      <t>至多申請50小時</t>
    </r>
    <r>
      <rPr>
        <sz val="12"/>
        <color rgb="FF000000"/>
        <rFont val="楷體-繁 標準體"/>
        <family val="3"/>
        <charset val="136"/>
      </rPr>
      <t>專業實務學習時數認證</t>
    </r>
    <r>
      <rPr>
        <sz val="12"/>
        <color rgb="FFFF0000"/>
        <rFont val="楷體-繁 標準體"/>
        <family val="3"/>
        <charset val="136"/>
      </rPr>
      <t>(限申請一次)</t>
    </r>
    <r>
      <rPr>
        <sz val="12"/>
        <color rgb="FF000000"/>
        <rFont val="楷體-繁 標準體"/>
        <family val="3"/>
        <charset val="136"/>
      </rPr>
      <t>。</t>
    </r>
  </si>
  <si>
    <t xml:space="preserve"> 110學年入學　甲班</t>
  </si>
  <si>
    <t>姓名：張O勝</t>
  </si>
  <si>
    <t>學號:B10210002</t>
  </si>
  <si>
    <t>冬至吃湯圓 展望新的一年-拍照宣傳人員</t>
  </si>
  <si>
    <t>110/12/15</t>
  </si>
  <si>
    <t>111/01/09</t>
  </si>
  <si>
    <t>團隊至上，空心入網-場佈</t>
  </si>
  <si>
    <t>110/11/15~110/12/07</t>
  </si>
  <si>
    <t>110-1課程規畫及教學品質保證推動委員會</t>
  </si>
  <si>
    <t>110/09/20~110/01/14</t>
  </si>
  <si>
    <t>111/01/30</t>
  </si>
  <si>
    <t>台東國際鐵人三項志工</t>
  </si>
  <si>
    <t>111/04/21-111/04/24</t>
  </si>
  <si>
    <t>111/07/10</t>
  </si>
  <si>
    <t>111年度明新運動會田徑志工</t>
  </si>
  <si>
    <t>111/11/16~111/11/16</t>
  </si>
  <si>
    <t>教練指導</t>
  </si>
  <si>
    <t>111/09/16-112/01/06</t>
  </si>
  <si>
    <t>新竹市磐石中學社團指導</t>
  </si>
  <si>
    <t>樂齡保齡球活動</t>
  </si>
  <si>
    <t>112/09/22</t>
  </si>
  <si>
    <t>新竹特教學校活動帶領志工-活動帶領、陪伴、安全維護</t>
  </si>
  <si>
    <t>113/05/01</t>
  </si>
  <si>
    <t>系學會-副會長、傳遞文件、規劃活動</t>
  </si>
  <si>
    <t>113/09/09-113/10/31</t>
  </si>
  <si>
    <t>姓名：陳O蒝</t>
  </si>
  <si>
    <t>學號:B10210005</t>
  </si>
  <si>
    <t>111學年度竹風盃三對三籃球賽志工</t>
  </si>
  <si>
    <t>111/02/14~111/02/19</t>
  </si>
  <si>
    <t>111/04/08</t>
  </si>
  <si>
    <t>賽會計分裁判+場佈</t>
  </si>
  <si>
    <t>112/02/22-112/02/24</t>
  </si>
  <si>
    <t>112/03/21</t>
  </si>
  <si>
    <t>路跑志工</t>
  </si>
  <si>
    <t>112/05/17</t>
  </si>
  <si>
    <t>2023安聯小小世界盃-工作人員</t>
  </si>
  <si>
    <t>112/06/02~112/06/04</t>
  </si>
  <si>
    <t>竹風盃三對三籃球賽紀錄台與場邊工作</t>
  </si>
  <si>
    <t>113/02/05、113/02/16~113/02/17</t>
  </si>
  <si>
    <t>姓名：盧O晴</t>
  </si>
  <si>
    <t>學號:B10210006</t>
  </si>
  <si>
    <t>代表學校參加2021年全國啦啦隊錦標賽-亞軍</t>
  </si>
  <si>
    <t>110/12/25~110/12/26</t>
  </si>
  <si>
    <t>運管小編</t>
  </si>
  <si>
    <t>110/12/01~111/01/14</t>
  </si>
  <si>
    <t>111/02/01-111/06/30</t>
  </si>
  <si>
    <t>111.07.10</t>
  </si>
  <si>
    <t>112級同心協力來闖關迎新活動</t>
  </si>
  <si>
    <t>112/09/01~112/09/30</t>
  </si>
  <si>
    <t>熱舞代表隊</t>
  </si>
  <si>
    <t>姓名:謝O恩</t>
  </si>
  <si>
    <t>學號:B10210014</t>
  </si>
  <si>
    <t>台中麗寶樂園路跑補給站志工</t>
  </si>
  <si>
    <t>111/12/10~111/12/10</t>
  </si>
  <si>
    <t>112.01.09+</t>
  </si>
  <si>
    <t>111學年運動會協助賽事</t>
  </si>
  <si>
    <t>姓名：徐O威</t>
  </si>
  <si>
    <t>學號:B10210017</t>
  </si>
  <si>
    <t>團隊至上，空心入網-裁判</t>
  </si>
  <si>
    <t>籃球代表隊</t>
  </si>
  <si>
    <t>110/10//01~111/01/15</t>
  </si>
  <si>
    <t>112/01/30</t>
  </si>
  <si>
    <t>姓名：羅O勛</t>
  </si>
  <si>
    <t>學號:B10210019</t>
  </si>
  <si>
    <t>112/01/09</t>
  </si>
  <si>
    <t>姓名：潘O榆</t>
  </si>
  <si>
    <t>學號:B10210023</t>
  </si>
  <si>
    <t>新竹街口攻城獅籃球隊-工作人員</t>
  </si>
  <si>
    <t>110/12/11~111/04/29</t>
  </si>
  <si>
    <t>111/05/13</t>
  </si>
  <si>
    <t>姓名：彭O傑（休）</t>
  </si>
  <si>
    <t>學號:B10210024</t>
  </si>
  <si>
    <t>姓名：林O亮</t>
  </si>
  <si>
    <t>學號:B10210026</t>
  </si>
  <si>
    <t>姓名：陳O予</t>
  </si>
  <si>
    <t>學號:B10210031</t>
  </si>
  <si>
    <t>姓名：廖O慶</t>
  </si>
  <si>
    <t>學號:B10210033</t>
  </si>
  <si>
    <t>112.05.15</t>
  </si>
  <si>
    <t>113-2校外實習委員會時數認列 校外實習教學業務</t>
  </si>
  <si>
    <t>114/01/01-114/03/15</t>
  </si>
  <si>
    <t>幫忙系上交辦事務-環境打掃及評鑑相關事務服務</t>
  </si>
  <si>
    <t>114/03/01~114/05/14</t>
  </si>
  <si>
    <t>姓名：翁O翔</t>
  </si>
  <si>
    <t>學號:B10210035</t>
  </si>
  <si>
    <t>2023麗寶慈善路跑志工</t>
  </si>
  <si>
    <t>111/12/09-111/12/10</t>
  </si>
  <si>
    <t>姓名：陳O峰</t>
  </si>
  <si>
    <t>學號:B10210037</t>
  </si>
  <si>
    <t>協助111級運動事業管理系學習成果表演會</t>
  </si>
  <si>
    <t>110/11/01~111/04/28</t>
  </si>
  <si>
    <t>111-1學年健美代表隊</t>
  </si>
  <si>
    <t>111/08/01~112/01/31</t>
  </si>
  <si>
    <t>111-2健美代表隊</t>
  </si>
  <si>
    <t>112級第13屆成果發表會-健美組</t>
  </si>
  <si>
    <t>協助衛保組健康促進活動</t>
  </si>
  <si>
    <t>113/03/10-113/04/30</t>
  </si>
  <si>
    <t>姓名：林O諺</t>
  </si>
  <si>
    <t>學號:B10210039</t>
  </si>
  <si>
    <t>姓名：張O翊（休）</t>
  </si>
  <si>
    <t>學號:B10210041</t>
  </si>
  <si>
    <t>冬至吃湯圓 展望新的一年-場佈</t>
  </si>
  <si>
    <t>姓名：黃O菘</t>
  </si>
  <si>
    <t>學號:B10210043</t>
  </si>
  <si>
    <t>姓名：蘇O丞</t>
  </si>
  <si>
    <t>學號:B10210046</t>
  </si>
  <si>
    <t>姓名：陳O安</t>
  </si>
  <si>
    <t>學號:B10210048</t>
  </si>
  <si>
    <t>113-1協助人設院招生活動暨環境整理</t>
  </si>
  <si>
    <t>113-09/11-113/11/30</t>
  </si>
  <si>
    <t>協助人設院招生活動暨環境整理</t>
  </si>
  <si>
    <t>113/09/11-113/10/17</t>
  </si>
  <si>
    <t>系評鑑構面三資料整理</t>
  </si>
  <si>
    <t>114/01/01-114/03/31</t>
  </si>
  <si>
    <t>姓名：蘇O恩</t>
  </si>
  <si>
    <t>學號:B10210050</t>
  </si>
  <si>
    <t>姓名：卓O兆</t>
  </si>
  <si>
    <t>學號:B10020151</t>
  </si>
  <si>
    <t>姓名：劉O華</t>
  </si>
  <si>
    <t>學號:B10210052</t>
  </si>
  <si>
    <t>113寒假體能王-隊輔、特殊生照顧</t>
  </si>
  <si>
    <t>113-1協助教育部實習訪視活動</t>
  </si>
  <si>
    <t>113/09/11-113/11/30</t>
  </si>
  <si>
    <t>人設院招生活動支援</t>
  </si>
  <si>
    <t>113/11/25</t>
  </si>
  <si>
    <t>113暑假體能王-機動組人員</t>
  </si>
  <si>
    <t>姓名：江O立</t>
  </si>
  <si>
    <t>學號:B10210054</t>
  </si>
  <si>
    <t>小叮噹滑雪場工讀生</t>
  </si>
  <si>
    <t>113/07/08~113/07/24</t>
  </si>
  <si>
    <t>姓名：簡O澤</t>
  </si>
  <si>
    <t>學號:B10210057</t>
  </si>
  <si>
    <t>110/08/01~111/07/31</t>
  </si>
  <si>
    <t>姓名：周O暉（休）</t>
  </si>
  <si>
    <t>學號:B10210059</t>
  </si>
  <si>
    <t>姓名：劉O翰</t>
  </si>
  <si>
    <t>學號:B10210063</t>
  </si>
  <si>
    <t>113寒假體能王-隊輔、場地復原</t>
  </si>
  <si>
    <t>運動績優生單獨招生面試-工作人員、運動績優生單獨招生報到-工作人員</t>
  </si>
  <si>
    <t>姓名：陳O聿（休）</t>
  </si>
  <si>
    <t>學號:B10210065</t>
  </si>
  <si>
    <t>姓名：姜O軒（休）</t>
  </si>
  <si>
    <t>學號:B10210071</t>
  </si>
  <si>
    <t>姓名：傅O中(一年級下學期轉學生)</t>
  </si>
  <si>
    <t>學號:B10090079</t>
  </si>
  <si>
    <t>111/6/14-111/6/20</t>
  </si>
  <si>
    <t>111/6/3-111/6/5</t>
  </si>
  <si>
    <t>111/06/27</t>
  </si>
  <si>
    <t>112年全中運桌球場地鋪設</t>
  </si>
  <si>
    <t>112/02/27-112/03/01</t>
  </si>
  <si>
    <t>姓名：胡O傑(一年級下學期轉學生)</t>
  </si>
  <si>
    <t>學號:B10010108</t>
  </si>
  <si>
    <t>田徑代表隊隊員</t>
  </si>
  <si>
    <t>111/02/01~111/06/30</t>
  </si>
  <si>
    <t>111/08/01~111/12/30</t>
  </si>
  <si>
    <t>111學年運動會協助投籃大賽志工</t>
  </si>
  <si>
    <t>111/10/25~111/11/08</t>
  </si>
  <si>
    <t>112/03/06-112/03/06</t>
  </si>
  <si>
    <t>112/02/01~112/06/30</t>
  </si>
  <si>
    <t>樂齡大學體適能課佈置場地、拍攝</t>
  </si>
  <si>
    <t>113/04/10-113/05/01</t>
  </si>
  <si>
    <t>姓名：溫O豪(一年級下學期轉學生)</t>
  </si>
  <si>
    <t>學號:B10130006</t>
  </si>
  <si>
    <t>110-2棒球代表隊</t>
  </si>
  <si>
    <t>111/2/1-111/6/30</t>
  </si>
  <si>
    <t>運動代表隊110大專校院棒球全國賽第二名</t>
  </si>
  <si>
    <t>110/11/27~111/03/05</t>
  </si>
  <si>
    <t>協助影片拍攝</t>
  </si>
  <si>
    <t>112/10/01-112/12/10</t>
  </si>
  <si>
    <t>系學會-執秘、紀錄會議、傳達事情</t>
  </si>
  <si>
    <t>113/09/09/113/10/31</t>
  </si>
  <si>
    <t>姓名：孫O翔</t>
  </si>
  <si>
    <t>學號:B11312109</t>
  </si>
  <si>
    <t>姓名：王O元</t>
  </si>
  <si>
    <t>學號:B11312106</t>
  </si>
  <si>
    <t>姓名：周O捷</t>
  </si>
  <si>
    <t>學號:B12313105</t>
  </si>
  <si>
    <t xml:space="preserve"> 110學年入學　乙班</t>
  </si>
  <si>
    <t>姓名：曾O恩（休）</t>
  </si>
  <si>
    <t>學號:B10210008</t>
  </si>
  <si>
    <t>田徑運動代表隊</t>
  </si>
  <si>
    <t>110/08/01~111/01/10</t>
  </si>
  <si>
    <t>新竹縣中小學運動會-裁判</t>
  </si>
  <si>
    <t>111/02/19~111/02/21</t>
  </si>
  <si>
    <t>111/02/10-111/06/30</t>
  </si>
  <si>
    <t>新竹縣111年國小對抗賽</t>
  </si>
  <si>
    <t>111/10/18~111/10/18</t>
  </si>
  <si>
    <t>初級體適能指導員檢定第一場、第二場</t>
  </si>
  <si>
    <t>111/05/01~111/09/30</t>
  </si>
  <si>
    <t>姓名：詹O祐（休）</t>
  </si>
  <si>
    <t>學號:B10210009</t>
  </si>
  <si>
    <t>110年新竹縣第一場國小田徑對抗賽-裁判</t>
  </si>
  <si>
    <t>110/10/19</t>
  </si>
  <si>
    <t>姓名:楊O屏（休）</t>
  </si>
  <si>
    <t>學號:B10210011</t>
  </si>
  <si>
    <t>桃園最強未來之星記者會-演出</t>
  </si>
  <si>
    <t>110/10/01~110/10/04</t>
  </si>
  <si>
    <t>社團指導</t>
  </si>
  <si>
    <t>112級第13屆成果發表會-戲劇組</t>
  </si>
  <si>
    <t>姓名：吳O寬（休）</t>
  </si>
  <si>
    <t>學號:B10210013</t>
  </si>
  <si>
    <t>姓名：謝O星</t>
  </si>
  <si>
    <t>學號:B10210015</t>
  </si>
  <si>
    <t>協助光復高中蒞校體驗-工作人員</t>
  </si>
  <si>
    <t>111/05/09~111/05/10</t>
  </si>
  <si>
    <t>111學年度新生歡迎會</t>
  </si>
  <si>
    <t>111/07/16~111/07/16</t>
  </si>
  <si>
    <t>系學會-場地、借用器材、規劃場地</t>
  </si>
  <si>
    <t>姓名：楊O儒</t>
  </si>
  <si>
    <t>學號:B10210018</t>
  </si>
  <si>
    <t>111級新生迎新工作人員</t>
  </si>
  <si>
    <t>111/08/23~111/09/24</t>
  </si>
  <si>
    <t>支援協助112年度體適能健身C級指導員研習暨認證</t>
  </si>
  <si>
    <t>112/11/11-112/11/12</t>
  </si>
  <si>
    <t>系學會-會長、傳遞文件、規劃活動</t>
  </si>
  <si>
    <t>姓名：許O薰</t>
  </si>
  <si>
    <t>學號:B10210020</t>
  </si>
  <si>
    <t>姓名：陳O翔（休）</t>
  </si>
  <si>
    <t>學號:B10210021</t>
  </si>
  <si>
    <t>姓名：王O凱</t>
  </si>
  <si>
    <t>學號:B10210022</t>
  </si>
  <si>
    <t>新竹縣中小學聯合運動會擲部裁判</t>
  </si>
  <si>
    <t>113/02/29~113/03/02</t>
  </si>
  <si>
    <t>姓名：邱O芸（休）</t>
  </si>
  <si>
    <t>學號:B10210028</t>
  </si>
  <si>
    <t>姓名：莊O翰</t>
  </si>
  <si>
    <t>學號:B10210029</t>
  </si>
  <si>
    <t>中華民國112學年度大專院保齡球錦標賽-紀錄</t>
  </si>
  <si>
    <t>112/11/13-112/11/17</t>
  </si>
  <si>
    <t>新竹縣中小學聯合運動大會助理裁判-發令組</t>
  </si>
  <si>
    <t>姓名：宋O樺（休）</t>
  </si>
  <si>
    <t>學號:B10210030</t>
  </si>
  <si>
    <t>姓名：日O良（休）</t>
  </si>
  <si>
    <t>學號:B10210032</t>
  </si>
  <si>
    <t>姓名：謝O柔</t>
  </si>
  <si>
    <t>學號:B10210034</t>
  </si>
  <si>
    <t>運動管理系招生委員召集人-工讀生</t>
  </si>
  <si>
    <t>110/10/01~111/01/17</t>
  </si>
  <si>
    <t>系學會-美宣、佈置場地</t>
  </si>
  <si>
    <t>姓名：黃O銘</t>
  </si>
  <si>
    <t>學號:B10210036</t>
  </si>
  <si>
    <t>姓名：黃O</t>
  </si>
  <si>
    <t>學號:B10210040</t>
  </si>
  <si>
    <t>姓名：周O霆</t>
  </si>
  <si>
    <t>學號:B10210042</t>
  </si>
  <si>
    <t>111學年度新生歡迎會第二場</t>
  </si>
  <si>
    <t>111/08/20~111/08/20</t>
  </si>
  <si>
    <t>體育館-擔任場器</t>
  </si>
  <si>
    <t>112/02/11-112/02/12</t>
  </si>
  <si>
    <t>111-2學期教職員運動班-場佈、課程執行</t>
  </si>
  <si>
    <t>112/04/27-112/06/21</t>
  </si>
  <si>
    <t>113-2校外實習委員會時數認列 USR教學活動支援</t>
  </si>
  <si>
    <t>姓名：方O翔（休）</t>
  </si>
  <si>
    <t>學號:B10210045</t>
  </si>
  <si>
    <t>姓名：楊O丞</t>
  </si>
  <si>
    <t>學號:B10210047</t>
  </si>
  <si>
    <t>人設院招生活動支援-行政二館環境整理</t>
  </si>
  <si>
    <t>113/11/26</t>
  </si>
  <si>
    <t>人設院招生活動支援-協助教務處送公文及環境整理</t>
  </si>
  <si>
    <t>113/11/29-113/12/03</t>
  </si>
  <si>
    <t>學號:B10210049</t>
  </si>
  <si>
    <t>人設學院招生活動支援</t>
  </si>
  <si>
    <t>姓名：林O誠（休）</t>
  </si>
  <si>
    <t>學號:B10210051</t>
  </si>
  <si>
    <t>姓名：翁O維</t>
  </si>
  <si>
    <t>學號:B10210053</t>
  </si>
  <si>
    <t>111年度運動會醫護組志工</t>
  </si>
  <si>
    <t>110/10/01~111/11/20</t>
  </si>
  <si>
    <t>體育館-擔任場器、照顧特殊孩子</t>
  </si>
  <si>
    <t>學海築夢日本滑雪助理、雪具店雪具租賃</t>
  </si>
  <si>
    <t>112/12/20~113/02/20</t>
  </si>
  <si>
    <t>系學會-活動、寫企劃書、規劃活動</t>
  </si>
  <si>
    <t>姓名：陳O霖（休）</t>
  </si>
  <si>
    <t>學號:B10210056</t>
  </si>
  <si>
    <t>姓名：楊O承（休）</t>
  </si>
  <si>
    <t>學號:B10210060</t>
  </si>
  <si>
    <t>姓名：陳O妤（休）</t>
  </si>
  <si>
    <t>學號:B10210061</t>
  </si>
  <si>
    <t>姓名：盧O昀（休）</t>
  </si>
  <si>
    <t>學號:B10210062</t>
  </si>
  <si>
    <t>姓名：林O妤</t>
  </si>
  <si>
    <t>學號:B10210064</t>
  </si>
  <si>
    <t>112/03/21~112/05/10</t>
  </si>
  <si>
    <t>明新科技大學112年「汗動明新」全校路跑活動-終點紀錄</t>
  </si>
  <si>
    <t>112/05/16~112/05/16</t>
  </si>
  <si>
    <t>登入實務學習時數工作</t>
  </si>
  <si>
    <t>112/08/01-113/12/31</t>
  </si>
  <si>
    <t>系學會-財務、管理系學會費、紀錄費用</t>
  </si>
  <si>
    <t>姓名：王O容（休）</t>
  </si>
  <si>
    <t>學號:B10210066</t>
  </si>
  <si>
    <t>姓名：陳O亨</t>
  </si>
  <si>
    <t>學號:B10210070</t>
  </si>
  <si>
    <t>姓名：徐O銍</t>
  </si>
  <si>
    <t>學號:B11312101</t>
  </si>
  <si>
    <t>系學會-攝影、拍攝照片影片、紀錄活動</t>
  </si>
  <si>
    <t>姓名：劉O豪</t>
  </si>
  <si>
    <t xml:space="preserve">學號:B11312102 </t>
  </si>
  <si>
    <t>姓名：林O豪</t>
  </si>
  <si>
    <t xml:space="preserve">學號:B11312103 </t>
  </si>
  <si>
    <t>姓名：陳O詳</t>
  </si>
  <si>
    <t xml:space="preserve">學號:B11312104 </t>
  </si>
  <si>
    <t>明新科技大學112年「汗動明新」全校路跑活動-醫護組</t>
  </si>
  <si>
    <t>112/05/08~112/05/17</t>
  </si>
  <si>
    <t>系學會-公關、對外接洽、宣傳活動</t>
  </si>
  <si>
    <t>姓名：吳O新</t>
  </si>
  <si>
    <t>學號:B11312108</t>
  </si>
  <si>
    <t>系學會-資訊、經營社群、宣傳活動</t>
  </si>
  <si>
    <t>姓名：翁O齊（休）</t>
  </si>
  <si>
    <t>學號:B11312110</t>
  </si>
  <si>
    <t>姓名：蔡O霖</t>
  </si>
  <si>
    <t>學號:B11312201</t>
  </si>
  <si>
    <t>姓名：陳O志</t>
  </si>
  <si>
    <t>學號:B11312202</t>
  </si>
  <si>
    <t>姓名：涂O元</t>
  </si>
  <si>
    <t>學號:B11312105</t>
  </si>
  <si>
    <t>姓名：林O緯</t>
  </si>
  <si>
    <t>學號:B12313101</t>
  </si>
  <si>
    <t>113寒假體能王-關主、場地復原</t>
  </si>
  <si>
    <t>姓名：張O松</t>
  </si>
  <si>
    <t>學號:B12313102</t>
  </si>
  <si>
    <t>姓名：黃O淑</t>
  </si>
  <si>
    <t>學號:B12313103</t>
  </si>
  <si>
    <t>113寒假體能王-機動、攝影</t>
  </si>
  <si>
    <t>姓名：陳O禾</t>
  </si>
  <si>
    <t>學號:B12313104</t>
  </si>
  <si>
    <t>108學年開始入學學生校內須至少200小時，前二年(109年9月~111年7月31日)至多認證200小時</t>
  </si>
  <si>
    <t xml:space="preserve"> 109學年入學　甲班</t>
  </si>
  <si>
    <t>姓名：陳 　維</t>
  </si>
  <si>
    <t xml:space="preserve">學號:B09080001 </t>
  </si>
  <si>
    <t>總計時數</t>
  </si>
  <si>
    <t>校內</t>
  </si>
  <si>
    <t>實習單位/活動名稱</t>
  </si>
  <si>
    <t>實習地點</t>
  </si>
  <si>
    <t>累積總時數</t>
  </si>
  <si>
    <t>完成</t>
  </si>
  <si>
    <t>新竹縣縣長盃排球賽裁判</t>
  </si>
  <si>
    <t>110/4/8~110/4/9</t>
  </si>
  <si>
    <t>校外</t>
  </si>
  <si>
    <t>運動嘉年華-醫護組志工</t>
  </si>
  <si>
    <t>110/11/24</t>
  </si>
  <si>
    <t>111.01.09</t>
  </si>
  <si>
    <t>協助入學服務處拍攝人文與設計學院招生影片</t>
  </si>
  <si>
    <t>111/03/25~111/03/30</t>
  </si>
  <si>
    <t>111.05.31</t>
  </si>
  <si>
    <t>111年新竹縣全縣運動會志工</t>
  </si>
  <si>
    <t>111/08/15~111/08/18</t>
  </si>
  <si>
    <t xml:space="preserve">校外 </t>
  </si>
  <si>
    <t>國泰醫院協助布置、支援、場復</t>
  </si>
  <si>
    <t>112/01/09-112/01/09</t>
  </si>
  <si>
    <t>中小運賽會志工+負責同學</t>
  </si>
  <si>
    <t>112/02/18-112/02/20</t>
  </si>
  <si>
    <t>新竹縣體育場檢錄組</t>
  </si>
  <si>
    <t>111/08/15-111/08/18</t>
  </si>
  <si>
    <t>系學會成員-會長</t>
  </si>
  <si>
    <t>111/09/01-112/10/01</t>
  </si>
  <si>
    <t>全真概念健康事業有限公司-暑假實習櫃台工作人員</t>
  </si>
  <si>
    <t>112/06/04~112/09/30</t>
  </si>
  <si>
    <t>姓名：吳 　晏</t>
  </si>
  <si>
    <t xml:space="preserve">學號:B09130001 </t>
  </si>
  <si>
    <t>109學年度大專棒球聯賽總決賽第四名</t>
  </si>
  <si>
    <t>109/12/14~110/3/12</t>
  </si>
  <si>
    <t>109-2學年度棒球代表隊</t>
  </si>
  <si>
    <t>110/02/01~110/06/30</t>
  </si>
  <si>
    <t>110.11.03</t>
  </si>
  <si>
    <t>棒球隊總教練發布記者會+樂天簽約</t>
  </si>
  <si>
    <t>110/12/23~111/01/11</t>
  </si>
  <si>
    <t>111.01.30</t>
  </si>
  <si>
    <t>運管系形象影片拍攝</t>
  </si>
  <si>
    <t>111/01/13</t>
  </si>
  <si>
    <t>110-1學年度棒球代表隊</t>
  </si>
  <si>
    <t>110/08/01~110/12/31</t>
  </si>
  <si>
    <t>111.04.08</t>
  </si>
  <si>
    <t>辦理110學年度新生盃樂樂棒球賽-裁判</t>
  </si>
  <si>
    <t>110/11/15~110/12/15</t>
  </si>
  <si>
    <t>111.05.13</t>
  </si>
  <si>
    <t>111/06/27-111/06/27</t>
  </si>
  <si>
    <t>111.07.12</t>
  </si>
  <si>
    <t>111年新生盃樂樂棒球賽工作人員</t>
  </si>
  <si>
    <t>111/11/23~111/12/14</t>
  </si>
  <si>
    <t>明新科技大學111年代表隊授旗典禮</t>
  </si>
  <si>
    <t>111/11/01~111/11/02</t>
  </si>
  <si>
    <t>111/08/01-112/01/21</t>
  </si>
  <si>
    <t>體育館-協助攝影、場地布置</t>
  </si>
  <si>
    <t>新竹街口攻城獅-志工服務</t>
  </si>
  <si>
    <t>111/11/19-112/01/31</t>
  </si>
  <si>
    <t>協助田徑賽事服務</t>
  </si>
  <si>
    <t>112/04/23-112/04/27</t>
  </si>
  <si>
    <t>姓名：曾　元</t>
  </si>
  <si>
    <t xml:space="preserve">學號:B09210002 </t>
  </si>
  <si>
    <t>中小運志工服務</t>
  </si>
  <si>
    <t>110/02/19-110/20/21</t>
  </si>
  <si>
    <t>110/04/08-110/04/09</t>
  </si>
  <si>
    <t>世界盃足球賽-工作人員</t>
  </si>
  <si>
    <t>111/02/24~111/02/25</t>
  </si>
  <si>
    <t>台大竹北校區足球場-場地佈置</t>
  </si>
  <si>
    <t>111/10/07~111/10/08</t>
  </si>
  <si>
    <t>112.01.08</t>
  </si>
  <si>
    <t>中小運賽會志工</t>
  </si>
  <si>
    <t>台大竹北校區協助場佈、比賽服務</t>
  </si>
  <si>
    <t>姓名：潘　薪（休）</t>
  </si>
  <si>
    <t xml:space="preserve">學號:B09210003 </t>
  </si>
  <si>
    <t>110.7.31</t>
  </si>
  <si>
    <t>姓名：魏　品</t>
  </si>
  <si>
    <t xml:space="preserve">學號:B09210009 </t>
  </si>
  <si>
    <t>新竹攻城獅熱身賽志工</t>
  </si>
  <si>
    <t>109/09/27-109/10/18</t>
  </si>
  <si>
    <t>瑞峰家庭日工作人員</t>
  </si>
  <si>
    <t>109/11/06</t>
  </si>
  <si>
    <t>協助北埔膨風路跑</t>
  </si>
  <si>
    <t>109/11/14</t>
  </si>
  <si>
    <t>109學年度排球聯賽-一班男子組0組賽事工作人員</t>
  </si>
  <si>
    <t>109/12/15-109/12/20</t>
  </si>
  <si>
    <t>新竹街口攻城獅工作人員</t>
  </si>
  <si>
    <t>109/12/22-110/03/28</t>
  </si>
  <si>
    <t>人設學院109年期末歡送會活動志工</t>
  </si>
  <si>
    <t>110/01/12-110/01/13</t>
  </si>
  <si>
    <t>110/02/19-110/02/21</t>
  </si>
  <si>
    <t>運動績優生獨招考試-工作人員</t>
  </si>
  <si>
    <t>110/03/26-110/03/27</t>
  </si>
  <si>
    <t>110/10/01~111/01/15</t>
  </si>
  <si>
    <t>新竹攻城獅主場賽事</t>
  </si>
  <si>
    <t>110/12/11~111/01/09</t>
  </si>
  <si>
    <t>111.02.21</t>
  </si>
  <si>
    <t>111學年度甄選入學面試</t>
  </si>
  <si>
    <t>111/6/24-111/6/25</t>
  </si>
  <si>
    <t>111/10/08~111/12/22</t>
  </si>
  <si>
    <t xml:space="preserve">校內 </t>
  </si>
  <si>
    <t>姓名：張　（休）</t>
  </si>
  <si>
    <t xml:space="preserve">學號:B09210011 </t>
  </si>
  <si>
    <t>協助新竹攻城獅素人海選活動</t>
  </si>
  <si>
    <t>109/12/07</t>
  </si>
  <si>
    <t>全國小學田徑賽</t>
  </si>
  <si>
    <t>110/05/06-110/05/08</t>
  </si>
  <si>
    <t>姓名：林　洋</t>
  </si>
  <si>
    <t xml:space="preserve">學號:B09210017 </t>
  </si>
  <si>
    <t>新竹縣成年禮活動志工</t>
  </si>
  <si>
    <t>109/12/03-109/12/04</t>
  </si>
  <si>
    <t>團隊至上，空心入網-紀錄</t>
  </si>
  <si>
    <t>系際盃-工作人員</t>
  </si>
  <si>
    <t>111/05/25</t>
  </si>
  <si>
    <t>姓名：林　宏</t>
  </si>
  <si>
    <t xml:space="preserve">學號:B09210021 </t>
  </si>
  <si>
    <t>新竹縣中小學運動會志工</t>
  </si>
  <si>
    <t>111學海築夢海外實習時數認列</t>
  </si>
  <si>
    <t>111/12/16~112/01/31</t>
  </si>
  <si>
    <t>姓名：謝　凱</t>
  </si>
  <si>
    <t xml:space="preserve">學號:B09210025 </t>
  </si>
  <si>
    <t>110學年度系學會幹部</t>
  </si>
  <si>
    <t>110/9/23-111/6/26</t>
  </si>
  <si>
    <t>協助大一新生班CPR檢測</t>
  </si>
  <si>
    <t>112/10/02-112/11/14</t>
  </si>
  <si>
    <t>新竹縣滾球比賽協助比賽進行</t>
  </si>
  <si>
    <t>113/03/15</t>
  </si>
  <si>
    <t>運動事業管理系班際盃籃球比賽-場地維持乾燥、整復場地、拍照</t>
  </si>
  <si>
    <t>吸引力健身俱樂部-櫃台行政人員</t>
  </si>
  <si>
    <t>110/09/01~110/11/30</t>
  </si>
  <si>
    <t>姓名：曾　葳（休）</t>
  </si>
  <si>
    <t xml:space="preserve">學號:B09210028 </t>
  </si>
  <si>
    <t>姓名：黃　男</t>
  </si>
  <si>
    <t xml:space="preserve">學號:B09210032 </t>
  </si>
  <si>
    <t>111學年度體育育樂營-工作人員</t>
  </si>
  <si>
    <t>111/03/05~111/03/06</t>
  </si>
  <si>
    <t>急救研習-協助簽到、術科練習、測驗、場地整復</t>
  </si>
  <si>
    <t>113/03/09~113/03/10</t>
  </si>
  <si>
    <t>新竹縣中小學聯合運動大會助理裁判-檢錄組</t>
  </si>
  <si>
    <t>體適能中心值班人員</t>
  </si>
  <si>
    <t>113/01/03~113/01/10</t>
  </si>
  <si>
    <t>運動事業管理系班際盃籃球比賽-場地維持乾燥、整復場地</t>
  </si>
  <si>
    <t>姓名：戴　玟</t>
  </si>
  <si>
    <t>學號:B09210033</t>
  </si>
  <si>
    <t>校慶萬聖遊行活動-裝扮人員</t>
  </si>
  <si>
    <t>110/10/30</t>
  </si>
  <si>
    <t>112級第13屆成果發表會-蹦床組</t>
  </si>
  <si>
    <t>系學會成員-美宣長</t>
  </si>
  <si>
    <t>姓名：羅　文</t>
  </si>
  <si>
    <t>學號:B09210035</t>
  </si>
  <si>
    <t>籃起鬥志，舞動球魂</t>
  </si>
  <si>
    <t>109/11/2-109/11/16</t>
  </si>
  <si>
    <t>110年新生迎新茶會</t>
  </si>
  <si>
    <t>110/10/20</t>
  </si>
  <si>
    <t>系學會成員-公關組</t>
  </si>
  <si>
    <t>姓名：朱　鴻</t>
  </si>
  <si>
    <t>學號:B09210037</t>
  </si>
  <si>
    <t>土城酷兵溜冰場裁判</t>
  </si>
  <si>
    <t>111/12/02~111/12/04</t>
  </si>
  <si>
    <t>健美代表隊參加112學年度健美錦標賽</t>
  </si>
  <si>
    <t>112/10/13_112/10/14</t>
  </si>
  <si>
    <t>姓名：范　妃</t>
  </si>
  <si>
    <t>學號:B09210039</t>
  </si>
  <si>
    <t>新竹縣112年全縣運動會-競賽組工作人員</t>
  </si>
  <si>
    <t>112/09/10~112/09/13</t>
  </si>
  <si>
    <t>系學會成員-場器組</t>
  </si>
  <si>
    <t>協助新生盃裁判工作與成績彙整</t>
  </si>
  <si>
    <t>112/10/20-112/10/26</t>
  </si>
  <si>
    <t>新竹縣中小學聯合運動大會助理裁判-競賽資訊組</t>
  </si>
  <si>
    <t>姓名：林　芝（休）</t>
  </si>
  <si>
    <t>學號:B09210041</t>
  </si>
  <si>
    <t>姓名：黃　庭</t>
  </si>
  <si>
    <t>學號:B09210043</t>
  </si>
  <si>
    <t>產學合作案-110級明新科大學NASM-CPT國際私人教練合作計畫</t>
  </si>
  <si>
    <t>110/03/15-110/05/15</t>
  </si>
  <si>
    <t>熱舞校隊</t>
  </si>
  <si>
    <t>111暑假體育育樂營工作人員</t>
  </si>
  <si>
    <t>新竹攻城獅主場志工-志工服務</t>
  </si>
  <si>
    <t>112/01/31-112/02/26</t>
  </si>
  <si>
    <t>112級第13屆成果發表會-有氧組</t>
  </si>
  <si>
    <t>系學會成員-執行秘書</t>
  </si>
  <si>
    <t>姓名：王　偉</t>
  </si>
  <si>
    <t>學號:B09210046</t>
  </si>
  <si>
    <t>109年冰壺裁判講習協助</t>
  </si>
  <si>
    <t>109/11/06-109/11/08</t>
  </si>
  <si>
    <t>110及學習成果表演會-拾憶</t>
  </si>
  <si>
    <t>110/01/08-110/05/14</t>
  </si>
  <si>
    <t>協助執行風帆體驗活動</t>
  </si>
  <si>
    <t>112/04/10</t>
  </si>
  <si>
    <t>大專校院111學年度冰壺錦標賽-一般男子組第一名</t>
  </si>
  <si>
    <t>姓名：陳　哲（休）</t>
  </si>
  <si>
    <t>學號:B09210048</t>
  </si>
  <si>
    <t>姓名：林　辰</t>
  </si>
  <si>
    <t>學號:B09210050</t>
  </si>
  <si>
    <t>產學合作協助資料彙整 ACE-CPT</t>
  </si>
  <si>
    <t>111/10/01~111/12/31</t>
  </si>
  <si>
    <t>協助研究發展委員會交辦事項</t>
  </si>
  <si>
    <t>112/03/01~112/05/31</t>
  </si>
  <si>
    <t>系學會成員-活動長</t>
  </si>
  <si>
    <t>六福旅遊集團六福村主題樂園 遊樂設施服務員</t>
  </si>
  <si>
    <t>113/07/01~113/09/20</t>
  </si>
  <si>
    <t>姓名：張　萱</t>
  </si>
  <si>
    <t>學號:B09210052</t>
  </si>
  <si>
    <t xml:space="preserve">運動嘉年華宣傳影片拍攝-演員 </t>
  </si>
  <si>
    <t>110/10/07~110/10/08</t>
  </si>
  <si>
    <t>113寒假體能王-隊輔</t>
  </si>
  <si>
    <t>協助體育室教學器材借用及運動場館整潔</t>
  </si>
  <si>
    <t>113/06/03~113/06/21</t>
  </si>
  <si>
    <t>姓名：洪　媃</t>
  </si>
  <si>
    <t>學號:B09210054</t>
  </si>
  <si>
    <t>系學會成員-攝影組</t>
  </si>
  <si>
    <t>姓名：范　聖</t>
  </si>
  <si>
    <t>學號:B09210056</t>
  </si>
  <si>
    <t>田徑運動代表隊隊員</t>
  </si>
  <si>
    <t>109/07/01-109/12/31</t>
  </si>
  <si>
    <t>109/10/16-109/12/31</t>
  </si>
  <si>
    <t>109年社團帶動中小學-田徑社</t>
  </si>
  <si>
    <t>110-田徑代表隊</t>
  </si>
  <si>
    <t>112年全國中羽球項目志工-協助整理場地</t>
  </si>
  <si>
    <t>112/03/01-112/03/09</t>
  </si>
  <si>
    <t>竹北遠百ABC-MART</t>
  </si>
  <si>
    <t>113/04/08-113/05/22</t>
  </si>
  <si>
    <t>姓名：陳　萱</t>
  </si>
  <si>
    <t>學號:B09210058</t>
  </si>
  <si>
    <t>111.11.25</t>
  </si>
  <si>
    <t>北埔國中社區服務</t>
  </si>
  <si>
    <t>姓名：朱　倫</t>
  </si>
  <si>
    <t>學號:B09210062</t>
  </si>
  <si>
    <t>110級學習成果表演會-拾憶</t>
  </si>
  <si>
    <t>姓名：樊　廷（休）</t>
  </si>
  <si>
    <t>學號:B09210064</t>
  </si>
  <si>
    <t>姓名：周　茗（休）</t>
  </si>
  <si>
    <t>學號:B09210066</t>
  </si>
  <si>
    <t>姓名：廖　聖（休）</t>
  </si>
  <si>
    <t xml:space="preserve">學號:B09210068 </t>
  </si>
  <si>
    <t>姓名：黃　哲（休）</t>
  </si>
  <si>
    <t>學號:B09210071</t>
  </si>
  <si>
    <t>姓名：黃　傑</t>
  </si>
  <si>
    <t>學號:B09210073</t>
  </si>
  <si>
    <t>姓名：鄭　丰</t>
  </si>
  <si>
    <t xml:space="preserve">學號:B10212101 </t>
  </si>
  <si>
    <t>新湖國小裁判人員</t>
  </si>
  <si>
    <t>姓名：田　弘</t>
  </si>
  <si>
    <t>B10212102</t>
  </si>
  <si>
    <t>體次能補測人員</t>
  </si>
  <si>
    <t>111/10/18~111/12/14</t>
  </si>
  <si>
    <t>姓名：許    宬</t>
  </si>
  <si>
    <t xml:space="preserve">學號:B10212104 </t>
  </si>
  <si>
    <t>團隊至上，空心入網-醫療</t>
  </si>
  <si>
    <t>姓名：林    賢</t>
  </si>
  <si>
    <t xml:space="preserve">學號:B10212106 </t>
  </si>
  <si>
    <t>姓名：張    喬</t>
  </si>
  <si>
    <t xml:space="preserve">學號:B10212108 </t>
  </si>
  <si>
    <t>姓名：溫    涵</t>
  </si>
  <si>
    <t xml:space="preserve">學號:B09120030 </t>
  </si>
  <si>
    <t>FOCUS Sport 室內棒球練習場 櫃檯人員</t>
  </si>
  <si>
    <t>113/07/01~113/07/30</t>
  </si>
  <si>
    <t>姓名：周    妤</t>
  </si>
  <si>
    <t>學號:B09120031</t>
  </si>
  <si>
    <t>113寒假體能王-機動</t>
  </si>
  <si>
    <t>姓名：黃    凱</t>
  </si>
  <si>
    <t>學號:B09060049</t>
  </si>
  <si>
    <t>110學年度棒球聯賽全國第二名</t>
  </si>
  <si>
    <t>111/11/27-111/3/5</t>
  </si>
  <si>
    <t xml:space="preserve">姓名：許    凱  </t>
  </si>
  <si>
    <t>學號::B09230055</t>
  </si>
  <si>
    <t>校内</t>
  </si>
  <si>
    <t>112.01.121</t>
  </si>
  <si>
    <t>112/0401/112/05/03</t>
  </si>
  <si>
    <t>吸引力健身俱樂部</t>
  </si>
  <si>
    <t>111.01.31</t>
  </si>
  <si>
    <t>108學年開始入學學生校內須至少200小時，前二年(109年9月~111年7月31日)至多認證200小時。</t>
  </si>
  <si>
    <t xml:space="preserve"> 109學年入學　乙班</t>
  </si>
  <si>
    <t>姓名：樓　戎（休）</t>
  </si>
  <si>
    <t>學號:B09210001</t>
  </si>
  <si>
    <t>姓名：萬　妤</t>
  </si>
  <si>
    <t>學號:B09210005</t>
  </si>
  <si>
    <t>110學年度運動嘉年華-醫護組志工</t>
  </si>
  <si>
    <t>110/11/24-110/11/24</t>
  </si>
  <si>
    <t>系學會成員-財務長</t>
  </si>
  <si>
    <t>姓名：戴　涵</t>
  </si>
  <si>
    <t>學號:B09210010</t>
  </si>
  <si>
    <t>112/10/19</t>
  </si>
  <si>
    <t>姓名：陳　凱</t>
  </si>
  <si>
    <t>學號:B09210013</t>
  </si>
  <si>
    <t>禾濤運動行銷有限公司</t>
  </si>
  <si>
    <t>113/04/01-113/05/23</t>
  </si>
  <si>
    <t>姓名：陳　豪</t>
  </si>
  <si>
    <t>學號:B09210014</t>
  </si>
  <si>
    <t>110年新生盃排球錦標賽-工作人員</t>
  </si>
  <si>
    <t>110/10/01~110/12/01</t>
  </si>
  <si>
    <t>協助112年暑假校外實習資料成績排序彙整與審查</t>
  </si>
  <si>
    <t>112/04/20</t>
  </si>
  <si>
    <t>頂埔國小校慶活動裁判</t>
  </si>
  <si>
    <t>112/11/17-112/11/18</t>
  </si>
  <si>
    <t>棒球隊寒假訓練營-協助棒球隊訓練</t>
  </si>
  <si>
    <t>113/01/10~113/01/24</t>
  </si>
  <si>
    <t>姓名：陳　屹</t>
  </si>
  <si>
    <t>學號:B09210018</t>
  </si>
  <si>
    <t>體育館-擔任隊輔</t>
  </si>
  <si>
    <t>辦理113年NASM-CPT研習-門禁控管、代訂便當、資料整理</t>
  </si>
  <si>
    <t>113/03/02~113/03/10</t>
  </si>
  <si>
    <t>寶輝開發股份有限</t>
  </si>
  <si>
    <t>110/</t>
  </si>
  <si>
    <t>姓名：鄧　航</t>
  </si>
  <si>
    <t>學號:B09210020</t>
  </si>
  <si>
    <t>團隊至上，空心入網-檢錄</t>
  </si>
  <si>
    <t>新竹縣中小學聯合運動大會助理裁判-終點組</t>
  </si>
  <si>
    <t>舒活運動健身會館-櫃台</t>
  </si>
  <si>
    <t>113/08/01-113/09/30</t>
  </si>
  <si>
    <t>姓名：黃　祥</t>
  </si>
  <si>
    <t>學號:B09210022</t>
  </si>
  <si>
    <t>姓名：錢　安</t>
  </si>
  <si>
    <t>學號:B09210023</t>
  </si>
  <si>
    <t>新竹攻城獅校園推廣活動-紀錄組</t>
  </si>
  <si>
    <t>109/11/24</t>
  </si>
  <si>
    <t>姓名：曾　喆</t>
  </si>
  <si>
    <t>學號:B09210027</t>
  </si>
  <si>
    <t>體育館-擔任關主</t>
  </si>
  <si>
    <t>姓名：莊　諺</t>
  </si>
  <si>
    <t>學號:B09210031</t>
  </si>
  <si>
    <t>姓名：蔡　瑜</t>
  </si>
  <si>
    <t>學號:B09210034</t>
  </si>
  <si>
    <t>1113/10/14</t>
  </si>
  <si>
    <t>113/06/01~113/07/31</t>
  </si>
  <si>
    <t>姓名：林　昱</t>
  </si>
  <si>
    <t>學號:B09210036</t>
  </si>
  <si>
    <t>上澄整合行銷公司</t>
  </si>
  <si>
    <t>113/04/02-113/04/13</t>
  </si>
  <si>
    <t>姓名：李　銘</t>
  </si>
  <si>
    <t>學號:B09210038</t>
  </si>
  <si>
    <t>113大專排球聯賽-體育館地板清潔</t>
  </si>
  <si>
    <t>姓名：徐　倫</t>
  </si>
  <si>
    <t>學號:B09210040</t>
  </si>
  <si>
    <t>明新科技大學112年「汗動明新」全校路跑活動-競賽組</t>
  </si>
  <si>
    <t>112/05/15~112/05/17</t>
  </si>
  <si>
    <t>姓名：余　芝</t>
  </si>
  <si>
    <t>學號:B09210042</t>
  </si>
  <si>
    <t>勞動部職業安全急救研習</t>
  </si>
  <si>
    <t>111/06/29~111/06/30</t>
  </si>
  <si>
    <t>上澄整合行銷公司-救生員</t>
  </si>
  <si>
    <t>113/07/05-113/07/28</t>
  </si>
  <si>
    <r>
      <t>校</t>
    </r>
    <r>
      <rPr>
        <sz val="12"/>
        <color rgb="FF000000"/>
        <rFont val="Microsoft JhengHei UI"/>
        <family val="2"/>
        <charset val="136"/>
      </rPr>
      <t>外</t>
    </r>
  </si>
  <si>
    <t>姓名：楊　豪</t>
  </si>
  <si>
    <t>學號:B09210045</t>
  </si>
  <si>
    <t>體育館-擔任關主、照顧特殊孩子</t>
  </si>
  <si>
    <t>姓名：許　云</t>
  </si>
  <si>
    <t>學號:B09210047</t>
  </si>
  <si>
    <t>系學會成員-資訊長</t>
  </si>
  <si>
    <t>姓名：葉　蓉（休）</t>
  </si>
  <si>
    <t>學號:B09210049</t>
  </si>
  <si>
    <t>姓名：戴　翔（休）</t>
  </si>
  <si>
    <t>學號:B09210051</t>
  </si>
  <si>
    <t>姓名：胡　</t>
  </si>
  <si>
    <t>學號:B09210053</t>
  </si>
  <si>
    <t>109-1排球代表隊</t>
  </si>
  <si>
    <t>109/08/01-110/01/15</t>
  </si>
  <si>
    <t>16年排球聯賽新竹站-紀錄組</t>
  </si>
  <si>
    <t>109/11/21-109/11/28</t>
  </si>
  <si>
    <t>學校形象影片拍攝-擔任拍攝主角</t>
  </si>
  <si>
    <t>109/12/29</t>
  </si>
  <si>
    <t>明新科技大學109-2學年度排球代表隊</t>
  </si>
  <si>
    <t>110/02/01-110/06/30</t>
  </si>
  <si>
    <t>110-1排球代表隊</t>
  </si>
  <si>
    <t>110/08/01~111/01/11</t>
  </si>
  <si>
    <t>110-2排球代表隊</t>
  </si>
  <si>
    <t>新生盃排球錦標賽工作人員</t>
  </si>
  <si>
    <t>111/10/24~111/11/10</t>
  </si>
  <si>
    <t>111-1排球代表隊</t>
  </si>
  <si>
    <t>111/02/01~112/01/31</t>
  </si>
  <si>
    <t>111-2排球代表隊</t>
  </si>
  <si>
    <t>111學年無菸校園排球賽工作人員</t>
  </si>
  <si>
    <t>112/04/24~112/05/03</t>
  </si>
  <si>
    <t>姓名：劉　鳴</t>
  </si>
  <si>
    <t>學號:B09210055</t>
  </si>
  <si>
    <t>113寒假體能王-醫療</t>
  </si>
  <si>
    <t>姓名：徐　恩</t>
  </si>
  <si>
    <t>學號:B09210057</t>
  </si>
  <si>
    <t>跳潮-竹北店(捷貿德國際有限公司)</t>
  </si>
  <si>
    <t>113/04/01-113/05/24</t>
  </si>
  <si>
    <t>姓名：邱　禎</t>
  </si>
  <si>
    <t>學號:B09210059</t>
  </si>
  <si>
    <t>111.06.25</t>
  </si>
  <si>
    <t>系學會成員-副會長</t>
  </si>
  <si>
    <t>姓名：黃　浩</t>
  </si>
  <si>
    <t>學號:B09210063</t>
  </si>
  <si>
    <t>姓名：陳　諭</t>
  </si>
  <si>
    <t>學號:B09210065</t>
  </si>
  <si>
    <t>111學渡健美錦標團賽冠軍</t>
  </si>
  <si>
    <t>111/11/12</t>
  </si>
  <si>
    <t>112級第13屆成果發表會</t>
  </si>
  <si>
    <t>姓名：楊　雯（休）</t>
  </si>
  <si>
    <t>學號:B09210067</t>
  </si>
  <si>
    <t>姓名：黃　綸（休）</t>
  </si>
  <si>
    <t>學號:B09210070</t>
  </si>
  <si>
    <t>姓名：伊　勝郎(外)</t>
  </si>
  <si>
    <t>學號:B09210072</t>
  </si>
  <si>
    <t>姓名：吳　焄(外)（休）</t>
  </si>
  <si>
    <t>學號:B09210074</t>
  </si>
  <si>
    <t>姓名:朴  英(外)</t>
  </si>
  <si>
    <t>學號:B09211201</t>
  </si>
  <si>
    <t>113/05/26</t>
  </si>
  <si>
    <t>109-2學年度棒球代表隊時數</t>
  </si>
  <si>
    <t>本校壘球場</t>
  </si>
  <si>
    <t>110.11.11</t>
  </si>
  <si>
    <t>姓名：呂    謙</t>
  </si>
  <si>
    <t>學號:B10212103</t>
  </si>
  <si>
    <t>協助112學年度衛生保健組辦理疫苗施打活動</t>
  </si>
  <si>
    <t>113/01/09</t>
  </si>
  <si>
    <t>58運動會-醫護組</t>
  </si>
  <si>
    <t>樂天桃猿商品部</t>
  </si>
  <si>
    <t>114/07/05-114/08/20</t>
  </si>
  <si>
    <t>姓名：許    瑋（休）</t>
  </si>
  <si>
    <t>學號::B10212105</t>
  </si>
  <si>
    <t xml:space="preserve">姓名：周    語  </t>
  </si>
  <si>
    <t>學號::B10212107</t>
  </si>
  <si>
    <t>日本伊藤萬游泳學校-暑假實習游泳教練</t>
  </si>
  <si>
    <t>112/06/11~112/08/26</t>
  </si>
  <si>
    <t>姓名：方   樺110-2二年級復學生</t>
  </si>
  <si>
    <t>學號::B08210041</t>
  </si>
  <si>
    <t>新豐松林國小運動會賽會服務志工</t>
  </si>
  <si>
    <t>108.11.22-108.11.23</t>
  </si>
  <si>
    <t>109.04.14-109.05.27</t>
  </si>
  <si>
    <t>109級學習成果表演會-新生組</t>
  </si>
  <si>
    <t>109.03.01-109.05.31</t>
  </si>
  <si>
    <t>紅十字會新月沙灘紅毛港救生站支援</t>
  </si>
  <si>
    <t>109.06.11-109.07.26</t>
  </si>
  <si>
    <t>111/11/09</t>
  </si>
  <si>
    <t>協助3/6衛保組健康促進活動</t>
  </si>
  <si>
    <t>113/03/06</t>
  </si>
  <si>
    <t>姓名：葉    頴（休）</t>
  </si>
  <si>
    <t>學號::B11313201</t>
  </si>
  <si>
    <t>協助112年暑假校外實習資料成績排序彙整及審查</t>
  </si>
  <si>
    <t>姓名：何   程</t>
  </si>
  <si>
    <t>學號::B11313202</t>
  </si>
  <si>
    <t>新竹市關東國小棒球隊教練</t>
  </si>
  <si>
    <t>114/4/1-114/4/11</t>
  </si>
  <si>
    <t>姓名：郭   翰</t>
  </si>
  <si>
    <t>學號::B09290030</t>
  </si>
  <si>
    <t>聯發科技-健康生活館-場館前台、器材巡檢、會員訓練</t>
  </si>
  <si>
    <t>113/09/01-113/12/30</t>
  </si>
  <si>
    <t>113/10/26-113/10/26</t>
  </si>
  <si>
    <t>聯發科技健康生活館-運動場工讀生</t>
  </si>
  <si>
    <t>113/0/01~113/02/29</t>
  </si>
  <si>
    <r>
      <rPr>
        <sz val="12"/>
        <color rgb="FF000000"/>
        <rFont val="標楷體"/>
        <family val="4"/>
        <charset val="136"/>
      </rPr>
      <t>明新科技大學運動管理系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學生實務學習時數表</t>
    </r>
  </si>
  <si>
    <r>
      <t>108</t>
    </r>
    <r>
      <rPr>
        <sz val="12"/>
        <color rgb="FF000000"/>
        <rFont val="標楷體"/>
        <family val="4"/>
        <charset val="136"/>
      </rPr>
      <t>學年開始入學學生校內須至少</t>
    </r>
    <r>
      <rPr>
        <sz val="12"/>
        <color rgb="FF000000"/>
        <rFont val="Times New Roman"/>
        <family val="1"/>
      </rPr>
      <t>200</t>
    </r>
    <r>
      <rPr>
        <sz val="12"/>
        <color rgb="FF000000"/>
        <rFont val="標楷體"/>
        <family val="4"/>
        <charset val="136"/>
      </rPr>
      <t>小時，前二年</t>
    </r>
    <r>
      <rPr>
        <sz val="12"/>
        <color rgb="FF000000"/>
        <rFont val="Times New Roman"/>
        <family val="1"/>
      </rPr>
      <t>(108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~110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標楷體"/>
        <family val="4"/>
        <charset val="136"/>
      </rPr>
      <t>日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至多認證</t>
    </r>
    <r>
      <rPr>
        <sz val="12"/>
        <color rgb="FF000000"/>
        <rFont val="Times New Roman"/>
        <family val="1"/>
      </rPr>
      <t>200</t>
    </r>
    <r>
      <rPr>
        <sz val="12"/>
        <color rgb="FF000000"/>
        <rFont val="標楷體"/>
        <family val="4"/>
        <charset val="136"/>
      </rPr>
      <t>小時</t>
    </r>
  </si>
  <si>
    <r>
      <t xml:space="preserve"> 108</t>
    </r>
    <r>
      <rPr>
        <sz val="12"/>
        <color rgb="FF000000"/>
        <rFont val="標楷體"/>
        <family val="4"/>
        <charset val="136"/>
      </rPr>
      <t>學年入學　甲班</t>
    </r>
  </si>
  <si>
    <r>
      <rPr>
        <sz val="12"/>
        <color rgb="FF000000"/>
        <rFont val="標楷體"/>
        <family val="4"/>
        <charset val="136"/>
      </rPr>
      <t>姓名：唐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標楷體"/>
        <family val="4"/>
        <charset val="136"/>
      </rPr>
      <t>銘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</si>
  <si>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:B07210022</t>
    </r>
  </si>
  <si>
    <r>
      <rPr>
        <sz val="12"/>
        <color rgb="FF000000"/>
        <rFont val="標楷體"/>
        <family val="4"/>
        <charset val="136"/>
      </rPr>
      <t>總計時數</t>
    </r>
  </si>
  <si>
    <r>
      <rPr>
        <sz val="12"/>
        <color rgb="FF000000"/>
        <rFont val="標楷體"/>
        <family val="4"/>
        <charset val="136"/>
      </rPr>
      <t>校內</t>
    </r>
  </si>
  <si>
    <r>
      <rPr>
        <sz val="12"/>
        <color rgb="FF000000"/>
        <rFont val="標楷體"/>
        <family val="4"/>
        <charset val="136"/>
      </rPr>
      <t>序號</t>
    </r>
  </si>
  <si>
    <r>
      <rPr>
        <sz val="12"/>
        <color rgb="FF000000"/>
        <rFont val="標楷體"/>
        <family val="4"/>
        <charset val="136"/>
      </rPr>
      <t>實習單位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活動名稱</t>
    </r>
  </si>
  <si>
    <r>
      <rPr>
        <sz val="12"/>
        <color rgb="FF000000"/>
        <rFont val="標楷體"/>
        <family val="4"/>
        <charset val="136"/>
      </rPr>
      <t>實習日期</t>
    </r>
  </si>
  <si>
    <r>
      <rPr>
        <sz val="12"/>
        <color rgb="FF000000"/>
        <rFont val="標楷體"/>
        <family val="4"/>
        <charset val="136"/>
      </rPr>
      <t>實習地點</t>
    </r>
  </si>
  <si>
    <r>
      <rPr>
        <sz val="12"/>
        <color rgb="FF000000"/>
        <rFont val="標楷體"/>
        <family val="4"/>
        <charset val="136"/>
      </rPr>
      <t>實習時數</t>
    </r>
  </si>
  <si>
    <r>
      <rPr>
        <sz val="12"/>
        <color rgb="FF000000"/>
        <rFont val="標楷體"/>
        <family val="4"/>
        <charset val="136"/>
      </rPr>
      <t>累積總時數</t>
    </r>
  </si>
  <si>
    <r>
      <rPr>
        <sz val="12"/>
        <color rgb="FFFF0000"/>
        <rFont val="標楷體"/>
        <family val="4"/>
        <charset val="136"/>
      </rPr>
      <t>系認證時數</t>
    </r>
  </si>
  <si>
    <r>
      <rPr>
        <sz val="12"/>
        <color rgb="FFFF0000"/>
        <rFont val="標楷體"/>
        <family val="4"/>
        <charset val="136"/>
      </rPr>
      <t>門檻</t>
    </r>
  </si>
  <si>
    <t>瑞昱家庭日工作人員</t>
  </si>
  <si>
    <t>110.07.31</t>
  </si>
  <si>
    <r>
      <rPr>
        <sz val="12"/>
        <color rgb="FF000000"/>
        <rFont val="標楷體"/>
        <family val="4"/>
        <charset val="136"/>
      </rPr>
      <t>校外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</si>
  <si>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顏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標楷體"/>
        <family val="4"/>
        <charset val="136"/>
      </rPr>
      <t>熏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</si>
  <si>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:B08010135</t>
    </r>
  </si>
  <si>
    <r>
      <rPr>
        <sz val="12"/>
        <color rgb="FF000000"/>
        <rFont val="標楷體"/>
        <family val="4"/>
        <charset val="136"/>
      </rPr>
      <t>棒球運動代表隊</t>
    </r>
  </si>
  <si>
    <t>109/01/01-109/06/03</t>
  </si>
  <si>
    <r>
      <rPr>
        <sz val="12"/>
        <color rgb="FF000000"/>
        <rFont val="標楷體"/>
        <family val="4"/>
        <charset val="136"/>
      </rPr>
      <t>協助系上評鑑</t>
    </r>
  </si>
  <si>
    <t>109/04/08-109/04/23</t>
  </si>
  <si>
    <t>參加中華民國109學年度大專校院棒球運動聯賽全國總決賽第四名</t>
  </si>
  <si>
    <t xml:space="preserve">109/12/14-110/03/12 </t>
  </si>
  <si>
    <t>國立新竹特殊教育學校-帶動跳人員</t>
  </si>
  <si>
    <t>協助維護本校棒球場地</t>
  </si>
  <si>
    <t>112/02/01~112/05/25</t>
  </si>
  <si>
    <r>
      <rPr>
        <sz val="12"/>
        <color rgb="FF000000"/>
        <rFont val="PMingLiU"/>
        <family val="1"/>
        <charset val="136"/>
      </rPr>
      <t>明新科技大學</t>
    </r>
    <r>
      <rPr>
        <sz val="12"/>
        <color rgb="FF000000"/>
        <rFont val="Cambria"/>
        <family val="1"/>
      </rPr>
      <t>112</t>
    </r>
    <r>
      <rPr>
        <sz val="12"/>
        <color rgb="FF000000"/>
        <rFont val="PMingLiU"/>
        <family val="1"/>
        <charset val="136"/>
      </rPr>
      <t>年「汗動明新」全校路跑活動-競賽組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</si>
  <si>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蕭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標楷體"/>
        <family val="4"/>
        <charset val="136"/>
      </rPr>
      <t>平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</si>
  <si>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:B08060042</t>
    </r>
  </si>
  <si>
    <t>學生聯賽-工作人員</t>
  </si>
  <si>
    <t>111/03/26~111/03/26</t>
  </si>
  <si>
    <t>管理體適能中心</t>
  </si>
  <si>
    <t>111/09/01-111/12/30</t>
  </si>
  <si>
    <t>新湖國小協助競賽工作</t>
  </si>
  <si>
    <r>
      <rPr>
        <sz val="12"/>
        <color rgb="FF000000"/>
        <rFont val="PMingLiU"/>
        <family val="1"/>
        <charset val="136"/>
      </rPr>
      <t>明新科技大學</t>
    </r>
    <r>
      <rPr>
        <sz val="12"/>
        <color rgb="FF000000"/>
        <rFont val="Cambria"/>
        <family val="1"/>
      </rPr>
      <t>112</t>
    </r>
    <r>
      <rPr>
        <sz val="12"/>
        <color rgb="FF000000"/>
        <rFont val="PMingLiU"/>
        <family val="1"/>
        <charset val="136"/>
      </rPr>
      <t>年「汗動明新」全校路跑活動-醫護組</t>
    </r>
  </si>
  <si>
    <t>協助全校運動場館管理及維護</t>
  </si>
  <si>
    <t>112/06/05~112/06/21</t>
  </si>
  <si>
    <t>三陽工業SYM零件中心體適能檢測</t>
  </si>
  <si>
    <t>110/03/17~110/05/05</t>
  </si>
  <si>
    <t>打鐵健身(八德店)-工讀生</t>
  </si>
  <si>
    <t>110/07/01~110/09/05</t>
  </si>
  <si>
    <r>
      <rPr>
        <sz val="12"/>
        <color rgb="FF000000"/>
        <rFont val="標楷體"/>
        <family val="4"/>
        <charset val="136"/>
      </rPr>
      <t>姓名：韓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植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外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</si>
  <si>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:B08120112</t>
    </r>
  </si>
  <si>
    <r>
      <rPr>
        <sz val="12"/>
        <color rgb="FF000000"/>
        <rFont val="標楷體"/>
        <family val="4"/>
        <charset val="136"/>
      </rPr>
      <t>姓名：孫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晴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</si>
  <si>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:B08210002</t>
    </r>
  </si>
  <si>
    <r>
      <rPr>
        <sz val="12"/>
        <color rgb="FF000000"/>
        <rFont val="標楷體"/>
        <family val="4"/>
        <charset val="136"/>
      </rPr>
      <t>新豐松林國小運動會賽會服務志工</t>
    </r>
  </si>
  <si>
    <r>
      <rPr>
        <sz val="12"/>
        <color rgb="FF000000"/>
        <rFont val="標楷體"/>
        <family val="4"/>
        <charset val="136"/>
      </rPr>
      <t>姓名：范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丞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</si>
  <si>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:B08210005</t>
    </r>
  </si>
  <si>
    <r>
      <rPr>
        <sz val="12"/>
        <color rgb="FF000000"/>
        <rFont val="標楷體"/>
        <family val="4"/>
        <charset val="136"/>
      </rPr>
      <t>運動管理系招生影片</t>
    </r>
  </si>
  <si>
    <t>109/03/18-109/03-18</t>
  </si>
  <si>
    <r>
      <t>109</t>
    </r>
    <r>
      <rPr>
        <sz val="12"/>
        <color rgb="FF000000"/>
        <rFont val="標楷體"/>
        <family val="4"/>
        <charset val="136"/>
      </rPr>
      <t>運動績優單獨招生</t>
    </r>
  </si>
  <si>
    <t>109.03.26-109.03.28</t>
  </si>
  <si>
    <r>
      <rPr>
        <sz val="12"/>
        <color rgb="FF000000"/>
        <rFont val="標楷體"/>
        <family val="4"/>
        <charset val="136"/>
      </rPr>
      <t>樂齡健身教練及檢測員認證</t>
    </r>
  </si>
  <si>
    <t>109.05.15-109.05.17</t>
  </si>
  <si>
    <r>
      <t>109</t>
    </r>
    <r>
      <rPr>
        <sz val="12"/>
        <color rgb="FF000000"/>
        <rFont val="標楷體"/>
        <family val="4"/>
        <charset val="136"/>
      </rPr>
      <t>甄選入學面試工作人員</t>
    </r>
  </si>
  <si>
    <t>109/6/12</t>
  </si>
  <si>
    <r>
      <t>109</t>
    </r>
    <r>
      <rPr>
        <sz val="12"/>
        <color rgb="FF000000"/>
        <rFont val="標楷體"/>
        <family val="4"/>
        <charset val="136"/>
      </rPr>
      <t>級學習成果表演會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新生組</t>
    </r>
  </si>
  <si>
    <r>
      <t>108-2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跆拳</t>
    </r>
  </si>
  <si>
    <t>109/02/01-109/06/30</t>
  </si>
  <si>
    <r>
      <rPr>
        <sz val="12"/>
        <color rgb="FF000000"/>
        <rFont val="標楷體"/>
        <family val="4"/>
        <charset val="136"/>
      </rPr>
      <t>畢業茶會暨送舊典禮</t>
    </r>
  </si>
  <si>
    <t>109/06/15-109/06/20</t>
  </si>
  <si>
    <r>
      <t>109</t>
    </r>
    <r>
      <rPr>
        <sz val="12"/>
        <color rgb="FF000000"/>
        <rFont val="標楷體"/>
        <family val="4"/>
        <charset val="136"/>
      </rPr>
      <t>年新生帶領系列活動</t>
    </r>
  </si>
  <si>
    <t>109/08/11-109/08/22</t>
  </si>
  <si>
    <t>109級「怪獸出擊 全力捍衛」迎新活動</t>
  </si>
  <si>
    <t>109/07/01-109/09/30</t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</si>
  <si>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協助體適能檢測</t>
    </r>
  </si>
  <si>
    <t>109/06/01-109/10/31</t>
  </si>
  <si>
    <t>新竹攻城獅校園推廣活動-入口驗票處</t>
  </si>
  <si>
    <t>北埔山城鐵馬活動志工</t>
  </si>
  <si>
    <t>109/11/27-109/11/28</t>
  </si>
  <si>
    <r>
      <rPr>
        <sz val="12"/>
        <color rgb="FF000000"/>
        <rFont val="標楷體"/>
        <family val="4"/>
        <charset val="136"/>
      </rPr>
      <t>協助實習報告拍攝</t>
    </r>
  </si>
  <si>
    <t>109/12/18</t>
  </si>
  <si>
    <t>110級寒假體能育樂營-體能王</t>
  </si>
  <si>
    <t>110/01/27-110/01/30</t>
  </si>
  <si>
    <t>2021 CT 台東國際鐵人三項邀請賽活動志工</t>
  </si>
  <si>
    <t>110/04/21-110/04/25</t>
  </si>
  <si>
    <t>運動管理系學會-副場器長</t>
  </si>
  <si>
    <t>109/08/01~110/07/31</t>
  </si>
  <si>
    <t>運動績優單獨招生-工作人員</t>
  </si>
  <si>
    <t>111/03/25~111/03/26</t>
  </si>
  <si>
    <t>姓名：石　</t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</si>
  <si>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:B08210008</t>
    </r>
  </si>
  <si>
    <r>
      <t>108-2</t>
    </r>
    <r>
      <rPr>
        <sz val="12"/>
        <color rgb="FF000000"/>
        <rFont val="標楷體"/>
        <family val="4"/>
        <charset val="136"/>
      </rPr>
      <t>系際盃籃球賽</t>
    </r>
  </si>
  <si>
    <t>109.04.06-109.04.22</t>
  </si>
  <si>
    <r>
      <t>109</t>
    </r>
    <r>
      <rPr>
        <sz val="12"/>
        <color rgb="FF000000"/>
        <rFont val="標楷體"/>
        <family val="4"/>
        <charset val="136"/>
      </rPr>
      <t>年運動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臺灣水域推廣</t>
    </r>
  </si>
  <si>
    <t>109.07.02-109.07.05</t>
  </si>
  <si>
    <r>
      <t>109</t>
    </r>
    <r>
      <rPr>
        <sz val="12"/>
        <color rgb="FF000000"/>
        <rFont val="標楷體"/>
        <family val="4"/>
        <charset val="136"/>
      </rPr>
      <t>暑假體育育樂營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體能王</t>
    </r>
  </si>
  <si>
    <t>109.07.06-109.07.23</t>
  </si>
  <si>
    <r>
      <t>109</t>
    </r>
    <r>
      <rPr>
        <sz val="12"/>
        <color rgb="FF000000"/>
        <rFont val="標楷體"/>
        <family val="4"/>
        <charset val="136"/>
      </rPr>
      <t>年新竹縣全縣運動會</t>
    </r>
  </si>
  <si>
    <t>109/09/12-109/09/15</t>
  </si>
  <si>
    <r>
      <rPr>
        <sz val="12"/>
        <color rgb="FF000000"/>
        <rFont val="標楷體"/>
        <family val="4"/>
        <charset val="136"/>
      </rPr>
      <t>新竹市建功高中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網球夏令營</t>
    </r>
  </si>
  <si>
    <t>109/07/20-109/08/14</t>
  </si>
  <si>
    <t>迪卡儂-銷售人員</t>
  </si>
  <si>
    <t>110/12/20~111/03/11</t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</si>
  <si>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希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</si>
  <si>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:B08210011</t>
    </r>
  </si>
  <si>
    <t>109.04.08-109.04.23</t>
  </si>
  <si>
    <t>54週年校慶運動會-接力組</t>
  </si>
  <si>
    <t>109/10/16-109/10/24</t>
  </si>
  <si>
    <t>110-2體適能中心管理人員</t>
  </si>
  <si>
    <t>111/3/2-111/5/14</t>
  </si>
  <si>
    <r>
      <rPr>
        <sz val="12"/>
        <color rgb="FF000000"/>
        <rFont val="標楷體"/>
        <family val="4"/>
        <charset val="136"/>
      </rPr>
      <t>舒活健身會館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</si>
  <si>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駿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</si>
  <si>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:B08210016</t>
    </r>
  </si>
  <si>
    <r>
      <rPr>
        <sz val="12"/>
        <color rgb="FF000000"/>
        <rFont val="標楷體"/>
        <family val="4"/>
        <charset val="136"/>
      </rPr>
      <t>姓名：馮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懋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</si>
  <si>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:B08210017</t>
    </r>
  </si>
  <si>
    <r>
      <t>109</t>
    </r>
    <r>
      <rPr>
        <sz val="12"/>
        <color rgb="FF000000"/>
        <rFont val="標楷體"/>
        <family val="4"/>
        <charset val="136"/>
      </rPr>
      <t>年學生寒假體育育樂營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體能王</t>
    </r>
  </si>
  <si>
    <t>109/02/03-109/02/05</t>
  </si>
  <si>
    <r>
      <rPr>
        <sz val="12"/>
        <color rgb="FF000000"/>
        <rFont val="標楷體"/>
        <family val="4"/>
        <charset val="136"/>
      </rPr>
      <t>自行車</t>
    </r>
    <r>
      <rPr>
        <sz val="12"/>
        <color rgb="FF000000"/>
        <rFont val="Times New Roman"/>
        <family val="1"/>
      </rPr>
      <t>C</t>
    </r>
    <r>
      <rPr>
        <sz val="12"/>
        <color rgb="FF000000"/>
        <rFont val="標楷體"/>
        <family val="4"/>
        <charset val="136"/>
      </rPr>
      <t>及領隊證照協助證照研習</t>
    </r>
  </si>
  <si>
    <t>109.05.22-109.05.23</t>
  </si>
  <si>
    <t>2020台東國際鐵人三項邀請賽活動志工</t>
  </si>
  <si>
    <t>109/11/13-109/11/15</t>
  </si>
  <si>
    <t>仰德高中招生</t>
  </si>
  <si>
    <t>109/11/16</t>
  </si>
  <si>
    <t>仰德高中參訪帶領體驗活動</t>
  </si>
  <si>
    <t>109/12/11</t>
  </si>
  <si>
    <t>寶悍行銷公司inbody解說人員</t>
  </si>
  <si>
    <t>110/03/24-110/03/26</t>
  </si>
  <si>
    <t>運動管理系學會-副活動長</t>
  </si>
  <si>
    <r>
      <rPr>
        <sz val="12"/>
        <color rgb="FF000000"/>
        <rFont val="標楷體"/>
        <family val="4"/>
        <charset val="136"/>
      </rPr>
      <t>日新體用品社</t>
    </r>
  </si>
  <si>
    <t>109/01/31-109/02/29</t>
  </si>
  <si>
    <r>
      <rPr>
        <sz val="12"/>
        <color rgb="FF000000"/>
        <rFont val="標楷體"/>
        <family val="4"/>
        <charset val="136"/>
      </rPr>
      <t>姓名：鄒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彥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</si>
  <si>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:B08210018</t>
    </r>
  </si>
  <si>
    <r>
      <rPr>
        <sz val="12"/>
        <color rgb="FF000000"/>
        <rFont val="標楷體"/>
        <family val="4"/>
        <charset val="136"/>
      </rPr>
      <t>姓名：廖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瑋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</si>
  <si>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:B08210019</t>
    </r>
  </si>
  <si>
    <r>
      <rPr>
        <sz val="12"/>
        <color rgb="FF000000"/>
        <rFont val="標楷體"/>
        <family val="4"/>
        <charset val="136"/>
      </rPr>
      <t>紅十字會新月沙灘紅毛港救生站支援</t>
    </r>
  </si>
  <si>
    <t>54週年校慶運動會-醫護組</t>
  </si>
  <si>
    <t>109/10/15-109/10/24</t>
  </si>
  <si>
    <t>109/10/27-109/11/25</t>
  </si>
  <si>
    <t>瑞昱家庭日-協助場地佈置</t>
  </si>
  <si>
    <t>109/09/21-110/01/08</t>
  </si>
  <si>
    <t>體適能中心管理人員</t>
  </si>
  <si>
    <t>110/11/01~111/01/14</t>
  </si>
  <si>
    <r>
      <rPr>
        <sz val="12"/>
        <color rgb="FF000000"/>
        <rFont val="標楷體"/>
        <family val="4"/>
        <charset val="136"/>
      </rPr>
      <t>姓名：李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凱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</si>
  <si>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:B08210027</t>
    </r>
  </si>
  <si>
    <r>
      <t>108-1</t>
    </r>
    <r>
      <rPr>
        <sz val="12"/>
        <color rgb="FF000000"/>
        <rFont val="標楷體"/>
        <family val="4"/>
        <charset val="136"/>
      </rPr>
      <t>田徑代表隊</t>
    </r>
  </si>
  <si>
    <t>108/08/01-108/12/31</t>
  </si>
  <si>
    <r>
      <t>108-2</t>
    </r>
    <r>
      <rPr>
        <sz val="12"/>
        <color rgb="FF000000"/>
        <rFont val="標楷體"/>
        <family val="4"/>
        <charset val="136"/>
      </rPr>
      <t>田徑代表隊</t>
    </r>
  </si>
  <si>
    <r>
      <t>109</t>
    </r>
    <r>
      <rPr>
        <sz val="12"/>
        <color rgb="FF000000"/>
        <rFont val="標楷體"/>
        <family val="4"/>
        <charset val="136"/>
      </rPr>
      <t>年社團帶動中小學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田徑社</t>
    </r>
  </si>
  <si>
    <t>110/02/01-110/05/31</t>
  </si>
  <si>
    <t>110年社團帶動中小學-田徑社</t>
  </si>
  <si>
    <r>
      <rPr>
        <sz val="12"/>
        <color rgb="FF000000"/>
        <rFont val="標楷體"/>
        <family val="4"/>
        <charset val="136"/>
      </rPr>
      <t>姓名：葉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豪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</si>
  <si>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:B08210029</t>
    </r>
  </si>
  <si>
    <r>
      <rPr>
        <sz val="12"/>
        <color rgb="FF000000"/>
        <rFont val="標楷體"/>
        <family val="4"/>
        <charset val="136"/>
      </rPr>
      <t>姓名：盧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良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</si>
  <si>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:B08210031</t>
    </r>
  </si>
  <si>
    <t>舒活運動才藝行銷有限公司</t>
  </si>
  <si>
    <t>111.06.05~111.06.30</t>
  </si>
  <si>
    <r>
      <rPr>
        <sz val="12"/>
        <color rgb="FF000000"/>
        <rFont val="標楷體"/>
        <family val="4"/>
        <charset val="136"/>
      </rPr>
      <t>姓名：邱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凱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</si>
  <si>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:B08210033</t>
    </r>
  </si>
  <si>
    <t>體適能中心-管理人員</t>
  </si>
  <si>
    <t>110/03/03~110/05/31</t>
  </si>
  <si>
    <t>健康體適能畢業門檻-體適能補測工作人員</t>
  </si>
  <si>
    <t>110/10/19~11/12/29</t>
  </si>
  <si>
    <r>
      <rPr>
        <sz val="12"/>
        <color rgb="FF000000"/>
        <rFont val="標楷體"/>
        <family val="4"/>
        <charset val="136"/>
      </rPr>
      <t>姓名：蔡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家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</si>
  <si>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:B08210035</t>
    </r>
  </si>
  <si>
    <r>
      <rPr>
        <sz val="12"/>
        <color rgb="FF000000"/>
        <rFont val="標楷體"/>
        <family val="4"/>
        <charset val="136"/>
      </rPr>
      <t>二十八屆風崗盃網球賽</t>
    </r>
  </si>
  <si>
    <t>109/09/25-109/09/27</t>
  </si>
  <si>
    <t>112/04/10~112/04/10</t>
  </si>
  <si>
    <r>
      <rPr>
        <sz val="12"/>
        <color rgb="FF000000"/>
        <rFont val="標楷體"/>
        <family val="4"/>
        <charset val="136"/>
      </rPr>
      <t>姓名：曾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祐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</si>
  <si>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:B08210037</t>
    </r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</si>
  <si>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瑜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</si>
  <si>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:B08210039</t>
    </r>
  </si>
  <si>
    <t>112.04.13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</si>
  <si>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</si>
  <si>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B08210040</t>
    </r>
  </si>
  <si>
    <r>
      <t>109</t>
    </r>
    <r>
      <rPr>
        <sz val="12"/>
        <color rgb="FF000000"/>
        <rFont val="標楷體"/>
        <family val="4"/>
        <charset val="136"/>
      </rPr>
      <t>運動績優獨招</t>
    </r>
  </si>
  <si>
    <r>
      <rPr>
        <sz val="12"/>
        <color rgb="FF000000"/>
        <rFont val="標楷體"/>
        <family val="4"/>
        <charset val="136"/>
      </rPr>
      <t>明新休閒運動中心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</si>
  <si>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109/07/10-109/09/28</t>
  </si>
  <si>
    <t>111/6/14-111/6/21</t>
  </si>
  <si>
    <t>育新人本游泳學校-六家校 游泳教練</t>
  </si>
  <si>
    <t>111/09/01~111/11/30</t>
  </si>
  <si>
    <t>112..1.09</t>
  </si>
  <si>
    <r>
      <rPr>
        <sz val="12"/>
        <color rgb="FF000000"/>
        <rFont val="標楷體"/>
        <family val="4"/>
        <charset val="136"/>
      </rPr>
      <t>姓名：黃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芹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</si>
  <si>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:B08210043</t>
    </r>
  </si>
  <si>
    <r>
      <t>108</t>
    </r>
    <r>
      <rPr>
        <sz val="12"/>
        <color rgb="FF000000"/>
        <rFont val="標楷體"/>
        <family val="4"/>
        <charset val="136"/>
      </rPr>
      <t>年度重量訓練</t>
    </r>
    <r>
      <rPr>
        <sz val="12"/>
        <color rgb="FF000000"/>
        <rFont val="Times New Roman"/>
        <family val="1"/>
      </rPr>
      <t>C</t>
    </r>
    <r>
      <rPr>
        <sz val="12"/>
        <color rgb="FF000000"/>
        <rFont val="標楷體"/>
        <family val="4"/>
        <charset val="136"/>
      </rPr>
      <t>級指導員研習認證活動</t>
    </r>
  </si>
  <si>
    <t>108.12.07-108.12.08</t>
  </si>
  <si>
    <t>運動管理系學會-資訊長</t>
  </si>
  <si>
    <r>
      <rPr>
        <sz val="12"/>
        <color rgb="FF000000"/>
        <rFont val="標楷體"/>
        <family val="4"/>
        <charset val="136"/>
      </rPr>
      <t>姓名：溫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昊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</si>
  <si>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:B08210046</t>
    </r>
  </si>
  <si>
    <r>
      <t>國立新竹特殊教育學校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細明體"/>
        <family val="3"/>
        <charset val="136"/>
      </rPr>
      <t>帶動跳人員</t>
    </r>
  </si>
  <si>
    <r>
      <rPr>
        <sz val="12"/>
        <color rgb="FF000000"/>
        <rFont val="標楷體"/>
        <family val="4"/>
        <charset val="136"/>
      </rPr>
      <t>姓名：蘇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州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</si>
  <si>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:B08210048</t>
    </r>
  </si>
  <si>
    <t>54週年校慶運動會闖關組工作人員</t>
  </si>
  <si>
    <t>109/10/24</t>
  </si>
  <si>
    <r>
      <rPr>
        <sz val="12"/>
        <color rgb="FF000000"/>
        <rFont val="標楷體"/>
        <family val="4"/>
        <charset val="136"/>
      </rPr>
      <t>姓名：嚴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鴻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</si>
  <si>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:B08210050</t>
    </r>
  </si>
  <si>
    <t>健身工廠-西大店-巡場教練</t>
  </si>
  <si>
    <t>111/01/01~111/03/21</t>
  </si>
  <si>
    <r>
      <rPr>
        <sz val="12"/>
        <color rgb="FF000000"/>
        <rFont val="標楷體"/>
        <family val="4"/>
        <charset val="136"/>
      </rPr>
      <t>姓名：鄭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賢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</si>
  <si>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:B08210051</t>
    </r>
  </si>
  <si>
    <r>
      <rPr>
        <sz val="12"/>
        <color rgb="FF000000"/>
        <rFont val="標楷體"/>
        <family val="4"/>
        <charset val="136"/>
      </rPr>
      <t>姓名：田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宗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</si>
  <si>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:B08210053</t>
    </r>
  </si>
  <si>
    <r>
      <rPr>
        <sz val="12"/>
        <color rgb="FF000000"/>
        <rFont val="標楷體"/>
        <family val="4"/>
        <charset val="136"/>
      </rPr>
      <t>姓名：溫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涵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</si>
  <si>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:B08210055</t>
    </r>
  </si>
  <si>
    <r>
      <rPr>
        <sz val="12"/>
        <color rgb="FF000000"/>
        <rFont val="標楷體"/>
        <family val="4"/>
        <charset val="136"/>
      </rPr>
      <t>體適能補測工作人員</t>
    </r>
  </si>
  <si>
    <r>
      <rPr>
        <sz val="12"/>
        <color rgb="FF000000"/>
        <rFont val="標楷體"/>
        <family val="4"/>
        <charset val="136"/>
      </rPr>
      <t>姓名：戴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芃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</si>
  <si>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:B08210057</t>
    </r>
  </si>
  <si>
    <t>第29屆風崗杯網球錦標賽</t>
  </si>
  <si>
    <t>110/03/13-110/03/14</t>
  </si>
  <si>
    <t>110年全校運動代表隊授旗典禮-工作人員</t>
  </si>
  <si>
    <t>110/04/29</t>
  </si>
  <si>
    <r>
      <rPr>
        <sz val="12"/>
        <color rgb="FF000000"/>
        <rFont val="標楷體"/>
        <family val="4"/>
        <charset val="136"/>
      </rPr>
      <t>姓名：洪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暐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</si>
  <si>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:B08210059</t>
    </r>
  </si>
  <si>
    <t>110.04.08</t>
  </si>
  <si>
    <t>健身工廠-湳雅廠-巡場教練</t>
  </si>
  <si>
    <t>111/01/01~111/03/15</t>
  </si>
  <si>
    <r>
      <rPr>
        <sz val="12"/>
        <color rgb="FF000000"/>
        <rFont val="標楷體"/>
        <family val="4"/>
        <charset val="136"/>
      </rPr>
      <t>姓名：魏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宣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</si>
  <si>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:B08210061</t>
    </r>
  </si>
  <si>
    <r>
      <t>109</t>
    </r>
    <r>
      <rPr>
        <sz val="12"/>
        <color rgb="FF000000"/>
        <rFont val="標楷體"/>
        <family val="4"/>
        <charset val="136"/>
      </rPr>
      <t>系際盃籃球賽工作人員</t>
    </r>
  </si>
  <si>
    <t>109/04//06-109/04/22</t>
  </si>
  <si>
    <r>
      <t>109</t>
    </r>
    <r>
      <rPr>
        <sz val="12"/>
        <color rgb="FF000000"/>
        <rFont val="標楷體"/>
        <family val="4"/>
        <charset val="136"/>
      </rPr>
      <t>竹風盃籃球賽工作人員</t>
    </r>
  </si>
  <si>
    <t>109/02/08</t>
  </si>
  <si>
    <r>
      <rPr>
        <sz val="12"/>
        <color rgb="FF000000"/>
        <rFont val="標楷體"/>
        <family val="4"/>
        <charset val="136"/>
      </rPr>
      <t>姓名：風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梅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</si>
  <si>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:B08210063</t>
    </r>
  </si>
  <si>
    <r>
      <rPr>
        <sz val="12"/>
        <color rgb="FF000000"/>
        <rFont val="標楷體"/>
        <family val="4"/>
        <charset val="136"/>
      </rPr>
      <t>姓名：趙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筠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</si>
  <si>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:B08210065</t>
    </r>
  </si>
  <si>
    <r>
      <rPr>
        <sz val="12"/>
        <color rgb="FF000000"/>
        <rFont val="標楷體"/>
        <family val="4"/>
        <charset val="136"/>
      </rPr>
      <t>運動管理系</t>
    </r>
    <r>
      <rPr>
        <sz val="12"/>
        <color rgb="FF000000"/>
        <rFont val="Times New Roman"/>
        <family val="1"/>
      </rPr>
      <t>108-1</t>
    </r>
    <r>
      <rPr>
        <sz val="12"/>
        <color rgb="FF000000"/>
        <rFont val="標楷體"/>
        <family val="4"/>
        <charset val="136"/>
      </rPr>
      <t>學期班際盃籃球賽</t>
    </r>
  </si>
  <si>
    <t>108/11/11-108/11/28</t>
  </si>
  <si>
    <t>110級寒假體育育樂營-體能王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</si>
  <si>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正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</si>
  <si>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:B08210069</t>
    </r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</si>
  <si>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雄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</si>
  <si>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:B08210071</t>
    </r>
  </si>
  <si>
    <t>縣長盃裁判協助</t>
  </si>
  <si>
    <t>109/10/31</t>
  </si>
  <si>
    <t>第三屆靜宜雅得麗杯大專網球賽</t>
  </si>
  <si>
    <t>110/03/06</t>
  </si>
  <si>
    <t>111/03/12-111/06/25</t>
  </si>
  <si>
    <t>111.03.30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</si>
  <si>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晟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</si>
  <si>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:B08210073</t>
    </r>
  </si>
  <si>
    <r>
      <rPr>
        <sz val="12"/>
        <color rgb="FF000000"/>
        <rFont val="標楷體"/>
        <family val="4"/>
        <charset val="136"/>
      </rPr>
      <t>姓名：傅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龍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</si>
  <si>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:B08210076</t>
    </r>
  </si>
  <si>
    <r>
      <rPr>
        <sz val="12"/>
        <color rgb="FF000000"/>
        <rFont val="標楷體"/>
        <family val="4"/>
        <charset val="136"/>
      </rPr>
      <t>姓名：廖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欣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</si>
  <si>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:B08210078</t>
    </r>
  </si>
  <si>
    <t>54週年運動會校慶-明新我最萌</t>
  </si>
  <si>
    <t>健康適能畢業門檻-體適能補測</t>
  </si>
  <si>
    <t>110/03/23-110/05/12</t>
  </si>
  <si>
    <t>110/03/09~110/05/31</t>
  </si>
  <si>
    <t>明新科大新生盃3x3籃球賽</t>
  </si>
  <si>
    <t>110/11/29~110/11/30110/12/01</t>
  </si>
  <si>
    <t>健康體適能畢業門檻體適能補測-工作人員</t>
  </si>
  <si>
    <t>111/03/22~111/04/28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</si>
  <si>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羽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</si>
  <si>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:B08210080</t>
    </r>
  </si>
  <si>
    <t>113.05.28</t>
  </si>
  <si>
    <t>WORD GYM竹蓮店</t>
  </si>
  <si>
    <t>113/04/01-113/04/30</t>
  </si>
  <si>
    <r>
      <rPr>
        <sz val="12"/>
        <color rgb="FF000000"/>
        <rFont val="標楷體"/>
        <family val="4"/>
        <charset val="136"/>
      </rPr>
      <t>姓名：高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晴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</si>
  <si>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:B08210082</t>
    </r>
  </si>
  <si>
    <r>
      <rPr>
        <sz val="12"/>
        <color rgb="FF000000"/>
        <rFont val="標楷體"/>
        <family val="4"/>
        <charset val="136"/>
      </rPr>
      <t>姓名：胡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宇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</si>
  <si>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:B08210084</t>
    </r>
  </si>
  <si>
    <r>
      <rPr>
        <sz val="12"/>
        <color rgb="FF000000"/>
        <rFont val="標楷體"/>
        <family val="4"/>
        <charset val="136"/>
      </rPr>
      <t>姓名：廖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良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</si>
  <si>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:B08210086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</si>
  <si>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誼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</si>
  <si>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:B08210088</t>
    </r>
  </si>
  <si>
    <r>
      <rPr>
        <sz val="12"/>
        <color rgb="FF000000"/>
        <rFont val="標楷體"/>
        <family val="4"/>
        <charset val="136"/>
      </rPr>
      <t>體適能補測人員</t>
    </r>
  </si>
  <si>
    <r>
      <t>國立新竹特殊教育學校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帶動跳人員</t>
    </r>
  </si>
  <si>
    <r>
      <rPr>
        <sz val="12"/>
        <color rgb="FF000000"/>
        <rFont val="標楷體"/>
        <family val="4"/>
        <charset val="136"/>
      </rPr>
      <t>姓名：朴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旿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外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</si>
  <si>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:B08210094</t>
    </r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</si>
  <si>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閨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外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</si>
  <si>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:B08210095</t>
    </r>
  </si>
  <si>
    <r>
      <rPr>
        <sz val="12"/>
        <color rgb="FF000000"/>
        <rFont val="標楷體"/>
        <family val="4"/>
        <charset val="136"/>
      </rPr>
      <t>姓名：朱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慶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</si>
  <si>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:B09212101</t>
    </r>
  </si>
  <si>
    <r>
      <rPr>
        <sz val="12"/>
        <color rgb="FF000000"/>
        <rFont val="標楷體"/>
        <family val="4"/>
        <charset val="136"/>
      </rPr>
      <t>姓名：楊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祐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</si>
  <si>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:B09212103</t>
    </r>
  </si>
  <si>
    <t>112/09/11-113/01/12</t>
  </si>
  <si>
    <t>健身工廠(湳雅廠)-巡場教練</t>
  </si>
  <si>
    <t>110/07/14~110/09/30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</si>
  <si>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如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</si>
  <si>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:B09212105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</si>
  <si>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文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</si>
  <si>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:B09212107</t>
    </r>
  </si>
  <si>
    <r>
      <rPr>
        <sz val="12"/>
        <color rgb="FF000000"/>
        <rFont val="標楷體"/>
        <family val="4"/>
        <charset val="136"/>
      </rPr>
      <t>姓名：徐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蕙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</si>
  <si>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:B09212109</t>
    </r>
  </si>
  <si>
    <t>第三十屆風崗盃網球錦標賽-工作人員</t>
  </si>
  <si>
    <t>110/11/27~110/11/28</t>
  </si>
  <si>
    <t>110/11/01-111/04-28</t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</si>
  <si>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瑋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</si>
  <si>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:B09212111</t>
    </r>
  </si>
  <si>
    <t>112/02/01/112/07/31</t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</si>
  <si>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豪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</si>
  <si>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:B09212113</t>
    </r>
  </si>
  <si>
    <r>
      <t>108</t>
    </r>
    <r>
      <rPr>
        <sz val="12"/>
        <color rgb="FF000000"/>
        <rFont val="標楷體"/>
        <family val="4"/>
        <charset val="136"/>
      </rPr>
      <t>學年開始入學學生校內至少須</t>
    </r>
    <r>
      <rPr>
        <sz val="12"/>
        <color rgb="FF000000"/>
        <rFont val="Times New Roman"/>
        <family val="1"/>
      </rPr>
      <t>200</t>
    </r>
    <r>
      <rPr>
        <sz val="12"/>
        <color rgb="FF000000"/>
        <rFont val="標楷體"/>
        <family val="4"/>
        <charset val="136"/>
      </rPr>
      <t>小時，前二年</t>
    </r>
    <r>
      <rPr>
        <sz val="12"/>
        <color rgb="FF000000"/>
        <rFont val="Times New Roman"/>
        <family val="1"/>
      </rPr>
      <t>(108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9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~110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標楷體"/>
        <family val="4"/>
        <charset val="136"/>
      </rPr>
      <t>日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至多認證</t>
    </r>
    <r>
      <rPr>
        <sz val="12"/>
        <color rgb="FF000000"/>
        <rFont val="Times New Roman"/>
        <family val="1"/>
      </rPr>
      <t>200</t>
    </r>
    <r>
      <rPr>
        <sz val="12"/>
        <color rgb="FF000000"/>
        <rFont val="標楷體"/>
        <family val="4"/>
        <charset val="136"/>
      </rPr>
      <t>小時</t>
    </r>
  </si>
  <si>
    <r>
      <t xml:space="preserve"> 108</t>
    </r>
    <r>
      <rPr>
        <sz val="12"/>
        <color rgb="FF000000"/>
        <rFont val="標楷體"/>
        <family val="4"/>
        <charset val="136"/>
      </rPr>
      <t>學年入學　乙班</t>
    </r>
  </si>
  <si>
    <r>
      <rPr>
        <sz val="12"/>
        <color rgb="FF000000"/>
        <rFont val="標楷體"/>
        <family val="4"/>
        <charset val="136"/>
      </rPr>
      <t>姓名：謝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霏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</si>
  <si>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B08210003</t>
    </r>
  </si>
  <si>
    <r>
      <rPr>
        <sz val="12"/>
        <color rgb="FF000000"/>
        <rFont val="標楷體"/>
        <family val="4"/>
        <charset val="136"/>
      </rPr>
      <t>姓名：鍾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宏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</si>
  <si>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B08210006</t>
    </r>
  </si>
  <si>
    <r>
      <rPr>
        <sz val="10"/>
        <color rgb="FF000000"/>
        <rFont val="標楷體"/>
        <family val="4"/>
        <charset val="136"/>
      </rPr>
      <t>新豐松林國小運動會賽會服務志工</t>
    </r>
  </si>
  <si>
    <t>游泳校隊訓練</t>
  </si>
  <si>
    <t>110/08/22~110/07/31</t>
  </si>
  <si>
    <t>110中華民國水適能訓練協會救生員訓練</t>
  </si>
  <si>
    <t>110/08/23~110/09/06</t>
  </si>
  <si>
    <t>111/04/21-111//04/24</t>
  </si>
  <si>
    <t>明新游泳池-救生員</t>
  </si>
  <si>
    <t>111/02/14~111/03/14</t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</si>
  <si>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綸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</si>
  <si>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B08210009</t>
    </r>
  </si>
  <si>
    <r>
      <t>GIANT</t>
    </r>
    <r>
      <rPr>
        <sz val="12"/>
        <color rgb="FF000000"/>
        <rFont val="PMingLiU"/>
        <family val="1"/>
        <charset val="136"/>
      </rPr>
      <t>捷安特-阿診休閒自行車店</t>
    </r>
  </si>
  <si>
    <t>112/12/01~113/01/31</t>
  </si>
  <si>
    <r>
      <rPr>
        <sz val="12"/>
        <color rgb="FF000000"/>
        <rFont val="標楷體"/>
        <family val="4"/>
        <charset val="136"/>
      </rPr>
      <t>姓名：周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辰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</si>
  <si>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B08210013</t>
    </r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</si>
  <si>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</si>
  <si>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B08210014</t>
    </r>
  </si>
  <si>
    <r>
      <t>109</t>
    </r>
    <r>
      <rPr>
        <sz val="10"/>
        <color rgb="FF000000"/>
        <rFont val="標楷體"/>
        <family val="4"/>
        <charset val="136"/>
      </rPr>
      <t>年學生寒假體育育樂營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體能王</t>
    </r>
  </si>
  <si>
    <r>
      <rPr>
        <sz val="12"/>
        <color rgb="FF000000"/>
        <rFont val="標楷體"/>
        <family val="4"/>
        <charset val="136"/>
      </rPr>
      <t>專題口試發表協助</t>
    </r>
  </si>
  <si>
    <t>109.05.18-109.05.21</t>
  </si>
  <si>
    <r>
      <t>C</t>
    </r>
    <r>
      <rPr>
        <sz val="12"/>
        <color rgb="FF000000"/>
        <rFont val="標楷體"/>
        <family val="4"/>
        <charset val="136"/>
      </rPr>
      <t>級健身指導教練研習工作人員</t>
    </r>
  </si>
  <si>
    <t>109/6/10-109/6/12</t>
  </si>
  <si>
    <t>迪卡儂十項全能運動派對</t>
  </si>
  <si>
    <t>109/11/20-109/11/22</t>
  </si>
  <si>
    <t>運動管理系學會-公關長</t>
  </si>
  <si>
    <t>111及新生定向協助幹部</t>
  </si>
  <si>
    <t>111/07/02~111/09/02</t>
  </si>
  <si>
    <t>111/11/19-112/02/26</t>
  </si>
  <si>
    <r>
      <rPr>
        <sz val="12"/>
        <color rgb="FF000000"/>
        <rFont val="標楷體"/>
        <family val="4"/>
        <charset val="136"/>
      </rPr>
      <t>姓名：楊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昀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</si>
  <si>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B08210015</t>
    </r>
  </si>
  <si>
    <r>
      <rPr>
        <sz val="12"/>
        <color rgb="FF000000"/>
        <rFont val="標楷體"/>
        <family val="4"/>
        <charset val="136"/>
      </rPr>
      <t>姓名：黃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鈺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</si>
  <si>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B08210020</t>
    </r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</si>
  <si>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</si>
  <si>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B08210021</t>
    </r>
  </si>
  <si>
    <r>
      <rPr>
        <sz val="12"/>
        <color rgb="FF000000"/>
        <rFont val="標楷體"/>
        <family val="4"/>
        <charset val="136"/>
      </rPr>
      <t>姓名：楊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瑜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</si>
  <si>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B08210022</t>
    </r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</si>
  <si>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銘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</si>
  <si>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B08210026</t>
    </r>
  </si>
  <si>
    <r>
      <rPr>
        <sz val="12"/>
        <color rgb="FF000000"/>
        <rFont val="標楷體"/>
        <family val="4"/>
        <charset val="136"/>
      </rPr>
      <t>姓名：葉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</si>
  <si>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B08210028</t>
    </r>
  </si>
  <si>
    <r>
      <rPr>
        <sz val="12"/>
        <color rgb="FF000000"/>
        <rFont val="標楷體"/>
        <family val="4"/>
        <charset val="136"/>
      </rPr>
      <t>姓名：游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涵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</si>
  <si>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B08210030</t>
    </r>
  </si>
  <si>
    <t>109.06.08-109.04.22</t>
  </si>
  <si>
    <t>個人健身指導c級教練研習</t>
  </si>
  <si>
    <t>110/04/09-110/04/10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</si>
  <si>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翰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</si>
  <si>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B08210032</t>
    </r>
  </si>
  <si>
    <r>
      <rPr>
        <sz val="12"/>
        <color rgb="FF000000"/>
        <rFont val="標楷體"/>
        <family val="4"/>
        <charset val="136"/>
      </rPr>
      <t>新竹縣</t>
    </r>
    <r>
      <rPr>
        <sz val="12"/>
        <color rgb="FF000000"/>
        <rFont val="Times New Roman"/>
        <family val="1"/>
      </rPr>
      <t>108</t>
    </r>
    <r>
      <rPr>
        <sz val="12"/>
        <color rgb="FF000000"/>
        <rFont val="標楷體"/>
        <family val="4"/>
        <charset val="136"/>
      </rPr>
      <t>年度校際排球聯賽</t>
    </r>
  </si>
  <si>
    <t>108.10.21-108.10.22</t>
  </si>
  <si>
    <r>
      <t>108</t>
    </r>
    <r>
      <rPr>
        <sz val="12"/>
        <color rgb="FF000000"/>
        <rFont val="標楷體"/>
        <family val="4"/>
        <charset val="136"/>
      </rPr>
      <t>年企業排球聯賽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新竹站</t>
    </r>
  </si>
  <si>
    <t>108.11.30-108.12.01</t>
  </si>
  <si>
    <r>
      <t>108-1</t>
    </r>
    <r>
      <rPr>
        <sz val="12"/>
        <color rgb="FF000000"/>
        <rFont val="標楷體"/>
        <family val="4"/>
        <charset val="136"/>
      </rPr>
      <t>排球代表隊</t>
    </r>
  </si>
  <si>
    <t>108/03/03-109-01-31</t>
  </si>
  <si>
    <r>
      <rPr>
        <sz val="12"/>
        <color rgb="FF000000"/>
        <rFont val="標楷體"/>
        <family val="4"/>
        <charset val="136"/>
      </rPr>
      <t>運管系各委員會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場館暨圖儀</t>
    </r>
  </si>
  <si>
    <r>
      <t>108-2</t>
    </r>
    <r>
      <rPr>
        <sz val="12"/>
        <color rgb="FF000000"/>
        <rFont val="標楷體"/>
        <family val="4"/>
        <charset val="136"/>
      </rPr>
      <t>排球代表隊</t>
    </r>
  </si>
  <si>
    <t>109/03/02-109/07/31</t>
  </si>
  <si>
    <r>
      <rPr>
        <sz val="12"/>
        <color rgb="FF000000"/>
        <rFont val="標楷體"/>
        <family val="4"/>
        <charset val="136"/>
      </rPr>
      <t>協助評鑑資料彙整</t>
    </r>
  </si>
  <si>
    <t>108/08/01-109/04/30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</si>
  <si>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汝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</si>
  <si>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B08210034</t>
    </r>
  </si>
  <si>
    <r>
      <t>108-1</t>
    </r>
    <r>
      <rPr>
        <sz val="11"/>
        <color rgb="FF000000"/>
        <rFont val="標楷體"/>
        <family val="4"/>
        <charset val="136"/>
      </rPr>
      <t>班際盃籃球賽</t>
    </r>
  </si>
  <si>
    <r>
      <rPr>
        <sz val="12"/>
        <color rgb="FF000000"/>
        <rFont val="標楷體"/>
        <family val="4"/>
        <charset val="136"/>
      </rPr>
      <t>新竹縣身心障礙運動會</t>
    </r>
  </si>
  <si>
    <t>109/09/29</t>
  </si>
  <si>
    <t>新興高中大學博覽會招生宣導</t>
  </si>
  <si>
    <t>109/12/04</t>
  </si>
  <si>
    <t>運動嘉年華-明新我最萌志工</t>
  </si>
  <si>
    <t>110/11/24~110/11/24</t>
  </si>
  <si>
    <r>
      <rPr>
        <sz val="12"/>
        <color rgb="FF000000"/>
        <rFont val="標楷體"/>
        <family val="4"/>
        <charset val="136"/>
      </rPr>
      <t>姓名：吳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</si>
  <si>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B08210036</t>
    </r>
  </si>
  <si>
    <t>112.05.26</t>
  </si>
  <si>
    <t>實習資料整理</t>
  </si>
  <si>
    <t>111/12/15-112/03/20</t>
  </si>
  <si>
    <r>
      <rPr>
        <sz val="12"/>
        <color rgb="FF000000"/>
        <rFont val="標楷體"/>
        <family val="4"/>
        <charset val="136"/>
      </rPr>
      <t>姓名：許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</si>
  <si>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B08210042</t>
    </r>
  </si>
  <si>
    <t>高教深耕計畫一系列活動-場佈</t>
  </si>
  <si>
    <t>110/10/01~110/12/31</t>
  </si>
  <si>
    <r>
      <rPr>
        <sz val="12"/>
        <color rgb="FF000000"/>
        <rFont val="標楷體"/>
        <family val="4"/>
        <charset val="136"/>
      </rPr>
      <t>姓名：許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綺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</si>
  <si>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B08210045</t>
    </r>
  </si>
  <si>
    <t>運動管理系學會-</t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</si>
  <si>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妤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</si>
  <si>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B08210047</t>
    </r>
  </si>
  <si>
    <t>樂齡大學體適能課工作人員</t>
  </si>
  <si>
    <t>109/12/30</t>
  </si>
  <si>
    <t>樂齡大學健康促進體適能活動-教學人員</t>
  </si>
  <si>
    <t>110/10/14~110/12/30</t>
  </si>
  <si>
    <t>樂齡大學健康促進體適能活動-表演人員</t>
  </si>
  <si>
    <t>運動嘉年華-明新我最萌工作人員</t>
  </si>
  <si>
    <t>110/11/17~110/11/24</t>
  </si>
  <si>
    <t>嘉義220自行車志工-工作人員</t>
  </si>
  <si>
    <t>111/02/20</t>
  </si>
  <si>
    <t>中國青年救國團新竹市竹光國民運動中心</t>
  </si>
  <si>
    <r>
      <rPr>
        <sz val="12"/>
        <color rgb="FF000000"/>
        <rFont val="標楷體"/>
        <family val="4"/>
        <charset val="136"/>
      </rPr>
      <t>姓名：余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</si>
  <si>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B08210049</t>
    </r>
  </si>
  <si>
    <r>
      <rPr>
        <sz val="12"/>
        <color rgb="FF000000"/>
        <rFont val="標楷體"/>
        <family val="4"/>
        <charset val="136"/>
      </rPr>
      <t>姓名：鄧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鵬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</si>
  <si>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B08210052</t>
    </r>
  </si>
  <si>
    <r>
      <rPr>
        <sz val="12"/>
        <color rgb="FF000000"/>
        <rFont val="標楷體"/>
        <family val="4"/>
        <charset val="136"/>
      </rPr>
      <t>明新游泳池館</t>
    </r>
  </si>
  <si>
    <t>109/08/03-109/09/30</t>
  </si>
  <si>
    <r>
      <rPr>
        <sz val="12"/>
        <color rgb="FF000000"/>
        <rFont val="標楷體"/>
        <family val="4"/>
        <charset val="136"/>
      </rPr>
      <t>姓名：徐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岳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</si>
  <si>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B08210054</t>
    </r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</si>
  <si>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</si>
  <si>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B08210056</t>
    </r>
  </si>
  <si>
    <t>摩曼頓企業股份有限公司-竹北三民店</t>
  </si>
  <si>
    <t>111.09.05~111.09.25</t>
  </si>
  <si>
    <t>111.10.01~111.11.30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</si>
  <si>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渲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</si>
  <si>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B08210058</t>
    </r>
  </si>
  <si>
    <t>109/03/18</t>
  </si>
  <si>
    <t>樂齡大學體適能課工作人員工作人員</t>
  </si>
  <si>
    <t>2022新豐路跑志工</t>
  </si>
  <si>
    <t>彙整學生時數表/校外實習資料整理</t>
  </si>
  <si>
    <t>111/09/01-111/12/21</t>
  </si>
  <si>
    <r>
      <rPr>
        <sz val="12"/>
        <color rgb="FF000000"/>
        <rFont val="標楷體"/>
        <family val="4"/>
        <charset val="136"/>
      </rPr>
      <t>姓名：詹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</si>
  <si>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B08210060</t>
    </r>
  </si>
  <si>
    <r>
      <rPr>
        <sz val="12"/>
        <color rgb="FF000000"/>
        <rFont val="標楷體"/>
        <family val="4"/>
        <charset val="136"/>
      </rPr>
      <t>姓名：許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瑄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</si>
  <si>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B08210062</t>
    </r>
  </si>
  <si>
    <r>
      <rPr>
        <sz val="12"/>
        <color rgb="FF000000"/>
        <rFont val="標楷體"/>
        <family val="4"/>
        <charset val="136"/>
      </rPr>
      <t>姓名：鍾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陽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</si>
  <si>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B08210064</t>
    </r>
  </si>
  <si>
    <r>
      <rPr>
        <sz val="12"/>
        <color rgb="FF000000"/>
        <rFont val="標楷體"/>
        <family val="4"/>
        <charset val="136"/>
      </rPr>
      <t>姓名：宋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</si>
  <si>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B08210066</t>
    </r>
  </si>
  <si>
    <t>原住民3x3籃球邀請賽</t>
  </si>
  <si>
    <t>109/09/11~109/09/12 109/09/19~109/09/20</t>
  </si>
  <si>
    <t>新竹市全運會選拔賽</t>
  </si>
  <si>
    <t>110/03/07</t>
  </si>
  <si>
    <t>新竹縣竹東鎮籃球委員會-副總幹事</t>
  </si>
  <si>
    <t>113/01/01-114/03/01</t>
  </si>
  <si>
    <r>
      <rPr>
        <sz val="12"/>
        <color rgb="FF000000"/>
        <rFont val="標楷體"/>
        <family val="4"/>
        <charset val="136"/>
      </rPr>
      <t>姓名：謝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淳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</si>
  <si>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B08210067</t>
    </r>
  </si>
  <si>
    <r>
      <rPr>
        <sz val="12"/>
        <color rgb="FF000000"/>
        <rFont val="標楷體"/>
        <family val="4"/>
        <charset val="136"/>
      </rPr>
      <t>姓名：唐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媛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</si>
  <si>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B08210068</t>
    </r>
  </si>
  <si>
    <r>
      <rPr>
        <sz val="11"/>
        <color rgb="FF000000"/>
        <rFont val="標楷體"/>
        <family val="4"/>
        <charset val="136"/>
      </rPr>
      <t>新豐松林國小運動會賽會服務志工</t>
    </r>
  </si>
  <si>
    <t>彙整學生實務學習時數表</t>
  </si>
  <si>
    <t>109/11/02-110/02/02</t>
  </si>
  <si>
    <r>
      <rPr>
        <sz val="12"/>
        <color rgb="FF000000"/>
        <rFont val="標楷體"/>
        <family val="4"/>
        <charset val="136"/>
      </rPr>
      <t>姓名：朱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賢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</si>
  <si>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B08210070</t>
    </r>
  </si>
  <si>
    <r>
      <t>健康體適能畢業門檻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體適能補測工作人員</t>
    </r>
  </si>
  <si>
    <r>
      <rPr>
        <sz val="12"/>
        <color rgb="FF000000"/>
        <rFont val="標楷體"/>
        <family val="4"/>
        <charset val="136"/>
      </rPr>
      <t>姓名：廖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</si>
  <si>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B08210072</t>
    </r>
  </si>
  <si>
    <t>大學博覽會招生-協助招生人員</t>
  </si>
  <si>
    <t>110/12/23</t>
  </si>
  <si>
    <t>高教深耕計畫一系列活動-行政攝影</t>
  </si>
  <si>
    <t>辦理110學年度新生盃樂樂棒球賽-工作人員</t>
  </si>
  <si>
    <r>
      <rPr>
        <sz val="12"/>
        <color rgb="FF000000"/>
        <rFont val="標楷體"/>
        <family val="4"/>
        <charset val="136"/>
      </rPr>
      <t>姓名：潘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戎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</si>
  <si>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B08210074</t>
    </r>
  </si>
  <si>
    <r>
      <rPr>
        <sz val="12"/>
        <color rgb="FF000000"/>
        <rFont val="標楷體"/>
        <family val="4"/>
        <charset val="136"/>
      </rPr>
      <t>姓名：彭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龍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</si>
  <si>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B08210077</t>
    </r>
  </si>
  <si>
    <r>
      <rPr>
        <sz val="12"/>
        <color rgb="FF000000"/>
        <rFont val="細明體"/>
        <family val="3"/>
        <charset val="136"/>
      </rPr>
      <t>育新人本游泳學校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細明體"/>
        <family val="3"/>
        <charset val="136"/>
      </rPr>
      <t>嘉豐校</t>
    </r>
  </si>
  <si>
    <t>111/11/1~112/02/30</t>
  </si>
  <si>
    <t>112.04.20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</si>
  <si>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</si>
  <si>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B08210079</t>
    </r>
  </si>
  <si>
    <t>體次能補測工作人員</t>
  </si>
  <si>
    <r>
      <rPr>
        <sz val="12"/>
        <color rgb="FF000000"/>
        <rFont val="標楷體"/>
        <family val="4"/>
        <charset val="136"/>
      </rPr>
      <t>姓名：彭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媛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</si>
  <si>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B08210081</t>
    </r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</si>
  <si>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</si>
  <si>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B08210083</t>
    </r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</si>
  <si>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元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</si>
  <si>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B08210085</t>
    </r>
  </si>
  <si>
    <r>
      <rPr>
        <sz val="12"/>
        <color rgb="FF000000"/>
        <rFont val="標楷體"/>
        <family val="4"/>
        <charset val="136"/>
      </rPr>
      <t>姓名：鄒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唐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</si>
  <si>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B08210087</t>
    </r>
  </si>
  <si>
    <t>110/10/19~110/12/29</t>
  </si>
  <si>
    <t>尚智運動世界-新竹愛買門市</t>
  </si>
  <si>
    <t>111.06.02~111.06.22</t>
  </si>
  <si>
    <r>
      <rPr>
        <sz val="12"/>
        <color rgb="FF000000"/>
        <rFont val="標楷體"/>
        <family val="4"/>
        <charset val="136"/>
      </rPr>
      <t>姓名：曾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隆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</si>
  <si>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B08210089</t>
    </r>
  </si>
  <si>
    <t>摩曼頓-實習工讀生</t>
  </si>
  <si>
    <r>
      <rPr>
        <sz val="12"/>
        <color rgb="FF000000"/>
        <rFont val="標楷體"/>
        <family val="4"/>
        <charset val="136"/>
      </rPr>
      <t>姓名：蘇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</si>
  <si>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B08210090</t>
    </r>
  </si>
  <si>
    <r>
      <rPr>
        <sz val="12"/>
        <color rgb="FF000000"/>
        <rFont val="標楷體"/>
        <family val="4"/>
        <charset val="136"/>
      </rPr>
      <t>姓名：邱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鈞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</si>
  <si>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B08210091</t>
    </r>
  </si>
  <si>
    <r>
      <rPr>
        <sz val="12"/>
        <color rgb="FF000000"/>
        <rFont val="標楷體"/>
        <family val="4"/>
        <charset val="136"/>
      </rPr>
      <t>姓名：鄭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堯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</si>
  <si>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B08210092</t>
    </r>
  </si>
  <si>
    <t>台元健身中心-行政助理</t>
  </si>
  <si>
    <t>112/06/01~112/08/31</t>
  </si>
  <si>
    <r>
      <rPr>
        <sz val="12"/>
        <color rgb="FF000000"/>
        <rFont val="標楷體"/>
        <family val="4"/>
        <charset val="136"/>
      </rPr>
      <t>姓名：宮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龍生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外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</si>
  <si>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B08210093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</si>
  <si>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業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</si>
  <si>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B09212102</t>
    </r>
  </si>
  <si>
    <r>
      <rPr>
        <sz val="12"/>
        <color rgb="FF000000"/>
        <rFont val="標楷體"/>
        <family val="4"/>
        <charset val="136"/>
      </rPr>
      <t>姓名：黃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逸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</si>
  <si>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B09212104</t>
    </r>
  </si>
  <si>
    <r>
      <rPr>
        <sz val="12"/>
        <color rgb="FF000000"/>
        <rFont val="標楷體"/>
        <family val="4"/>
        <charset val="136"/>
      </rPr>
      <t>姓名：羅</t>
    </r>
    <r>
      <rPr>
        <sz val="12"/>
        <color rgb="FF000000"/>
        <rFont val="Times New Roman"/>
        <family val="1"/>
      </rPr>
      <t xml:space="preserve">        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</si>
  <si>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B09212106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</si>
  <si>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如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</si>
  <si>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B09212108</t>
    </r>
  </si>
  <si>
    <t>育新人本游泳學校-六家校櫃台、文書處理</t>
  </si>
  <si>
    <t>111/07/01~111/12/16</t>
  </si>
  <si>
    <r>
      <rPr>
        <sz val="12"/>
        <color rgb="FF000000"/>
        <rFont val="標楷體"/>
        <family val="4"/>
        <charset val="136"/>
      </rPr>
      <t>姓名：楊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清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</si>
  <si>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B09212110</t>
    </r>
  </si>
  <si>
    <t>育新人本游泳學校-嘉豐校 游泳教練</t>
  </si>
  <si>
    <t>111/07/01~111/08/30</t>
  </si>
  <si>
    <r>
      <rPr>
        <sz val="12"/>
        <color rgb="FF000000"/>
        <rFont val="標楷體"/>
        <family val="4"/>
        <charset val="136"/>
      </rPr>
      <t>姓名：鍾</t>
    </r>
    <r>
      <rPr>
        <sz val="12"/>
        <color rgb="FF000000"/>
        <rFont val="Times New Roman"/>
        <family val="1"/>
      </rPr>
      <t xml:space="preserve">        </t>
    </r>
    <r>
      <rPr>
        <sz val="12"/>
        <color rgb="FF000000"/>
        <rFont val="標楷體"/>
        <family val="4"/>
        <charset val="136"/>
      </rPr>
      <t>倫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</si>
  <si>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B09212112</t>
    </r>
  </si>
  <si>
    <r>
      <rPr>
        <sz val="12"/>
        <color rgb="FF000000"/>
        <rFont val="標楷體"/>
        <family val="4"/>
        <charset val="136"/>
      </rPr>
      <t>姓名：劉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毓</t>
    </r>
    <r>
      <rPr>
        <sz val="12"/>
        <color rgb="FF000000"/>
        <rFont val="Times New Roman"/>
        <family val="1"/>
      </rPr>
      <t xml:space="preserve">       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</si>
  <si>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B10213101</t>
    </r>
  </si>
  <si>
    <r>
      <rPr>
        <sz val="16"/>
        <color rgb="FF000000"/>
        <rFont val="標楷體"/>
        <family val="4"/>
        <charset val="136"/>
      </rPr>
      <t>明新科技大學運動管理系</t>
    </r>
    <r>
      <rPr>
        <sz val="16"/>
        <color rgb="FF000000"/>
        <rFont val="Times New Roman"/>
        <family val="1"/>
      </rPr>
      <t xml:space="preserve">   </t>
    </r>
    <r>
      <rPr>
        <sz val="16"/>
        <color rgb="FF000000"/>
        <rFont val="標楷體"/>
        <family val="4"/>
        <charset val="136"/>
      </rPr>
      <t>學生實務學習時數表</t>
    </r>
  </si>
  <si>
    <r>
      <rPr>
        <sz val="16"/>
        <color rgb="FF000000"/>
        <rFont val="標楷體"/>
        <family val="4"/>
        <charset val="136"/>
      </rPr>
      <t>前二年</t>
    </r>
    <r>
      <rPr>
        <sz val="16"/>
        <color rgb="FF000000"/>
        <rFont val="Times New Roman"/>
        <family val="1"/>
      </rPr>
      <t>(107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Times New Roman"/>
        <family val="1"/>
      </rPr>
      <t>9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Times New Roman"/>
        <family val="1"/>
      </rPr>
      <t>~109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Times New Roman"/>
        <family val="1"/>
      </rPr>
      <t>7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Times New Roman"/>
        <family val="1"/>
      </rPr>
      <t>31</t>
    </r>
    <r>
      <rPr>
        <sz val="16"/>
        <color rgb="FF000000"/>
        <rFont val="標楷體"/>
        <family val="4"/>
        <charset val="136"/>
      </rPr>
      <t>日</t>
    </r>
    <r>
      <rPr>
        <sz val="16"/>
        <color rgb="FF000000"/>
        <rFont val="Times New Roman"/>
        <family val="1"/>
      </rPr>
      <t>)</t>
    </r>
    <r>
      <rPr>
        <sz val="16"/>
        <color rgb="FF000000"/>
        <rFont val="標楷體"/>
        <family val="4"/>
        <charset val="136"/>
      </rPr>
      <t>至多認證</t>
    </r>
    <r>
      <rPr>
        <sz val="16"/>
        <color rgb="FF000000"/>
        <rFont val="Times New Roman"/>
        <family val="1"/>
      </rPr>
      <t>200</t>
    </r>
    <r>
      <rPr>
        <sz val="16"/>
        <color rgb="FF000000"/>
        <rFont val="標楷體"/>
        <family val="4"/>
        <charset val="136"/>
      </rPr>
      <t>小時</t>
    </r>
  </si>
  <si>
    <r>
      <t xml:space="preserve"> 107</t>
    </r>
    <r>
      <rPr>
        <sz val="16"/>
        <color rgb="FF000000"/>
        <rFont val="標楷體"/>
        <family val="4"/>
        <charset val="136"/>
      </rPr>
      <t>學年入學　甲班</t>
    </r>
  </si>
  <si>
    <t>※最新認證時間：111年05月31日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</si>
  <si>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維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</si>
  <si>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:B07010131</t>
    </r>
  </si>
  <si>
    <r>
      <rPr>
        <sz val="12"/>
        <color rgb="FF000000"/>
        <rFont val="標楷體"/>
        <family val="4"/>
        <charset val="136"/>
      </rPr>
      <t>協助中小運志工</t>
    </r>
  </si>
  <si>
    <t>109/03/04-109/03/06</t>
  </si>
  <si>
    <t>109.07.31</t>
  </si>
  <si>
    <r>
      <rPr>
        <sz val="12"/>
        <color rgb="FF000000"/>
        <rFont val="標楷體"/>
        <family val="4"/>
        <charset val="136"/>
      </rPr>
      <t>摩曼頓企業股份有限公司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銷售員</t>
    </r>
  </si>
  <si>
    <t>109/06/01-109/06/30</t>
  </si>
  <si>
    <t>109/09/01-109/11/30</t>
  </si>
  <si>
    <t>110.1.15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</si>
  <si>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 xml:space="preserve">余 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誠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</si>
  <si>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:B07210002</t>
    </r>
  </si>
  <si>
    <r>
      <rPr>
        <sz val="12"/>
        <color rgb="FF000000"/>
        <rFont val="標楷體"/>
        <family val="4"/>
        <charset val="136"/>
      </rPr>
      <t>高爾福球運動基層扎根輔導計畫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辦理經驗分享研習會</t>
    </r>
  </si>
  <si>
    <t>108.03.16</t>
  </si>
  <si>
    <r>
      <rPr>
        <sz val="12"/>
        <color rgb="FF000000"/>
        <rFont val="標楷體"/>
        <family val="4"/>
        <charset val="136"/>
      </rPr>
      <t>田徑運動代表隊</t>
    </r>
  </si>
  <si>
    <t>108.02.25-108.05.06</t>
  </si>
  <si>
    <r>
      <t>108</t>
    </r>
    <r>
      <rPr>
        <sz val="12"/>
        <color rgb="FF000000"/>
        <rFont val="標楷體"/>
        <family val="4"/>
        <charset val="136"/>
      </rPr>
      <t>級學習成果表演會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傳承</t>
    </r>
  </si>
  <si>
    <t>107.12.22-108.05.17</t>
  </si>
  <si>
    <r>
      <t>108</t>
    </r>
    <r>
      <rPr>
        <sz val="12"/>
        <color rgb="FF000000"/>
        <rFont val="標楷體"/>
        <family val="4"/>
        <charset val="136"/>
      </rPr>
      <t>級暑假體育育樂營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體能王</t>
    </r>
  </si>
  <si>
    <t>108.07.07-108.07.09</t>
  </si>
  <si>
    <r>
      <rPr>
        <sz val="12"/>
        <color rgb="FF000000"/>
        <rFont val="標楷體"/>
        <family val="4"/>
        <charset val="136"/>
      </rPr>
      <t>擔任泰雅族運動會志工</t>
    </r>
  </si>
  <si>
    <t>108.09.27-108.09.28</t>
  </si>
  <si>
    <r>
      <rPr>
        <sz val="12"/>
        <color rgb="FF000000"/>
        <rFont val="標楷體"/>
        <family val="4"/>
        <charset val="136"/>
      </rPr>
      <t>新竹縣全縣運動會活動志工</t>
    </r>
  </si>
  <si>
    <t>108.11.30-108.12.03</t>
  </si>
  <si>
    <r>
      <t>108</t>
    </r>
    <r>
      <rPr>
        <sz val="12"/>
        <color rgb="FF000000"/>
        <rFont val="標楷體"/>
        <family val="4"/>
        <charset val="136"/>
      </rPr>
      <t>年社團帶動中小學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田徑社</t>
    </r>
  </si>
  <si>
    <t>108.02.01-108.11.30</t>
  </si>
  <si>
    <r>
      <rPr>
        <sz val="12"/>
        <color rgb="FF000000"/>
        <rFont val="標楷體"/>
        <family val="4"/>
        <charset val="136"/>
      </rPr>
      <t>田徑代表隊</t>
    </r>
  </si>
  <si>
    <r>
      <rPr>
        <sz val="12"/>
        <color rgb="FF000000"/>
        <rFont val="標楷體"/>
        <family val="4"/>
        <charset val="136"/>
      </rPr>
      <t>協助整理系評鑑資料</t>
    </r>
  </si>
  <si>
    <t>108/11/11-108/11/18</t>
  </si>
  <si>
    <r>
      <rPr>
        <sz val="12"/>
        <color rgb="FF000000"/>
        <rFont val="標楷體"/>
        <family val="4"/>
        <charset val="136"/>
      </rPr>
      <t>蠟筆小新之春日部大冒險</t>
    </r>
  </si>
  <si>
    <t>109/01/21-109/01/23</t>
  </si>
  <si>
    <r>
      <t>108-2</t>
    </r>
    <r>
      <rPr>
        <sz val="12"/>
        <color rgb="FF000000"/>
        <rFont val="標楷體"/>
        <family val="4"/>
        <charset val="136"/>
      </rPr>
      <t>田徑社帶動中小學</t>
    </r>
  </si>
  <si>
    <t>109.02.01-109.06.30</t>
  </si>
  <si>
    <r>
      <rPr>
        <sz val="12"/>
        <color rgb="FF000000"/>
        <rFont val="標楷體"/>
        <family val="4"/>
        <charset val="136"/>
      </rPr>
      <t>北埔膨風路跑記者會</t>
    </r>
  </si>
  <si>
    <t>109/08/17</t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</si>
  <si>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運動班助理教練</t>
    </r>
  </si>
  <si>
    <t xml:space="preserve">110/02/01-110/05/31 </t>
  </si>
  <si>
    <r>
      <rPr>
        <sz val="12"/>
        <color rgb="FF000000"/>
        <rFont val="標楷體"/>
        <family val="4"/>
        <charset val="136"/>
      </rPr>
      <t>完成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</si>
  <si>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倫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</si>
  <si>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:B07210009</t>
    </r>
  </si>
  <si>
    <r>
      <t>108</t>
    </r>
    <r>
      <rPr>
        <sz val="11"/>
        <color rgb="FF000000"/>
        <rFont val="標楷體"/>
        <family val="4"/>
        <charset val="136"/>
      </rPr>
      <t>運動</t>
    </r>
    <r>
      <rPr>
        <sz val="11"/>
        <color rgb="FF000000"/>
        <rFont val="Times New Roman"/>
        <family val="1"/>
      </rPr>
      <t>i</t>
    </r>
    <r>
      <rPr>
        <sz val="11"/>
        <color rgb="FF000000"/>
        <rFont val="標楷體"/>
        <family val="4"/>
        <charset val="136"/>
      </rPr>
      <t>台灣體適能促進計畫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標楷體"/>
        <family val="4"/>
        <charset val="136"/>
      </rPr>
      <t>體適能檢測站</t>
    </r>
  </si>
  <si>
    <t>108.05.20-108.10.05</t>
  </si>
  <si>
    <r>
      <t>108-2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撞球</t>
    </r>
  </si>
  <si>
    <t>109.03.01-109.06.20</t>
  </si>
  <si>
    <t>明新撞球用品-晚班櫃台</t>
  </si>
  <si>
    <t>110/03/01~110/04/31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</si>
  <si>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幃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</si>
  <si>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:B07210012</t>
    </r>
  </si>
  <si>
    <r>
      <t>108</t>
    </r>
    <r>
      <rPr>
        <sz val="12"/>
        <color rgb="FF000000"/>
        <rFont val="標楷體"/>
        <family val="4"/>
        <charset val="136"/>
      </rPr>
      <t>年第二學期教職員飛輪團體運動授課</t>
    </r>
  </si>
  <si>
    <t>108.02.25-108.06.27</t>
  </si>
  <si>
    <r>
      <t>108</t>
    </r>
    <r>
      <rPr>
        <sz val="12"/>
        <color rgb="FF000000"/>
        <rFont val="標楷體"/>
        <family val="4"/>
        <charset val="136"/>
      </rPr>
      <t>年數及教職員飛輪團體運動授課</t>
    </r>
  </si>
  <si>
    <t>108.07.08-108.08.12</t>
  </si>
  <si>
    <r>
      <rPr>
        <sz val="12"/>
        <color rgb="FF000000"/>
        <rFont val="標楷體"/>
        <family val="4"/>
        <charset val="136"/>
      </rPr>
      <t>韓國鐵人三項志工</t>
    </r>
  </si>
  <si>
    <t>108/06/28-108/06/30</t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</si>
  <si>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運動班授課教練</t>
    </r>
  </si>
  <si>
    <t>田教練西北羽球工作坊</t>
  </si>
  <si>
    <t>109/09/01-109/12/30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</si>
  <si>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温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聆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</si>
  <si>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:B07210014</t>
    </r>
  </si>
  <si>
    <r>
      <rPr>
        <sz val="12"/>
        <color rgb="FF000000"/>
        <rFont val="標楷體"/>
        <family val="4"/>
        <charset val="136"/>
      </rPr>
      <t>「壘積實力，絕地球生」，系際盃慢速壘球賽</t>
    </r>
  </si>
  <si>
    <t xml:space="preserve">107.10.31-107.12.19 </t>
  </si>
  <si>
    <r>
      <rPr>
        <sz val="12"/>
        <color rgb="FF000000"/>
        <rFont val="標楷體"/>
        <family val="4"/>
        <charset val="136"/>
      </rPr>
      <t>健康體適能管理證照</t>
    </r>
  </si>
  <si>
    <t>108.05.28-108.05.29</t>
  </si>
  <si>
    <r>
      <rPr>
        <sz val="12"/>
        <color rgb="FF000000"/>
        <rFont val="標楷體"/>
        <family val="4"/>
        <charset val="136"/>
      </rPr>
      <t>推甄面試工作人員</t>
    </r>
  </si>
  <si>
    <t>108.06.12-108.06.15</t>
  </si>
  <si>
    <r>
      <t>108</t>
    </r>
    <r>
      <rPr>
        <sz val="12"/>
        <color rgb="FF000000"/>
        <rFont val="標楷體"/>
        <family val="4"/>
        <charset val="136"/>
      </rPr>
      <t>級「英雄齊聚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神力集結」迎新活動</t>
    </r>
  </si>
  <si>
    <t>108.07.15-108.10.10</t>
  </si>
  <si>
    <r>
      <rPr>
        <sz val="12"/>
        <color rgb="FF000000"/>
        <rFont val="標楷體"/>
        <family val="4"/>
        <charset val="136"/>
      </rPr>
      <t>親師座談會及新生定向輔導活動</t>
    </r>
  </si>
  <si>
    <t>108.09.01-108.09.03</t>
  </si>
  <si>
    <r>
      <rPr>
        <sz val="12"/>
        <color rgb="FF000000"/>
        <rFont val="標楷體"/>
        <family val="4"/>
        <charset val="136"/>
      </rPr>
      <t>體適能中心管理人員</t>
    </r>
  </si>
  <si>
    <t>108/11/25-108/12/30</t>
  </si>
  <si>
    <r>
      <t>108-2</t>
    </r>
    <r>
      <rPr>
        <sz val="12"/>
        <color rgb="FF000000"/>
        <rFont val="標楷體"/>
        <family val="4"/>
        <charset val="136"/>
      </rPr>
      <t>棒球運動代表隊</t>
    </r>
  </si>
  <si>
    <t>新竹攻城獅校園推廣活動-機動組</t>
  </si>
  <si>
    <t>109/03/09-109/06/12</t>
  </si>
  <si>
    <t>運動管理系學會-活動長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</si>
  <si>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樺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</si>
  <si>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:B07210015</t>
    </r>
  </si>
  <si>
    <r>
      <rPr>
        <sz val="12"/>
        <color rgb="FF000000"/>
        <rFont val="標楷體"/>
        <family val="4"/>
        <charset val="136"/>
      </rPr>
      <t>汗動明新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全校路跑活動</t>
    </r>
  </si>
  <si>
    <t>108.05.22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</si>
  <si>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邱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暢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</si>
  <si>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:B07210017</t>
    </r>
  </si>
  <si>
    <r>
      <rPr>
        <sz val="12"/>
        <color rgb="FF000000"/>
        <rFont val="標楷體"/>
        <family val="4"/>
        <charset val="136"/>
      </rPr>
      <t>瑞昱家庭日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工作人員</t>
    </r>
  </si>
  <si>
    <t>107.11.17</t>
  </si>
  <si>
    <t>110/03/25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</si>
  <si>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洪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祐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</si>
  <si>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:B07210020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</si>
  <si>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標楷體"/>
        <family val="4"/>
        <charset val="136"/>
      </rPr>
      <t>屆</t>
    </r>
    <r>
      <rPr>
        <sz val="12"/>
        <color rgb="FF000000"/>
        <rFont val="Times New Roman"/>
        <family val="1"/>
      </rPr>
      <t>YAMAHA</t>
    </r>
    <r>
      <rPr>
        <sz val="12"/>
        <color rgb="FF000000"/>
        <rFont val="標楷體"/>
        <family val="4"/>
        <charset val="136"/>
      </rPr>
      <t>足球比賽</t>
    </r>
  </si>
  <si>
    <t>107.11.10-107.11.11</t>
  </si>
  <si>
    <r>
      <rPr>
        <sz val="12"/>
        <color rgb="FF000000"/>
        <rFont val="標楷體"/>
        <family val="4"/>
        <charset val="136"/>
      </rPr>
      <t>實力至上，餓虎撲籃班際籃球比賽</t>
    </r>
  </si>
  <si>
    <t>107.11.12-107.11.29</t>
  </si>
  <si>
    <r>
      <rPr>
        <sz val="12"/>
        <color rgb="FF000000"/>
        <rFont val="標楷體"/>
        <family val="4"/>
        <charset val="136"/>
      </rPr>
      <t>進修部推廣體育活動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九宮格及投籃大賽</t>
    </r>
  </si>
  <si>
    <t>108.06.05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</si>
  <si>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唐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銘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</si>
  <si>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徐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達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</si>
  <si>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:B07210024</t>
    </r>
  </si>
  <si>
    <r>
      <rPr>
        <sz val="12"/>
        <color rgb="FF000000"/>
        <rFont val="標楷體"/>
        <family val="4"/>
        <charset val="136"/>
      </rPr>
      <t>高爾夫球運動基層扎根輔導計畫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辦理經驗分享研習會</t>
    </r>
  </si>
  <si>
    <r>
      <rPr>
        <sz val="12"/>
        <color rgb="FF000000"/>
        <rFont val="標楷體"/>
        <family val="4"/>
        <charset val="136"/>
      </rPr>
      <t>系所評鑑資料彙整</t>
    </r>
  </si>
  <si>
    <t>108.08.01-109.04.30</t>
  </si>
  <si>
    <r>
      <rPr>
        <sz val="12"/>
        <color rgb="FF000000"/>
        <rFont val="標楷體"/>
        <family val="4"/>
        <charset val="136"/>
      </rPr>
      <t>自行車</t>
    </r>
    <r>
      <rPr>
        <sz val="12"/>
        <color rgb="FF000000"/>
        <rFont val="Times New Roman"/>
        <family val="1"/>
      </rPr>
      <t>C</t>
    </r>
    <r>
      <rPr>
        <sz val="12"/>
        <color rgb="FF000000"/>
        <rFont val="標楷體"/>
        <family val="4"/>
        <charset val="136"/>
      </rPr>
      <t>級領隊證照協助證照研習</t>
    </r>
  </si>
  <si>
    <t>支援賈桃樂學習主題館開幕</t>
  </si>
  <si>
    <t>幼兒體適能證照考試-工作人員</t>
  </si>
  <si>
    <t>111/05/07~111/05/08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</si>
  <si>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瑄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</si>
  <si>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:B07210026</t>
    </r>
  </si>
  <si>
    <r>
      <rPr>
        <sz val="12"/>
        <color rgb="FF000000"/>
        <rFont val="標楷體"/>
        <family val="4"/>
        <charset val="136"/>
      </rPr>
      <t>活動美宣組</t>
    </r>
  </si>
  <si>
    <t>108.01.22-108.01.25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</si>
  <si>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古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洋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</si>
  <si>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:B07210028</t>
    </r>
  </si>
  <si>
    <r>
      <rPr>
        <sz val="12"/>
        <color rgb="FF000000"/>
        <rFont val="標楷體"/>
        <family val="4"/>
        <charset val="136"/>
      </rPr>
      <t>新竹特殊教育學校運動與遊戲活動指導</t>
    </r>
  </si>
  <si>
    <t>108.03.01-108.05.03</t>
  </si>
  <si>
    <r>
      <t>108-2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棒球</t>
    </r>
  </si>
  <si>
    <t>109/12/14-110/03/12</t>
  </si>
  <si>
    <t xml:space="preserve">110級學習成果表演會-拾憶 </t>
  </si>
  <si>
    <t>110.11.03補登</t>
  </si>
  <si>
    <t>運動管理系學會-副攝影長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</si>
  <si>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賴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宇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</si>
  <si>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:B07210029</t>
    </r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</si>
  <si>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體適能學員前後測量</t>
    </r>
  </si>
  <si>
    <t>新竹攻城獅校園推廣活動-場地維護人員</t>
  </si>
  <si>
    <t>運動管理系學會-場器長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</si>
  <si>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群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</si>
  <si>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:B07210031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</si>
  <si>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湘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</si>
  <si>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:B07210033</t>
    </r>
  </si>
  <si>
    <t>新竹縣全縣運動會活動志工</t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</si>
  <si>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運動班教練授課</t>
    </r>
  </si>
  <si>
    <t>北埔膨風路跑記者會</t>
  </si>
  <si>
    <t>運動管理系學會-執秘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</si>
  <si>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皓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</si>
  <si>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:B07210035</t>
    </r>
  </si>
  <si>
    <t>茂昌體育用品企業有限公司-銷售員</t>
  </si>
  <si>
    <t>110/01/01-110/02/28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</si>
  <si>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張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容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</si>
  <si>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:B07210037</t>
    </r>
  </si>
  <si>
    <r>
      <rPr>
        <sz val="12"/>
        <color rgb="FF000000"/>
        <rFont val="標楷體"/>
        <family val="4"/>
        <charset val="136"/>
      </rPr>
      <t>明新</t>
    </r>
    <r>
      <rPr>
        <sz val="12"/>
        <color rgb="FF000000"/>
        <rFont val="Times New Roman"/>
        <family val="1"/>
      </rPr>
      <t>52</t>
    </r>
    <r>
      <rPr>
        <sz val="12"/>
        <color rgb="FF000000"/>
        <rFont val="標楷體"/>
        <family val="4"/>
        <charset val="136"/>
      </rPr>
      <t>週年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校友回娘家</t>
    </r>
  </si>
  <si>
    <t>107.10.22-107.10.27</t>
  </si>
  <si>
    <r>
      <rPr>
        <sz val="12"/>
        <color rgb="FF000000"/>
        <rFont val="標楷體"/>
        <family val="4"/>
        <charset val="136"/>
      </rPr>
      <t>活動攝影組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</si>
  <si>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淳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</si>
  <si>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:B07210039</t>
    </r>
  </si>
  <si>
    <r>
      <rPr>
        <sz val="12"/>
        <color rgb="FF000000"/>
        <rFont val="標楷體"/>
        <family val="4"/>
        <charset val="136"/>
      </rPr>
      <t>活動帶隊隊輔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</si>
  <si>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江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榕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</si>
  <si>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:B07210041</t>
    </r>
  </si>
  <si>
    <t>參加109學年度健美錦標賽</t>
  </si>
  <si>
    <r>
      <rPr>
        <sz val="12"/>
        <color rgb="FF000000"/>
        <rFont val="標楷體"/>
        <family val="4"/>
        <charset val="136"/>
      </rPr>
      <t>明新盃瘋設計時尚大賽開幕表演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</si>
  <si>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施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銘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</si>
  <si>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:B07210043</t>
    </r>
  </si>
  <si>
    <t>樂天桃園簽約儀式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</si>
  <si>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張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萱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</si>
  <si>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:B07210046</t>
    </r>
  </si>
  <si>
    <t>THE NORTH FACE /運動服飾銷售員</t>
  </si>
  <si>
    <t>111.12.20~111.03.14</t>
  </si>
  <si>
    <t>111.05.05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</si>
  <si>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安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</si>
  <si>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:B07210048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</si>
  <si>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嘉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</si>
  <si>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:B07210050</t>
    </r>
  </si>
  <si>
    <t>協助維護管理本校棒球場地</t>
  </si>
  <si>
    <t>111/02/01~111/05/09</t>
  </si>
  <si>
    <r>
      <t>110-2</t>
    </r>
    <r>
      <rPr>
        <sz val="12"/>
        <color rgb="FF000000"/>
        <rFont val="細明體"/>
        <family val="3"/>
        <charset val="136"/>
      </rPr>
      <t>棒球代表隊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</si>
  <si>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羅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寧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</si>
  <si>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:B07210052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</si>
  <si>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羅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豪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</si>
  <si>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:B07210054</t>
    </r>
  </si>
  <si>
    <t>頭前溪智原路跑活動</t>
  </si>
  <si>
    <t>111/03/24~111/03/25</t>
  </si>
  <si>
    <t>111.01.12</t>
  </si>
  <si>
    <t>112全國中等學校運動會服務組志工</t>
  </si>
  <si>
    <t>112/04/21~112/04/26</t>
  </si>
  <si>
    <r>
      <rPr>
        <sz val="12"/>
        <color rgb="FF000000"/>
        <rFont val="PMingLiU"/>
        <family val="1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PMingLiU"/>
        <family val="1"/>
        <charset val="136"/>
      </rPr>
      <t>謝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PMingLiU"/>
        <family val="1"/>
        <charset val="136"/>
      </rPr>
      <t>妤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</si>
  <si>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:B07210056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</si>
  <si>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羅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廷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</si>
  <si>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:B07210058</t>
    </r>
  </si>
  <si>
    <t>108.12.22-108.05.17</t>
  </si>
  <si>
    <r>
      <t>107</t>
    </r>
    <r>
      <rPr>
        <sz val="12"/>
        <color rgb="FF000000"/>
        <rFont val="標楷體"/>
        <family val="4"/>
        <charset val="136"/>
      </rPr>
      <t>年「大學校院校安中心儲備專責人員培訓」</t>
    </r>
    <r>
      <rPr>
        <sz val="12"/>
        <color rgb="FF000000"/>
        <rFont val="Times New Roman"/>
        <family val="1"/>
      </rPr>
      <t>3000</t>
    </r>
    <r>
      <rPr>
        <sz val="12"/>
        <color rgb="FF000000"/>
        <rFont val="標楷體"/>
        <family val="4"/>
        <charset val="136"/>
      </rPr>
      <t>公尺檢測工作人員</t>
    </r>
  </si>
  <si>
    <t>108.08.07-108.08..22</t>
  </si>
  <si>
    <r>
      <rPr>
        <sz val="12"/>
        <color rgb="FF000000"/>
        <rFont val="標楷體"/>
        <family val="4"/>
        <charset val="136"/>
      </rPr>
      <t>畢業典禮暨送舊茶會</t>
    </r>
  </si>
  <si>
    <t>108.05.01-108.06.16</t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</si>
  <si>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台灣體適能促進計畫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體適能檢測站</t>
    </r>
  </si>
  <si>
    <r>
      <t>108</t>
    </r>
    <r>
      <rPr>
        <sz val="12"/>
        <color rgb="FF000000"/>
        <rFont val="標楷體"/>
        <family val="4"/>
        <charset val="136"/>
      </rPr>
      <t>系所評鑑接待組</t>
    </r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</si>
  <si>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年社區體適能促進計畫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運動班教練授課及協助檢測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</si>
  <si>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閔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</si>
  <si>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:B07210059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</si>
  <si>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樺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</si>
  <si>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:B07210061</t>
    </r>
  </si>
  <si>
    <t>大魯閣打擊場工讀生</t>
  </si>
  <si>
    <t>110/01/01-110/03/26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</si>
  <si>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翔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</si>
  <si>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:B07210062</t>
    </r>
  </si>
  <si>
    <r>
      <t>2018</t>
    </r>
    <r>
      <rPr>
        <sz val="12"/>
        <color rgb="FF000000"/>
        <rFont val="標楷體"/>
        <family val="4"/>
        <charset val="136"/>
      </rPr>
      <t>風城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玩很大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趣味運動會</t>
    </r>
  </si>
  <si>
    <t>107.10.27</t>
  </si>
  <si>
    <t>小龍運動空間/教練</t>
  </si>
  <si>
    <t>110.12.20~111.03.14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</si>
  <si>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萭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</si>
  <si>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:B07210064</t>
    </r>
  </si>
  <si>
    <t>運動管理系學會-美宣長</t>
  </si>
  <si>
    <t>1110.11.11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</si>
  <si>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淳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</si>
  <si>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:B07210065</t>
    </r>
  </si>
  <si>
    <t>運動管理系學會-財務長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</si>
  <si>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宸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</si>
  <si>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:B07210066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</si>
  <si>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許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誠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</si>
  <si>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:B07210068</t>
    </r>
  </si>
  <si>
    <t>客林克花式撞球俱樂部</t>
  </si>
  <si>
    <t>111/01/01~111/02/28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</si>
  <si>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羅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僑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</si>
  <si>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:B07210070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</si>
  <si>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玲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</si>
  <si>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:B07210072</t>
    </r>
  </si>
  <si>
    <t>新竹攻城獅校園推廣活動-休息室工作人員</t>
  </si>
  <si>
    <t>協助入學服務處拍攝人文與設計學員招生影片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</si>
  <si>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李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威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</si>
  <si>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:B07210074</t>
    </r>
  </si>
  <si>
    <t>客林克花式撞球俱樂部-實習工讀生</t>
  </si>
  <si>
    <t>111/01/01~111/02/18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</si>
  <si>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榆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</si>
  <si>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:B07210076</t>
    </r>
  </si>
  <si>
    <t>大魯閣實業股份有限公司-實習生</t>
  </si>
  <si>
    <t>109/06/25-109/09/09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</si>
  <si>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豐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</si>
  <si>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:B07210080</t>
    </r>
  </si>
  <si>
    <t>小龍運動空間/櫃台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</si>
  <si>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張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濬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</si>
  <si>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:B07210082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</si>
  <si>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霖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</si>
  <si>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:B07210084</t>
    </r>
  </si>
  <si>
    <r>
      <rPr>
        <sz val="12"/>
        <color rgb="FF000000"/>
        <rFont val="標楷體"/>
        <family val="4"/>
        <charset val="136"/>
      </rPr>
      <t>活動場器組</t>
    </r>
  </si>
  <si>
    <t>X-LINE 運動健康俱樂部新豐店-實習生</t>
  </si>
  <si>
    <t>111/01/03~111/02/26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</si>
  <si>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鍾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芩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</si>
  <si>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:B07210086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</si>
  <si>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曾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薇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</si>
  <si>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:B07210088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</si>
  <si>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伯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</si>
  <si>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:B07210090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</si>
  <si>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桓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</si>
  <si>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:B07210092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</si>
  <si>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江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儀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</si>
  <si>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:B07210094</t>
    </r>
  </si>
  <si>
    <r>
      <rPr>
        <sz val="12"/>
        <color rgb="FF000000"/>
        <rFont val="標楷體"/>
        <family val="4"/>
        <charset val="136"/>
      </rPr>
      <t>專題口試發表協助按鈴及拍照</t>
    </r>
  </si>
  <si>
    <r>
      <rPr>
        <sz val="12"/>
        <color rgb="FF000000"/>
        <rFont val="標楷體"/>
        <family val="4"/>
        <charset val="136"/>
      </rPr>
      <t>自行車</t>
    </r>
    <r>
      <rPr>
        <sz val="12"/>
        <color rgb="FF000000"/>
        <rFont val="Times New Roman"/>
        <family val="1"/>
      </rPr>
      <t>C</t>
    </r>
    <r>
      <rPr>
        <sz val="12"/>
        <color rgb="FF000000"/>
        <rFont val="標楷體"/>
        <family val="4"/>
        <charset val="136"/>
      </rPr>
      <t>級證照協助證照研習</t>
    </r>
  </si>
  <si>
    <t>運動管理系學會-攝影長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</si>
  <si>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楊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瑜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</si>
  <si>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:B07210096</t>
    </r>
  </si>
  <si>
    <t>運動管理系學會-副會長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</si>
  <si>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恩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</si>
  <si>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:B07230072</t>
    </r>
  </si>
  <si>
    <r>
      <t>108-2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籃球</t>
    </r>
  </si>
  <si>
    <r>
      <rPr>
        <sz val="12"/>
        <color rgb="FF000000"/>
        <rFont val="標楷體"/>
        <family val="4"/>
        <charset val="136"/>
      </rPr>
      <t>大魯閣事業股份有限公司</t>
    </r>
  </si>
  <si>
    <t>109/06/26-109/09/12</t>
  </si>
  <si>
    <t>109/09/15-109/12/23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</si>
  <si>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鍾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磬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</si>
  <si>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:B07230073</t>
    </r>
  </si>
  <si>
    <t>109年縣長盃籃球比賽-紀錄組</t>
  </si>
  <si>
    <t>109/11/12-109/11/14</t>
  </si>
  <si>
    <r>
      <rPr>
        <sz val="12"/>
        <color rgb="FF000000"/>
        <rFont val="細明體"/>
        <family val="3"/>
        <charset val="136"/>
      </rPr>
      <t>大</t>
    </r>
    <r>
      <rPr>
        <sz val="12"/>
        <color rgb="FF000000"/>
        <rFont val="標楷體"/>
        <family val="4"/>
        <charset val="136"/>
      </rPr>
      <t>魯閣實業股份有限</t>
    </r>
  </si>
  <si>
    <t>109/2/1~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</si>
  <si>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侑(轉學生/300)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</si>
  <si>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:B08212101</t>
    </r>
  </si>
  <si>
    <t>保齡球運動代表隊</t>
  </si>
  <si>
    <t>109/09/11-110/01/15</t>
  </si>
  <si>
    <t>109年全國青少年學生聯賽(大專賽)-男生組雙人賽第一名</t>
  </si>
  <si>
    <t>中華民國保齡球協會志工</t>
  </si>
  <si>
    <t>109/01/01-109/12/31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</si>
  <si>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偉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</si>
  <si>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:B08212102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</si>
  <si>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簡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穗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</si>
  <si>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:B08212103</t>
    </r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</si>
  <si>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樺(轉學生/300)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</si>
  <si>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:B08212104</t>
    </r>
  </si>
  <si>
    <t>大專校院109學年度保齡球錦標賽</t>
  </si>
  <si>
    <t>109/10/26-109/10/30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</si>
  <si>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藍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翔(轉學生/300)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</si>
  <si>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:B08212106</t>
    </r>
  </si>
  <si>
    <t>大魯閣巨城館-外場人員</t>
  </si>
  <si>
    <t>110/08/28~110/12/31</t>
  </si>
  <si>
    <t>110.01.31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</si>
  <si>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古 芸(轉系生/200)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</si>
  <si>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:B09213201</t>
    </r>
  </si>
  <si>
    <t>110全國大專運動會羽球-一班混合雙打第五名</t>
  </si>
  <si>
    <t>運動代表隊</t>
  </si>
  <si>
    <t>羽球代表隊</t>
  </si>
  <si>
    <r>
      <t xml:space="preserve"> 107</t>
    </r>
    <r>
      <rPr>
        <sz val="16"/>
        <color rgb="FF000000"/>
        <rFont val="標楷體"/>
        <family val="4"/>
        <charset val="136"/>
      </rPr>
      <t>學年入學　乙班</t>
    </r>
  </si>
  <si>
    <r>
      <rPr>
        <sz val="12"/>
        <color rgb="FF000000"/>
        <rFont val="標楷體"/>
        <family val="4"/>
        <charset val="136"/>
      </rPr>
      <t>姓名：江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綺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</si>
  <si>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B07210001</t>
    </r>
  </si>
  <si>
    <r>
      <t>108</t>
    </r>
    <r>
      <rPr>
        <sz val="12"/>
        <color rgb="FF000000"/>
        <rFont val="標楷體"/>
        <family val="4"/>
        <charset val="136"/>
      </rPr>
      <t>年運動績優單獨招生術科考試</t>
    </r>
  </si>
  <si>
    <t>108.03.22-108.03.23</t>
  </si>
  <si>
    <r>
      <rPr>
        <sz val="12"/>
        <color rgb="FF000000"/>
        <rFont val="標楷體"/>
        <family val="4"/>
        <charset val="136"/>
      </rPr>
      <t>場佈場控場復</t>
    </r>
  </si>
  <si>
    <t>108.03.25</t>
  </si>
  <si>
    <r>
      <rPr>
        <sz val="12"/>
        <color rgb="FF000000"/>
        <rFont val="標楷體"/>
        <family val="4"/>
        <charset val="136"/>
      </rPr>
      <t>學校路跑活動檢錄組</t>
    </r>
  </si>
  <si>
    <r>
      <rPr>
        <sz val="12"/>
        <color rgb="FF000000"/>
        <rFont val="標楷體"/>
        <family val="4"/>
        <charset val="136"/>
      </rPr>
      <t>校慶醫療組志工</t>
    </r>
  </si>
  <si>
    <t>108.10.17-108.10.25</t>
  </si>
  <si>
    <r>
      <rPr>
        <sz val="12"/>
        <color rgb="FF000000"/>
        <rFont val="標楷體"/>
        <family val="4"/>
        <charset val="136"/>
      </rPr>
      <t>桃園市立陽明國民小學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</si>
  <si>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109/08/01-109/09/07</t>
  </si>
  <si>
    <r>
      <rPr>
        <sz val="12"/>
        <color rgb="FF000000"/>
        <rFont val="標楷體"/>
        <family val="4"/>
        <charset val="136"/>
      </rPr>
      <t>姓名：彭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寧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</si>
  <si>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B07210003</t>
    </r>
  </si>
  <si>
    <r>
      <t>108</t>
    </r>
    <r>
      <rPr>
        <sz val="12"/>
        <color rgb="FF000000"/>
        <rFont val="標楷體"/>
        <family val="4"/>
        <charset val="136"/>
      </rPr>
      <t>年寒假教職員飛輪團體運動授課</t>
    </r>
  </si>
  <si>
    <t>108.01.14-108.03.25</t>
  </si>
  <si>
    <r>
      <rPr>
        <sz val="12"/>
        <color rgb="FF000000"/>
        <rFont val="標楷體"/>
        <family val="4"/>
        <charset val="136"/>
      </rPr>
      <t>活動教學及機動組</t>
    </r>
  </si>
  <si>
    <r>
      <t>108</t>
    </r>
    <r>
      <rPr>
        <sz val="12"/>
        <color rgb="FF000000"/>
        <rFont val="標楷體"/>
        <family val="4"/>
        <charset val="136"/>
      </rPr>
      <t>年教職員飛輪團體運動授課</t>
    </r>
  </si>
  <si>
    <t>108.09.16-108.12.19</t>
  </si>
  <si>
    <r>
      <rPr>
        <sz val="12"/>
        <color rgb="FF000000"/>
        <rFont val="標楷體"/>
        <family val="4"/>
        <charset val="136"/>
      </rPr>
      <t>姓名：莫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琨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</si>
  <si>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B07210010</t>
    </r>
  </si>
  <si>
    <r>
      <rPr>
        <sz val="12"/>
        <color rgb="FF000000"/>
        <rFont val="標楷體"/>
        <family val="4"/>
        <charset val="136"/>
      </rPr>
      <t>場佈場控</t>
    </r>
  </si>
  <si>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跆拳</t>
    </r>
  </si>
  <si>
    <t>111.11.03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</si>
  <si>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</si>
  <si>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B07210011</t>
    </r>
  </si>
  <si>
    <t>楊明國中楊梅運動中心-教練</t>
  </si>
  <si>
    <t>111/01/17~111/02/20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</si>
  <si>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</si>
  <si>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B07210013</t>
    </r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</si>
  <si>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MUST</t>
    </r>
    <r>
      <rPr>
        <sz val="12"/>
        <color rgb="FF000000"/>
        <rFont val="標楷體"/>
        <family val="4"/>
        <charset val="136"/>
      </rPr>
      <t>投籃大賽</t>
    </r>
  </si>
  <si>
    <t>107.10.14-107.10.26</t>
  </si>
  <si>
    <r>
      <t>108</t>
    </r>
    <r>
      <rPr>
        <sz val="12"/>
        <color rgb="FF000000"/>
        <rFont val="標楷體"/>
        <family val="4"/>
        <charset val="136"/>
      </rPr>
      <t>竹風盃綜合球類競賽</t>
    </r>
  </si>
  <si>
    <t>108.02.23</t>
  </si>
  <si>
    <r>
      <rPr>
        <sz val="12"/>
        <color rgb="FF000000"/>
        <rFont val="標楷體"/>
        <family val="4"/>
        <charset val="136"/>
      </rPr>
      <t>參與民視綜藝大集合錄影</t>
    </r>
  </si>
  <si>
    <t>108.03.13-108.03.13</t>
  </si>
  <si>
    <r>
      <rPr>
        <sz val="12"/>
        <color rgb="FF000000"/>
        <rFont val="標楷體"/>
        <family val="4"/>
        <charset val="136"/>
      </rPr>
      <t>明新科技大學「青出於籃」系際盃男子籃球賽</t>
    </r>
  </si>
  <si>
    <t>108.04.29-108.05.30</t>
  </si>
  <si>
    <t>運動會宣傳片拍攝-2拍攝人員</t>
  </si>
  <si>
    <t>110/10/15</t>
  </si>
  <si>
    <r>
      <rPr>
        <sz val="12"/>
        <color rgb="FF000000"/>
        <rFont val="標楷體"/>
        <family val="4"/>
        <charset val="136"/>
      </rPr>
      <t>姓名：戴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翰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</si>
  <si>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B07210016</t>
    </r>
  </si>
  <si>
    <t>明新科大3x3籃球邀請賽</t>
  </si>
  <si>
    <t>110/02/18-110/02/20</t>
  </si>
  <si>
    <t>運動嘉年華宣傳影片拍攝-演員</t>
  </si>
  <si>
    <t>台灣亞瑟士巨城店</t>
  </si>
  <si>
    <t>111/3/1-111/4/30</t>
  </si>
  <si>
    <t>111.07.01</t>
  </si>
  <si>
    <t>111/10/03~111/10/22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</si>
  <si>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祥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</si>
  <si>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B07210018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</si>
  <si>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</si>
  <si>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B07210019</t>
    </r>
  </si>
  <si>
    <t>揚競健康事業股份有限公司(AntsGym)-兼職客服人員</t>
  </si>
  <si>
    <t>111/04/01~111/04/30</t>
  </si>
  <si>
    <t>111.06.02</t>
  </si>
  <si>
    <r>
      <rPr>
        <sz val="12"/>
        <color rgb="FF000000"/>
        <rFont val="標楷體"/>
        <family val="4"/>
        <charset val="136"/>
      </rPr>
      <t>姓名：梁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芳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</si>
  <si>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B07210021</t>
    </r>
  </si>
  <si>
    <t>108.03.13</t>
  </si>
  <si>
    <r>
      <rPr>
        <sz val="12"/>
        <color rgb="FF000000"/>
        <rFont val="標楷體"/>
        <family val="4"/>
        <charset val="136"/>
      </rPr>
      <t>姓名：蘇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傑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</si>
  <si>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B07210023</t>
    </r>
  </si>
  <si>
    <r>
      <t>108</t>
    </r>
    <r>
      <rPr>
        <sz val="12"/>
        <color rgb="FF000000"/>
        <rFont val="標楷體"/>
        <family val="4"/>
        <charset val="136"/>
      </rPr>
      <t>年度縣長盃排球錦標賽</t>
    </r>
  </si>
  <si>
    <t>108.04.11-108.04.12</t>
  </si>
  <si>
    <r>
      <rPr>
        <sz val="12"/>
        <color rgb="FF000000"/>
        <rFont val="標楷體"/>
        <family val="4"/>
        <charset val="136"/>
      </rPr>
      <t>代表隊訓練</t>
    </r>
  </si>
  <si>
    <t>108.02.25-108.07.31</t>
  </si>
  <si>
    <r>
      <rPr>
        <sz val="12"/>
        <color rgb="FF000000"/>
        <rFont val="標楷體"/>
        <family val="4"/>
        <charset val="136"/>
      </rPr>
      <t>明新科大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國際私人教練研習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產學合作計畫</t>
    </r>
  </si>
  <si>
    <t>108.09.18-108.09.24</t>
  </si>
  <si>
    <r>
      <rPr>
        <sz val="12"/>
        <color rgb="FF000000"/>
        <rFont val="標楷體"/>
        <family val="4"/>
        <charset val="136"/>
      </rPr>
      <t>產學合作案</t>
    </r>
    <r>
      <rPr>
        <sz val="12"/>
        <color rgb="FF000000"/>
        <rFont val="Times New Roman"/>
        <family val="1"/>
      </rPr>
      <t>108NASM</t>
    </r>
    <r>
      <rPr>
        <sz val="12"/>
        <color rgb="FF000000"/>
        <rFont val="標楷體"/>
        <family val="4"/>
        <charset val="136"/>
      </rPr>
      <t>證照研習</t>
    </r>
  </si>
  <si>
    <t>108.10.19-108.10.19</t>
  </si>
  <si>
    <t>108/09/03-109-01-31</t>
  </si>
  <si>
    <t>109/03/02-10/07/31</t>
  </si>
  <si>
    <t xml:space="preserve">110/02/01-110/06/30 </t>
  </si>
  <si>
    <t>竹光國民運動中心-健身房櫃台/巡場教練</t>
  </si>
  <si>
    <t>111/02/01~11/04/30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</si>
  <si>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涵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</si>
  <si>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B07210025</t>
    </r>
  </si>
  <si>
    <r>
      <rPr>
        <sz val="12"/>
        <color rgb="FF000000"/>
        <rFont val="標楷體"/>
        <family val="4"/>
        <charset val="136"/>
      </rPr>
      <t>姓名：賴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學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</si>
  <si>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B07210027</t>
    </r>
  </si>
  <si>
    <r>
      <rPr>
        <sz val="12"/>
        <color rgb="FF000000"/>
        <rFont val="標楷體"/>
        <family val="4"/>
        <charset val="136"/>
      </rPr>
      <t>明新科大休閒運動中心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</si>
  <si>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109/07/01-109/07/31</t>
  </si>
  <si>
    <t>109/08/01-109/09/28</t>
  </si>
  <si>
    <t>109.12.10</t>
  </si>
  <si>
    <r>
      <rPr>
        <sz val="12"/>
        <color rgb="FF000000"/>
        <rFont val="標楷體"/>
        <family val="4"/>
        <charset val="136"/>
      </rPr>
      <t>姓名：謝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如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</si>
  <si>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B07210030</t>
    </r>
  </si>
  <si>
    <r>
      <t>2018</t>
    </r>
    <r>
      <rPr>
        <sz val="12"/>
        <color rgb="FF000000"/>
        <rFont val="標楷體"/>
        <family val="4"/>
        <charset val="136"/>
      </rPr>
      <t>全國啦啦隊錦標賽</t>
    </r>
  </si>
  <si>
    <t>107.12.22-107.12.23</t>
  </si>
  <si>
    <t>桃園最強未來之星記者會</t>
  </si>
  <si>
    <t>110/10/1~110/10/04</t>
  </si>
  <si>
    <r>
      <rPr>
        <sz val="12"/>
        <color rgb="FF000000"/>
        <rFont val="標楷體"/>
        <family val="4"/>
        <charset val="136"/>
      </rPr>
      <t>姓名：鄧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</si>
  <si>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B07210032</t>
    </r>
  </si>
  <si>
    <r>
      <rPr>
        <sz val="12"/>
        <color rgb="FF000000"/>
        <rFont val="標楷體"/>
        <family val="4"/>
        <charset val="136"/>
      </rPr>
      <t>海豚灣游泳池管理顧問有限公司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社區游泳池救生員</t>
    </r>
  </si>
  <si>
    <t>109/08/01-109/08/31</t>
  </si>
  <si>
    <r>
      <rPr>
        <sz val="12"/>
        <color rgb="FF000000"/>
        <rFont val="標楷體"/>
        <family val="4"/>
        <charset val="136"/>
      </rPr>
      <t>姓名：李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睿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</si>
  <si>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B07210034</t>
    </r>
  </si>
  <si>
    <t>109/07/13-109/07/29</t>
  </si>
  <si>
    <t>109/08/03-109/09/28</t>
  </si>
  <si>
    <t>109/12/01~109/12/30</t>
  </si>
  <si>
    <r>
      <rPr>
        <sz val="12"/>
        <color rgb="FF000000"/>
        <rFont val="標楷體"/>
        <family val="4"/>
        <charset val="136"/>
      </rPr>
      <t>姓名：鄭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</si>
  <si>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B07210036</t>
    </r>
  </si>
  <si>
    <t>「Do Your Best」競中球魂系際盃慢速壘球賽-志工和器材準備</t>
  </si>
  <si>
    <t>109/10/15-110/01/06</t>
  </si>
  <si>
    <t>果多教育-工讀生</t>
  </si>
  <si>
    <t>110/12/01~111/02/27</t>
  </si>
  <si>
    <r>
      <rPr>
        <sz val="12"/>
        <color rgb="FF000000"/>
        <rFont val="標楷體"/>
        <family val="4"/>
        <charset val="136"/>
      </rPr>
      <t>姓名：蕭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亘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</si>
  <si>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B07210038</t>
    </r>
  </si>
  <si>
    <r>
      <rPr>
        <sz val="12"/>
        <color rgb="FF000000"/>
        <rFont val="標楷體"/>
        <family val="4"/>
        <charset val="136"/>
      </rPr>
      <t>姓名：范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淵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</si>
  <si>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B07210040</t>
    </r>
  </si>
  <si>
    <r>
      <rPr>
        <sz val="12"/>
        <color rgb="FF000000"/>
        <rFont val="標楷體"/>
        <family val="4"/>
        <charset val="136"/>
      </rPr>
      <t>姓名：趙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雲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</si>
  <si>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B07210042</t>
    </r>
  </si>
  <si>
    <r>
      <rPr>
        <sz val="12"/>
        <color rgb="FF000000"/>
        <rFont val="標楷體"/>
        <family val="4"/>
        <charset val="136"/>
      </rPr>
      <t>姓名：李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昰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</si>
  <si>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B07210045</t>
    </r>
  </si>
  <si>
    <r>
      <rPr>
        <sz val="12"/>
        <color rgb="FF000000"/>
        <rFont val="標楷體"/>
        <family val="4"/>
        <charset val="136"/>
      </rPr>
      <t>竹光國民運動中心</t>
    </r>
  </si>
  <si>
    <t>109/06/01-109/07/31</t>
  </si>
  <si>
    <t>109/08/01-109/09/30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</si>
  <si>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彥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</si>
  <si>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B07210047</t>
    </r>
  </si>
  <si>
    <r>
      <rPr>
        <sz val="12"/>
        <color rgb="FF000000"/>
        <rFont val="標楷體"/>
        <family val="4"/>
        <charset val="136"/>
      </rPr>
      <t>姓名：阮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晟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</si>
  <si>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B07210049</t>
    </r>
  </si>
  <si>
    <t>運動管理系學會-會長</t>
  </si>
  <si>
    <r>
      <rPr>
        <sz val="12"/>
        <color rgb="FF000000"/>
        <rFont val="標楷體"/>
        <family val="4"/>
        <charset val="136"/>
      </rPr>
      <t>姓名：覃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</si>
  <si>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B07210051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</si>
  <si>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宏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</si>
  <si>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B07210053</t>
    </r>
  </si>
  <si>
    <r>
      <rPr>
        <sz val="12"/>
        <color rgb="FF000000"/>
        <rFont val="標楷體"/>
        <family val="4"/>
        <charset val="136"/>
      </rPr>
      <t>姓名：郭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宏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</si>
  <si>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B07210055</t>
    </r>
  </si>
  <si>
    <t>健身工廠-巡場教練</t>
  </si>
  <si>
    <t>110/03/01-110/04/30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</si>
  <si>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齊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</si>
  <si>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B07210057</t>
    </r>
  </si>
  <si>
    <r>
      <rPr>
        <sz val="12"/>
        <color rgb="FF000000"/>
        <rFont val="標楷體"/>
        <family val="4"/>
        <charset val="136"/>
      </rPr>
      <t>姓名：謝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明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</si>
  <si>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B07210060</t>
    </r>
  </si>
  <si>
    <r>
      <rPr>
        <sz val="12"/>
        <color rgb="FF000000"/>
        <rFont val="標楷體"/>
        <family val="4"/>
        <charset val="136"/>
      </rPr>
      <t>姓名：葉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皓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</si>
  <si>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B07210063</t>
    </r>
  </si>
  <si>
    <r>
      <rPr>
        <sz val="12"/>
        <color rgb="FF000000"/>
        <rFont val="標楷體"/>
        <family val="4"/>
        <charset val="136"/>
      </rPr>
      <t>姓名：吳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</si>
  <si>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B07210067</t>
    </r>
  </si>
  <si>
    <r>
      <rPr>
        <sz val="12"/>
        <color rgb="FF000000"/>
        <rFont val="標楷體"/>
        <family val="4"/>
        <charset val="136"/>
      </rPr>
      <t>健康體適能畢業門檻補測</t>
    </r>
  </si>
  <si>
    <t>108.10.29-108.12.11</t>
  </si>
  <si>
    <r>
      <rPr>
        <sz val="12"/>
        <color rgb="FF000000"/>
        <rFont val="標楷體"/>
        <family val="4"/>
        <charset val="136"/>
      </rPr>
      <t>新竹市建功高中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網球夏令營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網球夏令營</t>
    </r>
  </si>
  <si>
    <t>玄峰運動生活館-教練</t>
  </si>
  <si>
    <t>110/09/13~110/12/28</t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</si>
  <si>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龍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</si>
  <si>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B07210069</t>
    </r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</si>
  <si>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台灣體適能促進計畫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運動促進班</t>
    </r>
  </si>
  <si>
    <t>108.06.01-108.10.30</t>
  </si>
  <si>
    <r>
      <rPr>
        <sz val="12"/>
        <color rgb="FF000000"/>
        <rFont val="標楷體"/>
        <family val="4"/>
        <charset val="136"/>
      </rPr>
      <t>姓名：郭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羽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</si>
  <si>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B07210071</t>
    </r>
  </si>
  <si>
    <r>
      <rPr>
        <sz val="12"/>
        <color rgb="FF000000"/>
        <rFont val="標楷體"/>
        <family val="4"/>
        <charset val="136"/>
      </rPr>
      <t>姓名：徐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</si>
  <si>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B07210073</t>
    </r>
  </si>
  <si>
    <r>
      <rPr>
        <sz val="12"/>
        <color rgb="FF000000"/>
        <rFont val="標楷體"/>
        <family val="4"/>
        <charset val="136"/>
      </rPr>
      <t>姓名：詹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星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</si>
  <si>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B07210075</t>
    </r>
  </si>
  <si>
    <r>
      <t>108</t>
    </r>
    <r>
      <rPr>
        <sz val="12"/>
        <color rgb="FF000000"/>
        <rFont val="標楷體"/>
        <family val="4"/>
        <charset val="136"/>
      </rPr>
      <t>年運動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臺灣體適能促進計畫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體適能檢測</t>
    </r>
  </si>
  <si>
    <t>忠誠跆拳道館 助教</t>
  </si>
  <si>
    <t>113/07/01~113/07/26</t>
  </si>
  <si>
    <r>
      <rPr>
        <sz val="12"/>
        <color rgb="FF000000"/>
        <rFont val="標楷體"/>
        <family val="4"/>
        <charset val="136"/>
      </rPr>
      <t>姓名：張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哲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</si>
  <si>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B07210077</t>
    </r>
  </si>
  <si>
    <r>
      <rPr>
        <sz val="12"/>
        <color rgb="FF000000"/>
        <rFont val="標楷體"/>
        <family val="4"/>
        <charset val="136"/>
      </rPr>
      <t>姓名：宋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誼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</si>
  <si>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B07210079</t>
    </r>
  </si>
  <si>
    <r>
      <rPr>
        <sz val="12"/>
        <color rgb="FF000000"/>
        <rFont val="標楷體"/>
        <family val="4"/>
        <charset val="136"/>
      </rPr>
      <t>姓名：吳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鎮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</si>
  <si>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B07210081</t>
    </r>
  </si>
  <si>
    <r>
      <rPr>
        <sz val="10"/>
        <color rgb="FF000000"/>
        <rFont val="標楷體"/>
        <family val="4"/>
        <charset val="136"/>
      </rPr>
      <t>「壘積實力，絕地球生」，系際盃慢速壘球賽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</si>
  <si>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諺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</si>
  <si>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B07210083</t>
    </r>
  </si>
  <si>
    <r>
      <rPr>
        <sz val="12"/>
        <color rgb="FF000000"/>
        <rFont val="標楷體"/>
        <family val="4"/>
        <charset val="136"/>
      </rPr>
      <t>姓名：徐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齊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</si>
  <si>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B07210085</t>
    </r>
  </si>
  <si>
    <t>立人體育用品有限公司</t>
  </si>
  <si>
    <t>111.07.01~111.08.31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</si>
  <si>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駿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</si>
  <si>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B07210087</t>
    </r>
  </si>
  <si>
    <r>
      <rPr>
        <sz val="12"/>
        <color rgb="FF000000"/>
        <rFont val="標楷體"/>
        <family val="4"/>
        <charset val="136"/>
      </rPr>
      <t>姓名：何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欣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</si>
  <si>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B07210089</t>
    </r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</si>
  <si>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蘊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</si>
  <si>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B07210091</t>
    </r>
  </si>
  <si>
    <r>
      <t>107</t>
    </r>
    <r>
      <rPr>
        <sz val="12"/>
        <color rgb="FF000000"/>
        <rFont val="標楷體"/>
        <family val="4"/>
        <charset val="136"/>
      </rPr>
      <t>級系際盃趣味排球比賽</t>
    </r>
  </si>
  <si>
    <t>108.03.20-108.03.27</t>
  </si>
  <si>
    <r>
      <t>109</t>
    </r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水域推廣</t>
    </r>
  </si>
  <si>
    <t>明新運動中心</t>
  </si>
  <si>
    <t>111/4/1-111/5/31</t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</si>
  <si>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毅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</si>
  <si>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B07210093</t>
    </r>
  </si>
  <si>
    <t>侑昇行銷管理顧問有限公司-社區救生員</t>
  </si>
  <si>
    <t>111/01/19~111/02/20</t>
  </si>
  <si>
    <r>
      <rPr>
        <sz val="12"/>
        <color rgb="FF000000"/>
        <rFont val="標楷體"/>
        <family val="4"/>
        <charset val="136"/>
      </rPr>
      <t>姓名：黃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敏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</si>
  <si>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B07210095</t>
    </r>
  </si>
  <si>
    <r>
      <rPr>
        <sz val="12"/>
        <color rgb="FF000000"/>
        <rFont val="標楷體"/>
        <family val="4"/>
        <charset val="136"/>
      </rPr>
      <t>中小運志工</t>
    </r>
  </si>
  <si>
    <t>109.03.04-109.03.06</t>
  </si>
  <si>
    <t>111..01.09</t>
  </si>
  <si>
    <t>上澄有限公司-社區泳池救生員</t>
  </si>
  <si>
    <t>111/05/12~111/05/14</t>
  </si>
  <si>
    <r>
      <rPr>
        <sz val="12"/>
        <color rgb="FF000000"/>
        <rFont val="標楷體"/>
        <family val="4"/>
        <charset val="136"/>
      </rPr>
      <t>姓名：邊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赫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</si>
  <si>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B07210097</t>
    </r>
  </si>
  <si>
    <r>
      <rPr>
        <sz val="12"/>
        <color rgb="FF000000"/>
        <rFont val="標楷體"/>
        <family val="4"/>
        <charset val="136"/>
      </rPr>
      <t>姓名：程　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智(轉學生/300)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</si>
  <si>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B07219101</t>
    </r>
  </si>
  <si>
    <r>
      <t>108</t>
    </r>
    <r>
      <rPr>
        <sz val="12"/>
        <color rgb="FF000000"/>
        <rFont val="標楷體"/>
        <family val="4"/>
        <charset val="136"/>
      </rPr>
      <t>全國大專校院運動會</t>
    </r>
  </si>
  <si>
    <t>108.04.26-108.05.03</t>
  </si>
  <si>
    <r>
      <rPr>
        <sz val="12"/>
        <color rgb="FF000000"/>
        <rFont val="標楷體"/>
        <family val="4"/>
        <charset val="136"/>
      </rPr>
      <t>忠誠跆拳道新社館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助理教練</t>
    </r>
  </si>
  <si>
    <t>109/06/29-109/07/31</t>
  </si>
  <si>
    <t>109/08/01-109/09/12</t>
  </si>
  <si>
    <t>竹北國民運動中心-防身體驗班教練</t>
  </si>
  <si>
    <t>110/10/17~110/12/26</t>
  </si>
  <si>
    <t>代表隊-參加中華門國112年全國大專校院運動會網球一般男生組雙打第五名</t>
  </si>
  <si>
    <t>112.05.04-112.05.10</t>
  </si>
  <si>
    <t>112.10.18</t>
  </si>
  <si>
    <r>
      <rPr>
        <sz val="12"/>
        <color rgb="FF000000"/>
        <rFont val="標楷體"/>
        <family val="4"/>
        <charset val="136"/>
      </rPr>
      <t>姓名：邱　凱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</si>
  <si>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B07219102</t>
    </r>
  </si>
  <si>
    <r>
      <rPr>
        <sz val="12"/>
        <color rgb="FF000000"/>
        <rFont val="標楷體"/>
        <family val="4"/>
        <charset val="136"/>
      </rPr>
      <t>明新科技大學風崗盃校際網球錦標賽</t>
    </r>
  </si>
  <si>
    <t>107.11.24-108.11.25</t>
  </si>
  <si>
    <r>
      <rPr>
        <sz val="12"/>
        <color rgb="FF000000"/>
        <rFont val="標楷體"/>
        <family val="4"/>
        <charset val="136"/>
      </rPr>
      <t>新埔國小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網球教練</t>
    </r>
  </si>
  <si>
    <t>108.07.01-108.08.09</t>
  </si>
  <si>
    <r>
      <t>108</t>
    </r>
    <r>
      <rPr>
        <sz val="12"/>
        <color rgb="FF000000"/>
        <rFont val="標楷體"/>
        <family val="4"/>
        <charset val="136"/>
      </rPr>
      <t>新竹市暑期網球育樂營</t>
    </r>
  </si>
  <si>
    <t>108.07.08-108.08.02</t>
  </si>
  <si>
    <r>
      <t>108-2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網球</t>
    </r>
  </si>
  <si>
    <t>109/02/13-109/06/20</t>
  </si>
  <si>
    <r>
      <t>2020</t>
    </r>
    <r>
      <rPr>
        <sz val="12"/>
        <color rgb="FF000000"/>
        <rFont val="標楷體"/>
        <family val="4"/>
        <charset val="136"/>
      </rPr>
      <t>凱靖盃網球邀請賽</t>
    </r>
  </si>
  <si>
    <t>109.07.03-109.07.04</t>
  </si>
  <si>
    <t>110-2網球代表隊</t>
  </si>
  <si>
    <r>
      <rPr>
        <sz val="12"/>
        <color rgb="FF000000"/>
        <rFont val="標楷體"/>
        <family val="4"/>
        <charset val="136"/>
      </rPr>
      <t>姓名：吳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志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</si>
  <si>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B07220046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</si>
  <si>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玄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</si>
  <si>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B07220080</t>
    </r>
  </si>
  <si>
    <r>
      <rPr>
        <sz val="12"/>
        <color rgb="FF000000"/>
        <rFont val="標楷體"/>
        <family val="4"/>
        <charset val="136"/>
      </rPr>
      <t>姓名：鄭　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</si>
  <si>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B07230011</t>
    </r>
  </si>
  <si>
    <r>
      <rPr>
        <sz val="12"/>
        <color rgb="FF000000"/>
        <rFont val="標楷體"/>
        <family val="4"/>
        <charset val="136"/>
      </rPr>
      <t>姓名：謝　旻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</si>
  <si>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B07230012</t>
    </r>
  </si>
  <si>
    <r>
      <t>107-2</t>
    </r>
    <r>
      <rPr>
        <sz val="12"/>
        <color rgb="FF000000"/>
        <rFont val="標楷體"/>
        <family val="4"/>
        <charset val="136"/>
      </rPr>
      <t>田徑運動代表隊</t>
    </r>
  </si>
  <si>
    <r>
      <rPr>
        <sz val="12"/>
        <color rgb="FF000000"/>
        <rFont val="標楷體"/>
        <family val="4"/>
        <charset val="136"/>
      </rPr>
      <t>臺北市青年盃田徑賽助理裁判</t>
    </r>
  </si>
  <si>
    <t>108.05.05-108.05.06</t>
  </si>
  <si>
    <r>
      <rPr>
        <sz val="12"/>
        <color rgb="FF000000"/>
        <rFont val="標楷體"/>
        <family val="4"/>
        <charset val="136"/>
      </rPr>
      <t>仁和國小助理教練</t>
    </r>
  </si>
  <si>
    <t>108.07.08-108.08.26</t>
  </si>
  <si>
    <r>
      <t>109</t>
    </r>
    <r>
      <rPr>
        <sz val="12"/>
        <color rgb="FF000000"/>
        <rFont val="標楷體"/>
        <family val="4"/>
        <charset val="136"/>
      </rPr>
      <t>年新竹縣中小學聯合運動大會</t>
    </r>
  </si>
  <si>
    <r>
      <rPr>
        <sz val="12"/>
        <color rgb="FF000000"/>
        <rFont val="標楷體"/>
        <family val="4"/>
        <charset val="136"/>
      </rPr>
      <t>新竹縣田徑對抗</t>
    </r>
  </si>
  <si>
    <t>108/12/17-108/12/17</t>
  </si>
  <si>
    <r>
      <rPr>
        <sz val="12"/>
        <color rgb="FF000000"/>
        <rFont val="標楷體"/>
        <family val="4"/>
        <charset val="136"/>
      </rPr>
      <t>新竹縣</t>
    </r>
    <r>
      <rPr>
        <sz val="12"/>
        <color rgb="FF000000"/>
        <rFont val="Times New Roman"/>
        <family val="1"/>
      </rPr>
      <t>109</t>
    </r>
    <r>
      <rPr>
        <sz val="12"/>
        <color rgb="FF000000"/>
        <rFont val="標楷體"/>
        <family val="4"/>
        <charset val="136"/>
      </rPr>
      <t>年度基層選手訓練站北區區域田徑對抗賽</t>
    </r>
  </si>
  <si>
    <t>109/08/15-109/08/16</t>
  </si>
  <si>
    <r>
      <rPr>
        <sz val="12"/>
        <color rgb="FF000000"/>
        <rFont val="標楷體"/>
        <family val="4"/>
        <charset val="136"/>
      </rPr>
      <t>桃園市大溪區仁和國民小學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助理教練</t>
    </r>
  </si>
  <si>
    <t>109/07/29-109/08/25</t>
  </si>
  <si>
    <r>
      <rPr>
        <sz val="12"/>
        <color rgb="FF000000"/>
        <rFont val="標楷體"/>
        <family val="4"/>
        <charset val="136"/>
      </rPr>
      <t>姓名：朱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</si>
  <si>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B07230058</t>
    </r>
  </si>
  <si>
    <t>苗栗縣苗栗國民中學-棒球助理教練</t>
  </si>
  <si>
    <t>110/12/28~111/02/12</t>
  </si>
  <si>
    <r>
      <rPr>
        <sz val="12"/>
        <color rgb="FF000000"/>
        <rFont val="標楷體"/>
        <family val="4"/>
        <charset val="136"/>
      </rPr>
      <t>姓名：周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輔</t>
    </r>
    <r>
      <rPr>
        <sz val="12"/>
        <color rgb="FF000000"/>
        <rFont val="Times New Roman"/>
        <family val="1"/>
      </rPr>
      <t xml:space="preserve"> (</t>
    </r>
    <r>
      <rPr>
        <sz val="12"/>
        <color rgb="FF000000"/>
        <rFont val="標楷體"/>
        <family val="4"/>
        <charset val="136"/>
      </rPr>
      <t>轉系生/300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</si>
  <si>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B07240092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</si>
  <si>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柏(轉學生/300)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</si>
  <si>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B08212105</t>
    </r>
  </si>
  <si>
    <t>ABC-MART實習生工讀</t>
  </si>
  <si>
    <t>112/10/01-112/11/30</t>
  </si>
  <si>
    <r>
      <rPr>
        <sz val="12"/>
        <color rgb="FF000000"/>
        <rFont val="標楷體"/>
        <family val="4"/>
        <charset val="136"/>
      </rPr>
      <t>姓名：徐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瑋(轉學生/300)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</si>
  <si>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B08212107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</si>
  <si>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笛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</si>
  <si>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B08212109</t>
    </r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</si>
  <si>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</si>
  <si>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B08212111</t>
    </r>
  </si>
  <si>
    <r>
      <rPr>
        <sz val="12"/>
        <color rgb="FF000000"/>
        <rFont val="標楷體"/>
        <family val="4"/>
        <charset val="136"/>
      </rPr>
      <t>姓名：李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</si>
  <si>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B08212112</t>
    </r>
  </si>
  <si>
    <r>
      <rPr>
        <sz val="12"/>
        <color rgb="FF000000"/>
        <rFont val="標楷體"/>
        <family val="4"/>
        <charset val="136"/>
      </rPr>
      <t>姓名：林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政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</si>
  <si>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B08212113</t>
    </r>
  </si>
  <si>
    <r>
      <rPr>
        <sz val="12"/>
        <color rgb="FF000000"/>
        <rFont val="標楷體"/>
        <family val="4"/>
        <charset val="136"/>
      </rPr>
      <t>姓名：李</t>
    </r>
    <r>
      <rPr>
        <sz val="12"/>
        <color rgb="FF000000"/>
        <rFont val="Times New Roman"/>
        <family val="1"/>
      </rPr>
      <t xml:space="preserve">   </t>
    </r>
    <r>
      <rPr>
        <sz val="12"/>
        <color rgb="FF000000"/>
        <rFont val="標楷體"/>
        <family val="4"/>
        <charset val="136"/>
      </rPr>
      <t>霆(轉系生/300)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</si>
  <si>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>:B08212201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</si>
  <si>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</si>
  <si>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B07010010</t>
    </r>
  </si>
  <si>
    <t>姓名：周 安(轉系生/200)</t>
  </si>
  <si>
    <t>學號：B09213202</t>
  </si>
  <si>
    <r>
      <rPr>
        <sz val="16"/>
        <color rgb="FF000000"/>
        <rFont val="標楷體"/>
        <family val="4"/>
        <charset val="136"/>
      </rPr>
      <t>前二年</t>
    </r>
    <r>
      <rPr>
        <sz val="16"/>
        <color rgb="FF000000"/>
        <rFont val="Times New Roman"/>
        <family val="1"/>
      </rPr>
      <t>(106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Times New Roman"/>
        <family val="1"/>
      </rPr>
      <t>9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Times New Roman"/>
        <family val="1"/>
      </rPr>
      <t>~108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Times New Roman"/>
        <family val="1"/>
      </rPr>
      <t>7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Times New Roman"/>
        <family val="1"/>
      </rPr>
      <t>31</t>
    </r>
    <r>
      <rPr>
        <sz val="16"/>
        <color rgb="FF000000"/>
        <rFont val="標楷體"/>
        <family val="4"/>
        <charset val="136"/>
      </rPr>
      <t>日</t>
    </r>
    <r>
      <rPr>
        <sz val="16"/>
        <color rgb="FF000000"/>
        <rFont val="Times New Roman"/>
        <family val="1"/>
      </rPr>
      <t>)</t>
    </r>
    <r>
      <rPr>
        <sz val="16"/>
        <color rgb="FF000000"/>
        <rFont val="標楷體"/>
        <family val="4"/>
        <charset val="136"/>
      </rPr>
      <t>至多認證</t>
    </r>
    <r>
      <rPr>
        <sz val="16"/>
        <color rgb="FF000000"/>
        <rFont val="Times New Roman"/>
        <family val="1"/>
      </rPr>
      <t>200</t>
    </r>
    <r>
      <rPr>
        <sz val="16"/>
        <color rgb="FF000000"/>
        <rFont val="標楷體"/>
        <family val="4"/>
        <charset val="136"/>
      </rPr>
      <t>小時</t>
    </r>
  </si>
  <si>
    <r>
      <t xml:space="preserve"> 106</t>
    </r>
    <r>
      <rPr>
        <sz val="16"/>
        <color rgb="FF000000"/>
        <rFont val="標楷體"/>
        <family val="4"/>
        <charset val="136"/>
      </rPr>
      <t>學年入學</t>
    </r>
    <r>
      <rPr>
        <sz val="16"/>
        <color rgb="FF000000"/>
        <rFont val="Times New Roman"/>
        <family val="1"/>
      </rPr>
      <t xml:space="preserve"> - </t>
    </r>
    <r>
      <rPr>
        <sz val="16"/>
        <color rgb="FF000000"/>
        <rFont val="標楷體"/>
        <family val="4"/>
        <charset val="136"/>
      </rPr>
      <t>甲班</t>
    </r>
  </si>
  <si>
    <r>
      <rPr>
        <b/>
        <sz val="12"/>
        <color rgb="FFFF0000"/>
        <rFont val="標楷體"/>
        <family val="4"/>
        <charset val="136"/>
      </rPr>
      <t>※上傳認證時間：</t>
    </r>
    <r>
      <rPr>
        <b/>
        <sz val="12"/>
        <color rgb="FFFF0000"/>
        <rFont val="Times New Roman"/>
        <family val="1"/>
      </rPr>
      <t>109</t>
    </r>
    <r>
      <rPr>
        <b/>
        <sz val="12"/>
        <color rgb="FFFF0000"/>
        <rFont val="標楷體"/>
        <family val="4"/>
        <charset val="136"/>
      </rPr>
      <t>年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FF0000"/>
        <rFont val="標楷體"/>
        <family val="4"/>
        <charset val="136"/>
      </rPr>
      <t>月</t>
    </r>
    <r>
      <rPr>
        <b/>
        <sz val="12"/>
        <color rgb="FFFF0000"/>
        <rFont val="Times New Roman"/>
        <family val="1"/>
      </rPr>
      <t>31</t>
    </r>
    <r>
      <rPr>
        <b/>
        <sz val="12"/>
        <color rgb="FFFF0000"/>
        <rFont val="標楷體"/>
        <family val="4"/>
        <charset val="136"/>
      </rPr>
      <t>日</t>
    </r>
  </si>
  <si>
    <r>
      <rPr>
        <sz val="12"/>
        <color rgb="FF000000"/>
        <rFont val="標楷體"/>
        <family val="4"/>
        <charset val="136"/>
      </rPr>
      <t>姓名：趙　澐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</si>
  <si>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B06210001</t>
    </r>
  </si>
  <si>
    <r>
      <rPr>
        <sz val="12"/>
        <color rgb="FF000000"/>
        <rFont val="標楷體"/>
        <family val="4"/>
        <charset val="136"/>
      </rPr>
      <t>運動管理系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黎瘋時刻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聖誕晚會</t>
    </r>
  </si>
  <si>
    <t>106.12.21-106.12.21</t>
  </si>
  <si>
    <r>
      <rPr>
        <sz val="12"/>
        <color rgb="FF000000"/>
        <rFont val="標楷體"/>
        <family val="4"/>
        <charset val="136"/>
      </rPr>
      <t>新竹縣中小學運動會</t>
    </r>
  </si>
  <si>
    <t>107.02.24-107.02.26</t>
  </si>
  <si>
    <r>
      <rPr>
        <sz val="12"/>
        <color rgb="FF000000"/>
        <rFont val="標楷體"/>
        <family val="4"/>
        <charset val="136"/>
      </rPr>
      <t>擔任</t>
    </r>
    <r>
      <rPr>
        <sz val="12"/>
        <color rgb="FF000000"/>
        <rFont val="Times New Roman"/>
        <family val="1"/>
      </rPr>
      <t>107</t>
    </r>
    <r>
      <rPr>
        <sz val="12"/>
        <color rgb="FF000000"/>
        <rFont val="標楷體"/>
        <family val="4"/>
        <charset val="136"/>
      </rPr>
      <t>年運動績優獨招工作人員</t>
    </r>
  </si>
  <si>
    <t>107.03.23-107.03.24</t>
  </si>
  <si>
    <r>
      <t>107</t>
    </r>
    <r>
      <rPr>
        <sz val="12"/>
        <color rgb="FF000000"/>
        <rFont val="標楷體"/>
        <family val="4"/>
        <charset val="136"/>
      </rPr>
      <t>級學習成果表演會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新生組表演</t>
    </r>
  </si>
  <si>
    <t>107.03.14-107.05.11</t>
  </si>
  <si>
    <r>
      <rPr>
        <sz val="12"/>
        <color rgb="FF000000"/>
        <rFont val="標楷體"/>
        <family val="4"/>
        <charset val="136"/>
      </rPr>
      <t>教育部</t>
    </r>
    <r>
      <rPr>
        <sz val="12"/>
        <color rgb="FF000000"/>
        <rFont val="Times New Roman"/>
        <family val="1"/>
      </rPr>
      <t>107</t>
    </r>
    <r>
      <rPr>
        <sz val="12"/>
        <color rgb="FF000000"/>
        <rFont val="標楷體"/>
        <family val="4"/>
        <charset val="136"/>
      </rPr>
      <t>年學生暑假體育育樂營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攝影組</t>
    </r>
  </si>
  <si>
    <t>107.07.01-107.07.05</t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</si>
  <si>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場器組</t>
    </r>
  </si>
  <si>
    <t>107.10.17-107.10.26</t>
  </si>
  <si>
    <t>108.07.31</t>
  </si>
  <si>
    <r>
      <t>World Gym</t>
    </r>
    <r>
      <rPr>
        <sz val="12"/>
        <color rgb="FF000000"/>
        <rFont val="標楷體"/>
        <family val="4"/>
        <charset val="136"/>
      </rPr>
      <t>竹北店</t>
    </r>
  </si>
  <si>
    <t>108.09.01-108.10.31</t>
  </si>
  <si>
    <t>109.12.1</t>
  </si>
  <si>
    <r>
      <rPr>
        <sz val="12"/>
        <color rgb="FF000000"/>
        <rFont val="標楷體"/>
        <family val="4"/>
        <charset val="136"/>
      </rPr>
      <t>姓名：葉　彤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</si>
  <si>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B06210011</t>
    </r>
  </si>
  <si>
    <r>
      <rPr>
        <sz val="12"/>
        <color rgb="FF000000"/>
        <rFont val="標楷體"/>
        <family val="4"/>
        <charset val="136"/>
      </rPr>
      <t>教育部</t>
    </r>
    <r>
      <rPr>
        <sz val="12"/>
        <color rgb="FF000000"/>
        <rFont val="Times New Roman"/>
        <family val="1"/>
      </rPr>
      <t>106</t>
    </r>
    <r>
      <rPr>
        <sz val="12"/>
        <color rgb="FF000000"/>
        <rFont val="標楷體"/>
        <family val="4"/>
        <charset val="136"/>
      </rPr>
      <t>年暑假體育育樂營</t>
    </r>
  </si>
  <si>
    <t>106.07.01-106.07.08</t>
  </si>
  <si>
    <r>
      <t>107</t>
    </r>
    <r>
      <rPr>
        <sz val="12"/>
        <color rgb="FF000000"/>
        <rFont val="標楷體"/>
        <family val="4"/>
        <charset val="136"/>
      </rPr>
      <t>年體能王育樂營活動</t>
    </r>
  </si>
  <si>
    <t>107.01.29-107.02.01</t>
  </si>
  <si>
    <r>
      <t>107</t>
    </r>
    <r>
      <rPr>
        <sz val="12"/>
        <color rgb="FF000000"/>
        <rFont val="標楷體"/>
        <family val="4"/>
        <charset val="136"/>
      </rPr>
      <t>級學習成果表演會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競技啦啦隊表演</t>
    </r>
  </si>
  <si>
    <r>
      <rPr>
        <sz val="12"/>
        <color rgb="FF000000"/>
        <rFont val="標楷體"/>
        <family val="4"/>
        <charset val="136"/>
      </rPr>
      <t>教育部</t>
    </r>
    <r>
      <rPr>
        <sz val="12"/>
        <color rgb="FF000000"/>
        <rFont val="Times New Roman"/>
        <family val="1"/>
      </rPr>
      <t>107</t>
    </r>
    <r>
      <rPr>
        <sz val="12"/>
        <color rgb="FF000000"/>
        <rFont val="標楷體"/>
        <family val="4"/>
        <charset val="136"/>
      </rPr>
      <t>年學生暑假體育育樂營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隊輔組</t>
    </r>
  </si>
  <si>
    <r>
      <rPr>
        <sz val="12"/>
        <color rgb="FF000000"/>
        <rFont val="標楷體"/>
        <family val="4"/>
        <charset val="136"/>
      </rPr>
      <t>壺鈴</t>
    </r>
    <r>
      <rPr>
        <sz val="12"/>
        <color rgb="FF000000"/>
        <rFont val="Times New Roman"/>
        <family val="1"/>
      </rPr>
      <t>C</t>
    </r>
    <r>
      <rPr>
        <sz val="12"/>
        <color rgb="FF000000"/>
        <rFont val="標楷體"/>
        <family val="4"/>
        <charset val="136"/>
      </rPr>
      <t>級指導教練</t>
    </r>
  </si>
  <si>
    <t>107.06.22-107.06.24</t>
  </si>
  <si>
    <r>
      <rPr>
        <sz val="12"/>
        <color rgb="FF000000"/>
        <rFont val="標楷體"/>
        <family val="4"/>
        <charset val="136"/>
      </rPr>
      <t>中強光電路跑</t>
    </r>
  </si>
  <si>
    <t>107.10.12-107.10.13</t>
  </si>
  <si>
    <r>
      <t xml:space="preserve">World Gym </t>
    </r>
    <r>
      <rPr>
        <sz val="12"/>
        <color rgb="FF000000"/>
        <rFont val="標楷體"/>
        <family val="4"/>
        <charset val="136"/>
      </rPr>
      <t>巨城店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客服</t>
    </r>
  </si>
  <si>
    <t>109/01/01-109/02/29</t>
  </si>
  <si>
    <r>
      <rPr>
        <sz val="12"/>
        <color rgb="FF000000"/>
        <rFont val="標楷體"/>
        <family val="4"/>
        <charset val="136"/>
      </rPr>
      <t>姓名：葉　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</si>
  <si>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B06210013</t>
    </r>
  </si>
  <si>
    <r>
      <rPr>
        <sz val="12"/>
        <color rgb="FF000000"/>
        <rFont val="標楷體"/>
        <family val="4"/>
        <charset val="136"/>
      </rPr>
      <t>自我筋膜放鬆指導員</t>
    </r>
  </si>
  <si>
    <t>107.05.25-107.05.26</t>
  </si>
  <si>
    <r>
      <rPr>
        <sz val="12"/>
        <color rgb="FF000000"/>
        <rFont val="標楷體"/>
        <family val="4"/>
        <charset val="136"/>
      </rPr>
      <t>【奪金計畫，前進奧運】迎新活動</t>
    </r>
  </si>
  <si>
    <t>107.08.07-107.10.17</t>
  </si>
  <si>
    <r>
      <t>52</t>
    </r>
    <r>
      <rPr>
        <sz val="12"/>
        <color rgb="FF000000"/>
        <rFont val="標楷體"/>
        <family val="4"/>
        <charset val="136"/>
      </rPr>
      <t>周年校慶運動會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泡泡足球趣味競賽</t>
    </r>
  </si>
  <si>
    <r>
      <rPr>
        <sz val="12"/>
        <color rgb="FF000000"/>
        <rFont val="標楷體"/>
        <family val="4"/>
        <charset val="136"/>
      </rPr>
      <t>協助評鑑各場館清潔及實務操作</t>
    </r>
  </si>
  <si>
    <r>
      <t>COVID-19</t>
    </r>
    <r>
      <rPr>
        <sz val="12"/>
        <color rgb="FF000000"/>
        <rFont val="標楷體"/>
        <family val="4"/>
        <charset val="136"/>
      </rPr>
      <t>疫情專案</t>
    </r>
  </si>
  <si>
    <t>110/5/17-110/6/4</t>
  </si>
  <si>
    <t>110.6.7</t>
  </si>
  <si>
    <r>
      <rPr>
        <sz val="12"/>
        <color rgb="FF000000"/>
        <rFont val="標楷體"/>
        <family val="4"/>
        <charset val="136"/>
      </rPr>
      <t>姓名：王　雄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</si>
  <si>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B06210014</t>
    </r>
  </si>
  <si>
    <r>
      <t>52</t>
    </r>
    <r>
      <rPr>
        <sz val="12"/>
        <color rgb="FF000000"/>
        <rFont val="標楷體"/>
        <family val="4"/>
        <charset val="136"/>
      </rPr>
      <t>周年校慶運動會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拔河組</t>
    </r>
  </si>
  <si>
    <t>107.10.16-107.10.26</t>
  </si>
  <si>
    <r>
      <rPr>
        <sz val="12"/>
        <color rgb="FF000000"/>
        <rFont val="標楷體"/>
        <family val="4"/>
        <charset val="136"/>
      </rPr>
      <t>「汗動明新</t>
    </r>
    <r>
      <rPr>
        <sz val="12"/>
        <color rgb="FF000000"/>
        <rFont val="Times New Roman"/>
        <family val="1"/>
      </rPr>
      <t>XI</t>
    </r>
    <r>
      <rPr>
        <sz val="12"/>
        <color rgb="FF000000"/>
        <rFont val="標楷體"/>
        <family val="4"/>
        <charset val="136"/>
      </rPr>
      <t>」全校路跑活動</t>
    </r>
  </si>
  <si>
    <t>108.05.22-108.05.29</t>
  </si>
  <si>
    <r>
      <rPr>
        <sz val="12"/>
        <color rgb="FF000000"/>
        <rFont val="標楷體"/>
        <family val="4"/>
        <charset val="136"/>
      </rPr>
      <t>姓名：徐　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</si>
  <si>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B06210019</t>
    </r>
  </si>
  <si>
    <r>
      <rPr>
        <sz val="12"/>
        <color rgb="FF000000"/>
        <rFont val="標楷體"/>
        <family val="4"/>
        <charset val="136"/>
      </rPr>
      <t>長青運動會</t>
    </r>
  </si>
  <si>
    <t>107.10.07</t>
  </si>
  <si>
    <t>2021台東國際鐵人三項邀請賽志工</t>
  </si>
  <si>
    <t>110/4/21-110/4/25</t>
  </si>
  <si>
    <t>侑昇行銷管理顧問有限公司 救生員</t>
  </si>
  <si>
    <t>111/09/01~111/10/31</t>
  </si>
  <si>
    <r>
      <rPr>
        <sz val="12"/>
        <color rgb="FF000000"/>
        <rFont val="標楷體"/>
        <family val="4"/>
        <charset val="136"/>
      </rPr>
      <t>姓名：周　峻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</si>
  <si>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B06210020</t>
    </r>
  </si>
  <si>
    <r>
      <t xml:space="preserve">I Want It </t>
    </r>
    <r>
      <rPr>
        <sz val="12"/>
        <color rgb="FF000000"/>
        <rFont val="標楷體"/>
        <family val="4"/>
        <charset val="136"/>
      </rPr>
      <t>球之不得系際盃壘球賽</t>
    </r>
  </si>
  <si>
    <t>106.10.25-106.12.13</t>
  </si>
  <si>
    <r>
      <rPr>
        <sz val="12"/>
        <color rgb="FF000000"/>
        <rFont val="標楷體"/>
        <family val="4"/>
        <charset val="136"/>
      </rPr>
      <t>汗動明新路跑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醫療組</t>
    </r>
  </si>
  <si>
    <t>108.05.13-108.05.22</t>
  </si>
  <si>
    <r>
      <rPr>
        <sz val="12"/>
        <color rgb="FF000000"/>
        <rFont val="標楷體"/>
        <family val="4"/>
        <charset val="136"/>
      </rPr>
      <t>新竹特教學校志工</t>
    </r>
  </si>
  <si>
    <t>108.11.15</t>
  </si>
  <si>
    <r>
      <rPr>
        <sz val="12"/>
        <color rgb="FF000000"/>
        <rFont val="標楷體"/>
        <family val="4"/>
        <charset val="136"/>
      </rPr>
      <t>系所評鑑資料匯整</t>
    </r>
  </si>
  <si>
    <t>運動績優獨招</t>
  </si>
  <si>
    <t>110/3/26-110/3/27</t>
  </si>
  <si>
    <r>
      <rPr>
        <sz val="12"/>
        <color rgb="FF000000"/>
        <rFont val="標楷體"/>
        <family val="4"/>
        <charset val="136"/>
      </rPr>
      <t>姓名：陳　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</si>
  <si>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B06210022</t>
    </r>
  </si>
  <si>
    <r>
      <t>YAMAHA</t>
    </r>
    <r>
      <rPr>
        <sz val="12"/>
        <color rgb="FF000000"/>
        <rFont val="標楷體"/>
        <family val="4"/>
        <charset val="136"/>
      </rPr>
      <t>足球比賽</t>
    </r>
  </si>
  <si>
    <t>106.11.24-106.11.26</t>
  </si>
  <si>
    <r>
      <t>(</t>
    </r>
    <r>
      <rPr>
        <sz val="12"/>
        <color rgb="FF000000"/>
        <rFont val="標楷體"/>
        <family val="4"/>
        <charset val="136"/>
      </rPr>
      <t>金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彩運動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資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夜運動月活動</t>
    </r>
  </si>
  <si>
    <t>107.03.12-107.03.23</t>
  </si>
  <si>
    <r>
      <rPr>
        <sz val="12"/>
        <color rgb="FF000000"/>
        <rFont val="標楷體"/>
        <family val="4"/>
        <charset val="136"/>
      </rPr>
      <t>進修部投籃大賽工作人員</t>
    </r>
  </si>
  <si>
    <t>107.05.08-107.05.09</t>
  </si>
  <si>
    <r>
      <rPr>
        <sz val="12"/>
        <color rgb="FF000000"/>
        <rFont val="標楷體"/>
        <family val="4"/>
        <charset val="136"/>
      </rPr>
      <t>明新科大籃球系際盃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裁判組</t>
    </r>
  </si>
  <si>
    <t>107.04.30-107.05.17</t>
  </si>
  <si>
    <t>紐巴倫有限公司-銷售人員</t>
  </si>
  <si>
    <t>109/10/01-109/11/30</t>
  </si>
  <si>
    <r>
      <rPr>
        <sz val="12"/>
        <color rgb="FF000000"/>
        <rFont val="標楷體"/>
        <family val="4"/>
        <charset val="136"/>
      </rPr>
      <t>姓名：呂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</si>
  <si>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B06210024</t>
    </r>
  </si>
  <si>
    <t>World Gym 世界健身房-客服櫃台</t>
  </si>
  <si>
    <t>109/10/01-109/12/18</t>
  </si>
  <si>
    <r>
      <rPr>
        <sz val="12"/>
        <color rgb="FF000000"/>
        <rFont val="標楷體"/>
        <family val="4"/>
        <charset val="136"/>
      </rPr>
      <t>姓名：龔　惟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</si>
  <si>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B06210026</t>
    </r>
  </si>
  <si>
    <r>
      <rPr>
        <sz val="12"/>
        <color rgb="FF000000"/>
        <rFont val="標楷體"/>
        <family val="4"/>
        <charset val="136"/>
      </rPr>
      <t>晨星半導體家庭日</t>
    </r>
  </si>
  <si>
    <t>106.11.04</t>
  </si>
  <si>
    <r>
      <rPr>
        <sz val="12"/>
        <color rgb="FF000000"/>
        <rFont val="標楷體"/>
        <family val="4"/>
        <charset val="136"/>
      </rPr>
      <t>教育部</t>
    </r>
    <r>
      <rPr>
        <sz val="12"/>
        <color rgb="FF000000"/>
        <rFont val="Times New Roman"/>
        <family val="1"/>
      </rPr>
      <t>107</t>
    </r>
    <r>
      <rPr>
        <sz val="12"/>
        <color rgb="FF000000"/>
        <rFont val="標楷體"/>
        <family val="4"/>
        <charset val="136"/>
      </rPr>
      <t>年學生暑假體育育樂營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場器組</t>
    </r>
  </si>
  <si>
    <r>
      <t>52</t>
    </r>
    <r>
      <rPr>
        <sz val="12"/>
        <color rgb="FF000000"/>
        <rFont val="標楷體"/>
        <family val="4"/>
        <charset val="136"/>
      </rPr>
      <t>周年校慶運動會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醫療組</t>
    </r>
  </si>
  <si>
    <t>107.10.19-107.10.26</t>
  </si>
  <si>
    <r>
      <rPr>
        <sz val="12"/>
        <color rgb="FF000000"/>
        <rFont val="標楷體"/>
        <family val="4"/>
        <charset val="136"/>
      </rPr>
      <t>運動會醫療組</t>
    </r>
  </si>
  <si>
    <t>107.10.24</t>
  </si>
  <si>
    <t>108/10/01-109/04/30</t>
  </si>
  <si>
    <t>110/3/23-110/5/12</t>
  </si>
  <si>
    <t>運動i臺灣110年社區體適能促進計畫-協助體適能檢測</t>
  </si>
  <si>
    <t>110/4/6-110/5/21</t>
  </si>
  <si>
    <t>110.5.28</t>
  </si>
  <si>
    <r>
      <rPr>
        <sz val="12"/>
        <color rgb="FF000000"/>
        <rFont val="標楷體"/>
        <family val="4"/>
        <charset val="136"/>
      </rPr>
      <t>姓名：李　清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</si>
  <si>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B06210028</t>
    </r>
  </si>
  <si>
    <r>
      <rPr>
        <sz val="12"/>
        <color rgb="FF000000"/>
        <rFont val="標楷體"/>
        <family val="4"/>
        <charset val="136"/>
      </rPr>
      <t>紐巴倫有限公司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銷售</t>
    </r>
  </si>
  <si>
    <t>109/3/1-109/5/31</t>
  </si>
  <si>
    <r>
      <rPr>
        <sz val="12"/>
        <color rgb="FF000000"/>
        <rFont val="標楷體"/>
        <family val="4"/>
        <charset val="136"/>
      </rPr>
      <t>姓名：簡　麟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</si>
  <si>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B06210030</t>
    </r>
  </si>
  <si>
    <r>
      <rPr>
        <sz val="12"/>
        <color rgb="FF000000"/>
        <rFont val="標楷體"/>
        <family val="4"/>
        <charset val="136"/>
      </rPr>
      <t>姓名：楊　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</si>
  <si>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B06210032</t>
    </r>
  </si>
  <si>
    <r>
      <rPr>
        <sz val="12"/>
        <color rgb="FF000000"/>
        <rFont val="標楷體"/>
        <family val="4"/>
        <charset val="136"/>
      </rPr>
      <t>運動代表隊表揚餐會</t>
    </r>
  </si>
  <si>
    <t>107.05.15-107.05.15</t>
  </si>
  <si>
    <r>
      <rPr>
        <sz val="12"/>
        <color rgb="FF000000"/>
        <rFont val="標楷體"/>
        <family val="4"/>
        <charset val="136"/>
      </rPr>
      <t>體適能補測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體適能檢測</t>
    </r>
  </si>
  <si>
    <t>107.04.09-107.05.15</t>
  </si>
  <si>
    <r>
      <t>C</t>
    </r>
    <r>
      <rPr>
        <sz val="12"/>
        <color rgb="FF000000"/>
        <rFont val="標楷體"/>
        <family val="4"/>
        <charset val="136"/>
      </rPr>
      <t>級體適能指導員講習</t>
    </r>
  </si>
  <si>
    <t>107.05.01-107.05.31</t>
  </si>
  <si>
    <r>
      <rPr>
        <sz val="12"/>
        <color rgb="FF000000"/>
        <rFont val="標楷體"/>
        <family val="4"/>
        <charset val="136"/>
      </rPr>
      <t>運動管理系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畢業典禮暨送舊茶會</t>
    </r>
  </si>
  <si>
    <t>107.06.01-107.06.16</t>
  </si>
  <si>
    <r>
      <rPr>
        <sz val="12"/>
        <color rgb="FF000000"/>
        <rFont val="標楷體"/>
        <family val="4"/>
        <charset val="136"/>
      </rPr>
      <t>友達運動會</t>
    </r>
  </si>
  <si>
    <t>107.09.28-107.09.29</t>
  </si>
  <si>
    <t>108.08.07-108.08.22</t>
  </si>
  <si>
    <r>
      <rPr>
        <sz val="12"/>
        <color rgb="FF000000"/>
        <rFont val="標楷體"/>
        <family val="4"/>
        <charset val="136"/>
      </rPr>
      <t>運管系自評</t>
    </r>
  </si>
  <si>
    <t>108.11.20-108.11.20</t>
  </si>
  <si>
    <r>
      <rPr>
        <sz val="12"/>
        <color rgb="FF000000"/>
        <rFont val="標楷體"/>
        <family val="4"/>
        <charset val="136"/>
      </rPr>
      <t>評鑑接待組</t>
    </r>
  </si>
  <si>
    <r>
      <rPr>
        <sz val="12"/>
        <color rgb="FF000000"/>
        <rFont val="標楷體"/>
        <family val="4"/>
        <charset val="136"/>
      </rPr>
      <t>姓名：黃　峻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</si>
  <si>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B06210034</t>
    </r>
  </si>
  <si>
    <r>
      <rPr>
        <sz val="12"/>
        <color rgb="FF000000"/>
        <rFont val="標楷體"/>
        <family val="4"/>
        <charset val="136"/>
      </rPr>
      <t>明新科大籃球系際盃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場器組</t>
    </r>
  </si>
  <si>
    <t>侑昇行銷管理顧問有限公司-救生員</t>
  </si>
  <si>
    <t>109/09/01-109/12/18</t>
  </si>
  <si>
    <r>
      <rPr>
        <sz val="12"/>
        <color rgb="FF000000"/>
        <rFont val="標楷體"/>
        <family val="4"/>
        <charset val="136"/>
      </rPr>
      <t>姓名：翁　涵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</si>
  <si>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B06210036</t>
    </r>
  </si>
  <si>
    <r>
      <rPr>
        <sz val="12"/>
        <color rgb="FF000000"/>
        <rFont val="標楷體"/>
        <family val="4"/>
        <charset val="136"/>
      </rPr>
      <t>姓名：林　謙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</si>
  <si>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B06210038</t>
    </r>
  </si>
  <si>
    <t>108.01..22-108.01.25</t>
  </si>
  <si>
    <r>
      <rPr>
        <sz val="12"/>
        <color rgb="FF000000"/>
        <rFont val="標楷體"/>
        <family val="4"/>
        <charset val="136"/>
      </rPr>
      <t>協助評鑑資料整理</t>
    </r>
  </si>
  <si>
    <t>Sofit竹北店</t>
  </si>
  <si>
    <t>110/2/1-110/5/31</t>
  </si>
  <si>
    <r>
      <rPr>
        <sz val="12"/>
        <color rgb="FF000000"/>
        <rFont val="標楷體"/>
        <family val="4"/>
        <charset val="136"/>
      </rPr>
      <t>姓名：莊　綾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</si>
  <si>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B06210040</t>
    </r>
  </si>
  <si>
    <r>
      <rPr>
        <sz val="12"/>
        <color rgb="FF000000"/>
        <rFont val="標楷體"/>
        <family val="4"/>
        <charset val="136"/>
      </rPr>
      <t>運動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標楷體"/>
        <family val="4"/>
        <charset val="136"/>
      </rPr>
      <t>臺灣志願服務工作體育志工招募及養成訓練活動</t>
    </r>
  </si>
  <si>
    <t>108.04.27-108.04.28</t>
  </si>
  <si>
    <r>
      <t>108</t>
    </r>
    <r>
      <rPr>
        <sz val="12"/>
        <color rgb="FF000000"/>
        <rFont val="標楷體"/>
        <family val="4"/>
        <charset val="136"/>
      </rPr>
      <t>學海築夢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人材培育及運動產業實務學習</t>
    </r>
  </si>
  <si>
    <t>109/01/10-109/02/28</t>
  </si>
  <si>
    <t>新竹攻城獅校園推廣活動-球隊工作人員</t>
  </si>
  <si>
    <r>
      <rPr>
        <sz val="12"/>
        <color rgb="FF000000"/>
        <rFont val="標楷體"/>
        <family val="4"/>
        <charset val="136"/>
      </rPr>
      <t>姓名：鄭　傑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</si>
  <si>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B06210042</t>
    </r>
  </si>
  <si>
    <r>
      <rPr>
        <sz val="12"/>
        <color rgb="FF000000"/>
        <rFont val="標楷體"/>
        <family val="4"/>
        <charset val="136"/>
      </rPr>
      <t>摩曼頓新竹巨城店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實習生</t>
    </r>
  </si>
  <si>
    <t>109/01/02-109/02/29</t>
  </si>
  <si>
    <t>摩曼頓新竹巨城店-實習生</t>
  </si>
  <si>
    <t>109/11/01-109/12/31</t>
  </si>
  <si>
    <r>
      <rPr>
        <sz val="12"/>
        <color rgb="FF000000"/>
        <rFont val="標楷體"/>
        <family val="4"/>
        <charset val="136"/>
      </rPr>
      <t>姓名：賴　諠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</si>
  <si>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B06210045</t>
    </r>
  </si>
  <si>
    <r>
      <rPr>
        <sz val="12"/>
        <color rgb="FF000000"/>
        <rFont val="標楷體"/>
        <family val="4"/>
        <charset val="136"/>
      </rPr>
      <t>上澄整合行銷公司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社區救生員</t>
    </r>
  </si>
  <si>
    <r>
      <rPr>
        <sz val="12"/>
        <color rgb="FF000000"/>
        <rFont val="標楷體"/>
        <family val="4"/>
        <charset val="136"/>
      </rPr>
      <t>姓名：曾　家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</si>
  <si>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B06210047</t>
    </r>
  </si>
  <si>
    <r>
      <rPr>
        <sz val="12"/>
        <color rgb="FF000000"/>
        <rFont val="標楷體"/>
        <family val="4"/>
        <charset val="136"/>
      </rPr>
      <t>姓名：陳　逸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</si>
  <si>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B06210049</t>
    </r>
  </si>
  <si>
    <r>
      <rPr>
        <sz val="12"/>
        <color rgb="FF000000"/>
        <rFont val="標楷體"/>
        <family val="4"/>
        <charset val="136"/>
      </rPr>
      <t>運動島企業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運動指導教練</t>
    </r>
  </si>
  <si>
    <r>
      <rPr>
        <sz val="12"/>
        <color rgb="FF000000"/>
        <rFont val="標楷體"/>
        <family val="4"/>
        <charset val="136"/>
      </rPr>
      <t>姓名：吳　展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</si>
  <si>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B06210051</t>
    </r>
  </si>
  <si>
    <r>
      <rPr>
        <sz val="12"/>
        <color rgb="FF000000"/>
        <rFont val="標楷體"/>
        <family val="4"/>
        <charset val="136"/>
      </rPr>
      <t>拾翼築籃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叫我第一名</t>
    </r>
    <r>
      <rPr>
        <sz val="12"/>
        <color rgb="FF000000"/>
        <rFont val="Times New Roman"/>
        <family val="1"/>
      </rPr>
      <t>!</t>
    </r>
    <r>
      <rPr>
        <sz val="12"/>
        <color rgb="FF000000"/>
        <rFont val="標楷體"/>
        <family val="4"/>
        <charset val="136"/>
      </rPr>
      <t>班際籃球賽</t>
    </r>
  </si>
  <si>
    <t>106.11.13-106.11.30</t>
  </si>
  <si>
    <r>
      <rPr>
        <sz val="12"/>
        <color rgb="FF000000"/>
        <rFont val="標楷體"/>
        <family val="4"/>
        <charset val="136"/>
      </rPr>
      <t>運動按摩</t>
    </r>
  </si>
  <si>
    <t>108.03.25-108.03.29</t>
  </si>
  <si>
    <r>
      <rPr>
        <sz val="12"/>
        <color rgb="FF000000"/>
        <rFont val="標楷體"/>
        <family val="4"/>
        <charset val="136"/>
      </rPr>
      <t>姓名：朱　輝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</si>
  <si>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B06210053</t>
    </r>
  </si>
  <si>
    <r>
      <rPr>
        <sz val="12"/>
        <color rgb="FF000000"/>
        <rFont val="標楷體"/>
        <family val="4"/>
        <charset val="136"/>
      </rPr>
      <t>姓名：楊　恩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</si>
  <si>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B06210055</t>
    </r>
  </si>
  <si>
    <r>
      <rPr>
        <sz val="12"/>
        <color rgb="FF000000"/>
        <rFont val="標楷體"/>
        <family val="4"/>
        <charset val="136"/>
      </rPr>
      <t>姓名：姜　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</si>
  <si>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B06210057</t>
    </r>
  </si>
  <si>
    <t>侑昇行銷管理顧問有限公司-水上救生員</t>
  </si>
  <si>
    <t>109/09/01-109/09/30</t>
  </si>
  <si>
    <t>110/2/1-110/2/28</t>
  </si>
  <si>
    <t>110.6.1</t>
  </si>
  <si>
    <r>
      <rPr>
        <sz val="12"/>
        <color rgb="FF000000"/>
        <rFont val="標楷體"/>
        <family val="4"/>
        <charset val="136"/>
      </rPr>
      <t>姓名：葉　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</si>
  <si>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B06210059</t>
    </r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</si>
  <si>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泡泡足球趣味競賽</t>
    </r>
  </si>
  <si>
    <r>
      <rPr>
        <sz val="12"/>
        <color rgb="FF000000"/>
        <rFont val="標楷體"/>
        <family val="4"/>
        <charset val="136"/>
      </rPr>
      <t>姓名：黃　誠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</si>
  <si>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B06210061</t>
    </r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</si>
  <si>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拔河組</t>
    </r>
  </si>
  <si>
    <t>實習時數 小叮噹科學主題樂園</t>
  </si>
  <si>
    <t>111/07/16-111/08/23</t>
  </si>
  <si>
    <t>112.02.21</t>
  </si>
  <si>
    <r>
      <rPr>
        <sz val="12"/>
        <color rgb="FF000000"/>
        <rFont val="標楷體"/>
        <family val="4"/>
        <charset val="136"/>
      </rPr>
      <t>姓名：古　誠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</si>
  <si>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B06210063</t>
    </r>
  </si>
  <si>
    <r>
      <rPr>
        <sz val="12"/>
        <color rgb="FF000000"/>
        <rFont val="標楷體"/>
        <family val="4"/>
        <charset val="136"/>
      </rPr>
      <t>姓名：張　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</si>
  <si>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B06210067</t>
    </r>
  </si>
  <si>
    <r>
      <rPr>
        <sz val="12"/>
        <color rgb="FF000000"/>
        <rFont val="標楷體"/>
        <family val="4"/>
        <charset val="136"/>
      </rPr>
      <t>排球代表隊</t>
    </r>
  </si>
  <si>
    <r>
      <rPr>
        <sz val="12"/>
        <color rgb="FF000000"/>
        <rFont val="標楷體"/>
        <family val="4"/>
        <charset val="136"/>
      </rPr>
      <t>姓名：張　維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</si>
  <si>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B06210069</t>
    </r>
  </si>
  <si>
    <r>
      <t>107-2</t>
    </r>
    <r>
      <rPr>
        <sz val="12"/>
        <color rgb="FF000000"/>
        <rFont val="標楷體"/>
        <family val="4"/>
        <charset val="136"/>
      </rPr>
      <t>代表隊訓練</t>
    </r>
  </si>
  <si>
    <r>
      <rPr>
        <sz val="12"/>
        <color rgb="FF000000"/>
        <rFont val="標楷體"/>
        <family val="4"/>
        <charset val="136"/>
      </rPr>
      <t>侑昇行銷管理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</si>
  <si>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108.07.01-108.07.31</t>
  </si>
  <si>
    <t>108.08.01-108.08.31</t>
  </si>
  <si>
    <r>
      <t>108</t>
    </r>
    <r>
      <rPr>
        <sz val="12"/>
        <color rgb="FF000000"/>
        <rFont val="標楷體"/>
        <family val="4"/>
        <charset val="136"/>
      </rPr>
      <t>年企業排球聯賽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開幕賽</t>
    </r>
  </si>
  <si>
    <t>108.10.26-108.10.27</t>
  </si>
  <si>
    <t>110.01.15</t>
  </si>
  <si>
    <t>109-2排球代表隊</t>
  </si>
  <si>
    <t>110/2/1-110/6/30</t>
  </si>
  <si>
    <r>
      <rPr>
        <sz val="12"/>
        <color rgb="FF000000"/>
        <rFont val="標楷體"/>
        <family val="4"/>
        <charset val="136"/>
      </rPr>
      <t>姓名：古　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</si>
  <si>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B06210071</t>
    </r>
  </si>
  <si>
    <r>
      <rPr>
        <sz val="12"/>
        <color rgb="FF000000"/>
        <rFont val="標楷體"/>
        <family val="4"/>
        <charset val="136"/>
      </rPr>
      <t>姓名：李　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</si>
  <si>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B06210073</t>
    </r>
  </si>
  <si>
    <t>108.01.22-108.01.18</t>
  </si>
  <si>
    <t>禾濤運動行銷有限公司-救生員</t>
  </si>
  <si>
    <t>109/10/01-109/12/19</t>
  </si>
  <si>
    <r>
      <rPr>
        <sz val="12"/>
        <color rgb="FF000000"/>
        <rFont val="標楷體"/>
        <family val="4"/>
        <charset val="136"/>
      </rPr>
      <t>姓名：沈　旻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</si>
  <si>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B06210075</t>
    </r>
  </si>
  <si>
    <t>10.6.7</t>
  </si>
  <si>
    <r>
      <rPr>
        <sz val="12"/>
        <color rgb="FF000000"/>
        <rFont val="標楷體"/>
        <family val="4"/>
        <charset val="136"/>
      </rPr>
      <t>姓名：吳　道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</si>
  <si>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B06210079</t>
    </r>
  </si>
  <si>
    <r>
      <t>109</t>
    </r>
    <r>
      <rPr>
        <sz val="12"/>
        <color rgb="FF000000"/>
        <rFont val="標楷體"/>
        <family val="4"/>
        <charset val="136"/>
      </rPr>
      <t>級學習成果表演會極限組</t>
    </r>
  </si>
  <si>
    <r>
      <rPr>
        <sz val="12"/>
        <color rgb="FF000000"/>
        <rFont val="標楷體"/>
        <family val="4"/>
        <charset val="136"/>
      </rPr>
      <t>姓名：莊　庭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</si>
  <si>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B06210081</t>
    </r>
  </si>
  <si>
    <r>
      <rPr>
        <sz val="12"/>
        <color rgb="FF000000"/>
        <rFont val="標楷體"/>
        <family val="4"/>
        <charset val="136"/>
      </rPr>
      <t>姓名：彭　緣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</si>
  <si>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B06250030</t>
    </r>
  </si>
  <si>
    <t>109/09/01-109/12/20</t>
  </si>
  <si>
    <r>
      <rPr>
        <sz val="12"/>
        <color rgb="FF000000"/>
        <rFont val="標楷體"/>
        <family val="4"/>
        <charset val="136"/>
      </rPr>
      <t>姓名：游　傑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</si>
  <si>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B06100003</t>
    </r>
  </si>
  <si>
    <r>
      <t xml:space="preserve">World Gym </t>
    </r>
    <r>
      <rPr>
        <sz val="12"/>
        <color rgb="FF000000"/>
        <rFont val="標楷體"/>
        <family val="4"/>
        <charset val="136"/>
      </rPr>
      <t>竹北店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</si>
  <si>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109/01/11-109/02/29</t>
  </si>
  <si>
    <r>
      <rPr>
        <sz val="12"/>
        <color rgb="FF000000"/>
        <rFont val="標楷體"/>
        <family val="4"/>
        <charset val="136"/>
      </rPr>
      <t>姓名：吳　隆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</si>
  <si>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B07212102</t>
    </r>
  </si>
  <si>
    <r>
      <t>52</t>
    </r>
    <r>
      <rPr>
        <sz val="12"/>
        <color rgb="FF000000"/>
        <rFont val="標楷體"/>
        <family val="4"/>
        <charset val="136"/>
      </rPr>
      <t>周年校慶運動會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場器組</t>
    </r>
  </si>
  <si>
    <r>
      <rPr>
        <sz val="12"/>
        <color rgb="FF000000"/>
        <rFont val="標楷體"/>
        <family val="4"/>
        <charset val="136"/>
      </rPr>
      <t>啟英高中生參訪</t>
    </r>
  </si>
  <si>
    <t>108.05.28</t>
  </si>
  <si>
    <r>
      <t>109</t>
    </r>
    <r>
      <rPr>
        <sz val="12"/>
        <color rgb="FF000000"/>
        <rFont val="標楷體"/>
        <family val="4"/>
        <charset val="136"/>
      </rPr>
      <t>級學習成果表演新生組組長</t>
    </r>
  </si>
  <si>
    <r>
      <rPr>
        <sz val="12"/>
        <color rgb="FF000000"/>
        <rFont val="標楷體"/>
        <family val="4"/>
        <charset val="136"/>
      </rPr>
      <t>姓名：許　明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</si>
  <si>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B07212103</t>
    </r>
  </si>
  <si>
    <r>
      <t>CROSSOVER</t>
    </r>
    <r>
      <rPr>
        <sz val="12"/>
        <color rgb="FF000000"/>
        <rFont val="標楷體"/>
        <family val="4"/>
        <charset val="136"/>
      </rPr>
      <t>台日籃球交流賽</t>
    </r>
  </si>
  <si>
    <t>107.10.19-107.10.21</t>
  </si>
  <si>
    <r>
      <rPr>
        <sz val="12"/>
        <color rgb="FF000000"/>
        <rFont val="標楷體"/>
        <family val="4"/>
        <charset val="136"/>
      </rPr>
      <t>姓名：曾　舜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</si>
  <si>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B07212107</t>
    </r>
  </si>
  <si>
    <r>
      <rPr>
        <sz val="12"/>
        <color rgb="FF000000"/>
        <rFont val="標楷體"/>
        <family val="4"/>
        <charset val="136"/>
      </rPr>
      <t>山城體能空間</t>
    </r>
  </si>
  <si>
    <t>108.09.01-108.11.30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</si>
  <si>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媛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</si>
  <si>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B07212108</t>
    </r>
  </si>
  <si>
    <t>109/2/8</t>
  </si>
  <si>
    <t>育新人本游泳學校-行政人員</t>
  </si>
  <si>
    <t>109/09/01-109/12/31</t>
  </si>
  <si>
    <r>
      <rPr>
        <sz val="12"/>
        <color rgb="FF000000"/>
        <rFont val="標楷體"/>
        <family val="4"/>
        <charset val="136"/>
      </rPr>
      <t>姓名：戴　申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</si>
  <si>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B07212111</t>
    </r>
  </si>
  <si>
    <r>
      <rPr>
        <sz val="12"/>
        <color rgb="FF000000"/>
        <rFont val="標楷體"/>
        <family val="4"/>
        <charset val="136"/>
      </rPr>
      <t>姓名：呂　祥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</si>
  <si>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B07212115</t>
    </r>
  </si>
  <si>
    <t>110.6.8</t>
  </si>
  <si>
    <r>
      <rPr>
        <sz val="12"/>
        <color rgb="FF000000"/>
        <rFont val="標楷體"/>
        <family val="4"/>
        <charset val="136"/>
      </rPr>
      <t>姓名：沈　裕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</si>
  <si>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B07212117</t>
    </r>
  </si>
  <si>
    <r>
      <rPr>
        <sz val="12"/>
        <color rgb="FF000000"/>
        <rFont val="標楷體"/>
        <family val="4"/>
        <charset val="136"/>
      </rPr>
      <t>姓名：田　哲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</si>
  <si>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B07212203</t>
    </r>
  </si>
  <si>
    <r>
      <t>World Gym</t>
    </r>
    <r>
      <rPr>
        <sz val="12"/>
        <color rgb="FF000000"/>
        <rFont val="標楷體"/>
        <family val="4"/>
        <charset val="136"/>
      </rPr>
      <t>竹北</t>
    </r>
  </si>
  <si>
    <t>108.09.01-108.10.93</t>
  </si>
  <si>
    <r>
      <rPr>
        <sz val="12"/>
        <color rgb="FF000000"/>
        <rFont val="標楷體"/>
        <family val="4"/>
        <charset val="136"/>
      </rPr>
      <t>姓名：鄭　妍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</si>
  <si>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B07212204</t>
    </r>
  </si>
  <si>
    <t>「Do Your Best」競中球魂系際盃慢速壘球賽-志工</t>
  </si>
  <si>
    <t>研究發展委員會</t>
  </si>
  <si>
    <t>110/5/14-110/5/14</t>
  </si>
  <si>
    <r>
      <rPr>
        <sz val="12"/>
        <color rgb="FF000000"/>
        <rFont val="標楷體"/>
        <family val="4"/>
        <charset val="136"/>
      </rPr>
      <t>姓名：林　賢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</si>
  <si>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B08213102</t>
    </r>
  </si>
  <si>
    <r>
      <t xml:space="preserve"> 106</t>
    </r>
    <r>
      <rPr>
        <sz val="16"/>
        <color rgb="FF000000"/>
        <rFont val="標楷體"/>
        <family val="4"/>
        <charset val="136"/>
      </rPr>
      <t>學年入學　乙班</t>
    </r>
  </si>
  <si>
    <r>
      <rPr>
        <sz val="12"/>
        <color rgb="FF000000"/>
        <rFont val="標楷體"/>
        <family val="4"/>
        <charset val="136"/>
      </rPr>
      <t>姓名：劉　寯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</si>
  <si>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B06210005</t>
    </r>
  </si>
  <si>
    <r>
      <rPr>
        <sz val="12"/>
        <color rgb="FF000000"/>
        <rFont val="標楷體"/>
        <family val="4"/>
        <charset val="136"/>
      </rPr>
      <t>國際學生足球聯誼賽</t>
    </r>
  </si>
  <si>
    <t>107.05.30-107.06.06</t>
  </si>
  <si>
    <r>
      <rPr>
        <sz val="12"/>
        <color rgb="FF000000"/>
        <rFont val="標楷體"/>
        <family val="4"/>
        <charset val="136"/>
      </rPr>
      <t>體適能中心管理</t>
    </r>
  </si>
  <si>
    <t>107.03.29-107.06.07</t>
  </si>
  <si>
    <r>
      <rPr>
        <sz val="12"/>
        <color rgb="FF000000"/>
        <rFont val="標楷體"/>
        <family val="4"/>
        <charset val="136"/>
      </rPr>
      <t>體適能中心</t>
    </r>
  </si>
  <si>
    <t>107.12.17-108.03.25</t>
  </si>
  <si>
    <r>
      <rPr>
        <sz val="12"/>
        <color rgb="FF000000"/>
        <rFont val="標楷體"/>
        <family val="4"/>
        <charset val="136"/>
      </rPr>
      <t>新竹縣全縣運動會</t>
    </r>
  </si>
  <si>
    <r>
      <rPr>
        <sz val="12"/>
        <color rgb="FF000000"/>
        <rFont val="標楷體"/>
        <family val="4"/>
        <charset val="136"/>
      </rPr>
      <t>姓名：鍾　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</si>
  <si>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B06210007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</si>
  <si>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標楷體"/>
        <family val="4"/>
        <charset val="136"/>
      </rPr>
      <t>屆風崗盃網球錦標賽</t>
    </r>
  </si>
  <si>
    <t>107.04.14-107.04.15</t>
  </si>
  <si>
    <r>
      <rPr>
        <sz val="12"/>
        <color rgb="FF000000"/>
        <rFont val="標楷體"/>
        <family val="4"/>
        <charset val="136"/>
      </rPr>
      <t>汗動明新九宮格工作人員</t>
    </r>
  </si>
  <si>
    <t>107.05.07-107.05.09</t>
  </si>
  <si>
    <r>
      <rPr>
        <sz val="12"/>
        <color rgb="FF000000"/>
        <rFont val="標楷體"/>
        <family val="4"/>
        <charset val="136"/>
      </rPr>
      <t>汗動明新路跑活動</t>
    </r>
  </si>
  <si>
    <t>107.05.24-107.05.24</t>
  </si>
  <si>
    <r>
      <t>107</t>
    </r>
    <r>
      <rPr>
        <sz val="12"/>
        <color rgb="FF000000"/>
        <rFont val="標楷體"/>
        <family val="4"/>
        <charset val="136"/>
      </rPr>
      <t>新竹市三民網球場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教學助教</t>
    </r>
  </si>
  <si>
    <t>107.07.16-107.08.10</t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</si>
  <si>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醫療組</t>
    </r>
  </si>
  <si>
    <r>
      <rPr>
        <sz val="12"/>
        <color rgb="FF000000"/>
        <rFont val="標楷體"/>
        <family val="4"/>
        <charset val="136"/>
      </rPr>
      <t>姓名：尹　汶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</si>
  <si>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B06210009</t>
    </r>
  </si>
  <si>
    <r>
      <rPr>
        <sz val="12"/>
        <color rgb="FF000000"/>
        <rFont val="標楷體"/>
        <family val="4"/>
        <charset val="136"/>
      </rPr>
      <t>明新科技大學竹風盃高中職籃球錦標賽</t>
    </r>
  </si>
  <si>
    <t>107.01.23-107.02.04</t>
  </si>
  <si>
    <r>
      <rPr>
        <sz val="12"/>
        <color rgb="FF000000"/>
        <rFont val="標楷體"/>
        <family val="4"/>
        <charset val="136"/>
      </rPr>
      <t>中華民國保齡球協會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通訊翻譯人員計畫</t>
    </r>
  </si>
  <si>
    <t>107.04.15-107.06.22</t>
  </si>
  <si>
    <r>
      <rPr>
        <sz val="12"/>
        <color rgb="FF000000"/>
        <rFont val="標楷體"/>
        <family val="4"/>
        <charset val="136"/>
      </rPr>
      <t>明新</t>
    </r>
    <r>
      <rPr>
        <sz val="12"/>
        <color rgb="FF000000"/>
        <rFont val="Times New Roman"/>
        <family val="1"/>
      </rPr>
      <t>52</t>
    </r>
    <r>
      <rPr>
        <sz val="12"/>
        <color rgb="FF000000"/>
        <rFont val="標楷體"/>
        <family val="4"/>
        <charset val="136"/>
      </rPr>
      <t>周年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校友回娘家</t>
    </r>
  </si>
  <si>
    <r>
      <rPr>
        <sz val="12"/>
        <color rgb="FF000000"/>
        <rFont val="標楷體"/>
        <family val="4"/>
        <charset val="136"/>
      </rPr>
      <t>「壘積實力，絕地球生」，系際盃慢速壘球賽</t>
    </r>
    <r>
      <rPr>
        <sz val="12"/>
        <color rgb="FF000000"/>
        <rFont val="Times New Roman"/>
        <family val="1"/>
      </rPr>
      <t xml:space="preserve"> </t>
    </r>
  </si>
  <si>
    <r>
      <rPr>
        <sz val="12"/>
        <color rgb="FF000000"/>
        <rFont val="標楷體"/>
        <family val="4"/>
        <charset val="136"/>
      </rPr>
      <t>舞蹈帶動跳表演</t>
    </r>
  </si>
  <si>
    <r>
      <rPr>
        <sz val="12"/>
        <color rgb="FF000000"/>
        <rFont val="標楷體"/>
        <family val="4"/>
        <charset val="136"/>
      </rPr>
      <t>整理暑假校外習各項資料</t>
    </r>
  </si>
  <si>
    <t>109/03/01-109/12/25</t>
  </si>
  <si>
    <r>
      <rPr>
        <sz val="12"/>
        <color rgb="FF000000"/>
        <rFont val="標楷體"/>
        <family val="4"/>
        <charset val="136"/>
      </rPr>
      <t>姓名：陳　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</si>
  <si>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B06210010</t>
    </r>
  </si>
  <si>
    <t>106.12.23-107.03.26</t>
  </si>
  <si>
    <r>
      <rPr>
        <sz val="11"/>
        <color rgb="FF000000"/>
        <rFont val="標楷體"/>
        <family val="4"/>
        <charset val="136"/>
      </rPr>
      <t>高爾夫球運動基層扎根輔導計畫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標楷體"/>
        <family val="4"/>
        <charset val="136"/>
      </rPr>
      <t>辦理經驗分享研習會</t>
    </r>
  </si>
  <si>
    <r>
      <rPr>
        <sz val="12"/>
        <color rgb="FF000000"/>
        <rFont val="標楷體"/>
        <family val="4"/>
        <charset val="136"/>
      </rPr>
      <t>系際盃慢速壘球賽</t>
    </r>
  </si>
  <si>
    <t>108.10.23-108.12.04</t>
  </si>
  <si>
    <t>田徑運動代表隊隊長</t>
  </si>
  <si>
    <r>
      <rPr>
        <sz val="12"/>
        <color rgb="FF000000"/>
        <rFont val="標楷體"/>
        <family val="4"/>
        <charset val="136"/>
      </rPr>
      <t>姓名：湯　誠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</si>
  <si>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B06210015</t>
    </r>
  </si>
  <si>
    <t>明新保齡球館-外場指導員</t>
  </si>
  <si>
    <t>110/11/01~111/01/30</t>
  </si>
  <si>
    <r>
      <rPr>
        <sz val="12"/>
        <color rgb="FF000000"/>
        <rFont val="標楷體"/>
        <family val="4"/>
        <charset val="136"/>
      </rPr>
      <t>姓名：李　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</si>
  <si>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B06210021</t>
    </r>
  </si>
  <si>
    <r>
      <rPr>
        <sz val="12"/>
        <color rgb="FF000000"/>
        <rFont val="標楷體"/>
        <family val="4"/>
        <charset val="136"/>
      </rPr>
      <t>姓名：劉　忻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</si>
  <si>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B06210023</t>
    </r>
  </si>
  <si>
    <r>
      <rPr>
        <sz val="12"/>
        <color rgb="FF000000"/>
        <rFont val="標楷體"/>
        <family val="4"/>
        <charset val="136"/>
      </rPr>
      <t>姓名：涂　棋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</si>
  <si>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B06210025</t>
    </r>
  </si>
  <si>
    <r>
      <rPr>
        <sz val="12"/>
        <color rgb="FF000000"/>
        <rFont val="標楷體"/>
        <family val="4"/>
        <charset val="136"/>
      </rPr>
      <t>福華飯店俱樂部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救生員</t>
    </r>
  </si>
  <si>
    <t>108.08-108.09</t>
  </si>
  <si>
    <r>
      <rPr>
        <sz val="12"/>
        <color rgb="FF000000"/>
        <rFont val="標楷體"/>
        <family val="4"/>
        <charset val="136"/>
      </rPr>
      <t>寶源興業股份有限公司</t>
    </r>
  </si>
  <si>
    <t>2020/01-2020/02</t>
  </si>
  <si>
    <r>
      <rPr>
        <sz val="12"/>
        <color rgb="FF000000"/>
        <rFont val="標楷體"/>
        <family val="4"/>
        <charset val="136"/>
      </rPr>
      <t>姓名：彭　正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</si>
  <si>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B06210027</t>
    </r>
  </si>
  <si>
    <t>新竹攻城獅校園推廣活動-攝影組</t>
  </si>
  <si>
    <t>109-2學年度棒球場場地維護</t>
  </si>
  <si>
    <t>109/06/02-110/03/18</t>
  </si>
  <si>
    <t>專業實務校外實習 資料統整</t>
  </si>
  <si>
    <t>110/2/22-110/3/31</t>
  </si>
  <si>
    <r>
      <rPr>
        <sz val="12"/>
        <color rgb="FF000000"/>
        <rFont val="標楷體"/>
        <family val="4"/>
        <charset val="136"/>
      </rPr>
      <t>姓名：黃　萍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</si>
  <si>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B06210029</t>
    </r>
  </si>
  <si>
    <r>
      <rPr>
        <sz val="12"/>
        <color rgb="FF000000"/>
        <rFont val="標楷體"/>
        <family val="4"/>
        <charset val="136"/>
      </rPr>
      <t>登記分發報到</t>
    </r>
  </si>
  <si>
    <t>107.08.15</t>
  </si>
  <si>
    <r>
      <rPr>
        <sz val="12"/>
        <color rgb="FF000000"/>
        <rFont val="標楷體"/>
        <family val="4"/>
        <charset val="136"/>
      </rPr>
      <t>明新科大籃球系際盃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紀錄台</t>
    </r>
  </si>
  <si>
    <r>
      <rPr>
        <sz val="12"/>
        <color rgb="FF000000"/>
        <rFont val="標楷體"/>
        <family val="4"/>
        <charset val="136"/>
      </rPr>
      <t>新竹縣</t>
    </r>
    <r>
      <rPr>
        <sz val="12"/>
        <color rgb="FF000000"/>
        <rFont val="Times New Roman"/>
        <family val="1"/>
      </rPr>
      <t>107</t>
    </r>
    <r>
      <rPr>
        <sz val="12"/>
        <color rgb="FF000000"/>
        <rFont val="標楷體"/>
        <family val="4"/>
        <charset val="136"/>
      </rPr>
      <t>年全縣運動會</t>
    </r>
  </si>
  <si>
    <t>107.09.15-107.09.18</t>
  </si>
  <si>
    <t>108.03.25-180.03.29</t>
  </si>
  <si>
    <r>
      <rPr>
        <sz val="12"/>
        <color rgb="FF000000"/>
        <rFont val="標楷體"/>
        <family val="4"/>
        <charset val="136"/>
      </rPr>
      <t>汗動明新</t>
    </r>
    <r>
      <rPr>
        <sz val="12"/>
        <color rgb="FF000000"/>
        <rFont val="Times New Roman"/>
        <family val="1"/>
      </rPr>
      <t>XI</t>
    </r>
    <r>
      <rPr>
        <sz val="12"/>
        <color rgb="FF000000"/>
        <rFont val="標楷體"/>
        <family val="4"/>
        <charset val="136"/>
      </rPr>
      <t>路跑活動</t>
    </r>
  </si>
  <si>
    <t>108.05.08-108.05.22</t>
  </si>
  <si>
    <r>
      <t>107</t>
    </r>
    <r>
      <rPr>
        <sz val="12"/>
        <color rgb="FF000000"/>
        <rFont val="標楷體"/>
        <family val="4"/>
        <charset val="136"/>
      </rPr>
      <t>學年度專題口試</t>
    </r>
  </si>
  <si>
    <t>108.05.31-108.06.01</t>
  </si>
  <si>
    <t>108.11.15-108.11.15</t>
  </si>
  <si>
    <r>
      <rPr>
        <sz val="12"/>
        <color rgb="FF000000"/>
        <rFont val="標楷體"/>
        <family val="4"/>
        <charset val="136"/>
      </rPr>
      <t>姓名：陳　瑀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</si>
  <si>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B06210031</t>
    </r>
  </si>
  <si>
    <r>
      <rPr>
        <sz val="12"/>
        <color rgb="FF000000"/>
        <rFont val="標楷體"/>
        <family val="4"/>
        <charset val="136"/>
      </rPr>
      <t>大四專業實務海報口試</t>
    </r>
  </si>
  <si>
    <t>107.01.03</t>
  </si>
  <si>
    <r>
      <rPr>
        <sz val="12"/>
        <color rgb="FF000000"/>
        <rFont val="標楷體"/>
        <family val="4"/>
        <charset val="136"/>
      </rPr>
      <t>授旗典禮</t>
    </r>
  </si>
  <si>
    <t>107.04.22-107.04.25</t>
  </si>
  <si>
    <r>
      <t>107</t>
    </r>
    <r>
      <rPr>
        <sz val="12"/>
        <color rgb="FF000000"/>
        <rFont val="標楷體"/>
        <family val="4"/>
        <charset val="136"/>
      </rPr>
      <t>學年度授旗典禮</t>
    </r>
  </si>
  <si>
    <t>108.04.25</t>
  </si>
  <si>
    <t>3X3藍球邀請賽</t>
  </si>
  <si>
    <t>110/2/18-110/2/20</t>
  </si>
  <si>
    <r>
      <rPr>
        <sz val="12"/>
        <color rgb="FF000000"/>
        <rFont val="標楷體"/>
        <family val="4"/>
        <charset val="136"/>
      </rPr>
      <t>姓名：曾　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</si>
  <si>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B06210033</t>
    </r>
  </si>
  <si>
    <t>World Gym 竹北店-客服櫃台</t>
  </si>
  <si>
    <r>
      <rPr>
        <sz val="12"/>
        <color rgb="FF000000"/>
        <rFont val="標楷體"/>
        <family val="4"/>
        <charset val="136"/>
      </rPr>
      <t>姓名：邱　元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</si>
  <si>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B06210035</t>
    </r>
  </si>
  <si>
    <r>
      <rPr>
        <sz val="12"/>
        <color rgb="FF000000"/>
        <rFont val="標楷體"/>
        <family val="4"/>
        <charset val="136"/>
      </rPr>
      <t>田徑中小運招募志工</t>
    </r>
  </si>
  <si>
    <t>108.02.24-108.02.26</t>
  </si>
  <si>
    <r>
      <t>108</t>
    </r>
    <r>
      <rPr>
        <sz val="12"/>
        <color rgb="FF000000"/>
        <rFont val="標楷體"/>
        <family val="4"/>
        <charset val="136"/>
      </rPr>
      <t>學年度海築夢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人材培育及運動產業實務學習</t>
    </r>
  </si>
  <si>
    <r>
      <rPr>
        <sz val="12"/>
        <color rgb="FF000000"/>
        <rFont val="標楷體"/>
        <family val="4"/>
        <charset val="136"/>
      </rPr>
      <t>姓名：劉　孟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</si>
  <si>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B06210037</t>
    </r>
  </si>
  <si>
    <t>109/10/01-109/11/01</t>
  </si>
  <si>
    <r>
      <rPr>
        <sz val="12"/>
        <color rgb="FF000000"/>
        <rFont val="標楷體"/>
        <family val="4"/>
        <charset val="136"/>
      </rPr>
      <t>姓名：賴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</si>
  <si>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B06210041</t>
    </r>
  </si>
  <si>
    <r>
      <rPr>
        <sz val="12"/>
        <color rgb="FF000000"/>
        <rFont val="標楷體"/>
        <family val="4"/>
        <charset val="136"/>
      </rPr>
      <t>姓名：邱　嘉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</si>
  <si>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B06210043</t>
    </r>
  </si>
  <si>
    <r>
      <rPr>
        <sz val="12"/>
        <color rgb="FF000000"/>
        <rFont val="標楷體"/>
        <family val="4"/>
        <charset val="136"/>
      </rPr>
      <t>明新科技大學</t>
    </r>
    <r>
      <rPr>
        <sz val="12"/>
        <color rgb="FF000000"/>
        <rFont val="Times New Roman"/>
        <family val="1"/>
      </rPr>
      <t>NASM-CPT</t>
    </r>
    <r>
      <rPr>
        <sz val="12"/>
        <color rgb="FF000000"/>
        <rFont val="標楷體"/>
        <family val="4"/>
        <charset val="136"/>
      </rPr>
      <t>國際證照私人教練學科測驗</t>
    </r>
  </si>
  <si>
    <t>107.10.28</t>
  </si>
  <si>
    <r>
      <rPr>
        <sz val="12"/>
        <color rgb="FF000000"/>
        <rFont val="標楷體"/>
        <family val="4"/>
        <charset val="136"/>
      </rPr>
      <t>姓名：鄒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</si>
  <si>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B06210046</t>
    </r>
  </si>
  <si>
    <t>107.11.09</t>
  </si>
  <si>
    <t>108.05.31-108.0601</t>
  </si>
  <si>
    <t>台元健身中心</t>
  </si>
  <si>
    <t>110/3/1-110/4/30</t>
  </si>
  <si>
    <r>
      <rPr>
        <sz val="12"/>
        <color rgb="FF000000"/>
        <rFont val="標楷體"/>
        <family val="4"/>
        <charset val="136"/>
      </rPr>
      <t>姓名：杜　浩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</si>
  <si>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B06210048</t>
    </r>
  </si>
  <si>
    <r>
      <rPr>
        <sz val="12"/>
        <color rgb="FF000000"/>
        <rFont val="標楷體"/>
        <family val="4"/>
        <charset val="136"/>
      </rPr>
      <t>姓名：李　翎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</si>
  <si>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B06210050</t>
    </r>
  </si>
  <si>
    <r>
      <rPr>
        <sz val="12"/>
        <color rgb="FF000000"/>
        <rFont val="標楷體"/>
        <family val="4"/>
        <charset val="136"/>
      </rPr>
      <t>竹北吸引力健身俱樂部</t>
    </r>
  </si>
  <si>
    <t>107.07.01-107.09.26</t>
  </si>
  <si>
    <r>
      <rPr>
        <sz val="12"/>
        <color rgb="FF000000"/>
        <rFont val="標楷體"/>
        <family val="4"/>
        <charset val="136"/>
      </rPr>
      <t>吸引力健身俱樂部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櫃台</t>
    </r>
  </si>
  <si>
    <t>「Do Your Best」競中球魂系際盃慢速壘球賽-檢錄</t>
  </si>
  <si>
    <r>
      <rPr>
        <sz val="12"/>
        <color rgb="FF000000"/>
        <rFont val="標楷體"/>
        <family val="4"/>
        <charset val="136"/>
      </rPr>
      <t>姓名：楊　修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</si>
  <si>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B06210052</t>
    </r>
  </si>
  <si>
    <t>The North Face</t>
  </si>
  <si>
    <t>109/11/1-110/3/31</t>
  </si>
  <si>
    <r>
      <rPr>
        <sz val="12"/>
        <color rgb="FF000000"/>
        <rFont val="標楷體"/>
        <family val="4"/>
        <charset val="136"/>
      </rPr>
      <t>姓名：李　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</si>
  <si>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B06210054</t>
    </r>
  </si>
  <si>
    <r>
      <rPr>
        <sz val="12"/>
        <color rgb="FF000000"/>
        <rFont val="標楷體"/>
        <family val="4"/>
        <charset val="136"/>
      </rPr>
      <t>姓名：吳　恩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</si>
  <si>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B06210058</t>
    </r>
  </si>
  <si>
    <t>107.07.09-107.09.30</t>
  </si>
  <si>
    <t>禾濤運動有限公司-運動指導員</t>
  </si>
  <si>
    <r>
      <rPr>
        <sz val="12"/>
        <color rgb="FF000000"/>
        <rFont val="標楷體"/>
        <family val="4"/>
        <charset val="136"/>
      </rPr>
      <t>姓名：廖　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</si>
  <si>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B06210060</t>
    </r>
  </si>
  <si>
    <r>
      <rPr>
        <sz val="12"/>
        <color rgb="FF000000"/>
        <rFont val="標楷體"/>
        <family val="4"/>
        <charset val="136"/>
      </rPr>
      <t>姓名：呂　慶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</si>
  <si>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B06210062</t>
    </r>
  </si>
  <si>
    <r>
      <rPr>
        <sz val="12"/>
        <color rgb="FF000000"/>
        <rFont val="標楷體"/>
        <family val="4"/>
        <charset val="136"/>
      </rPr>
      <t>吸引力健身俱樂部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巡場教練</t>
    </r>
  </si>
  <si>
    <t>108.06-108.07.31</t>
  </si>
  <si>
    <r>
      <rPr>
        <sz val="12"/>
        <color rgb="FF000000"/>
        <rFont val="標楷體"/>
        <family val="4"/>
        <charset val="136"/>
      </rPr>
      <t>姓名：蘇　涵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</si>
  <si>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B06210064</t>
    </r>
  </si>
  <si>
    <r>
      <rPr>
        <sz val="12"/>
        <color rgb="FF000000"/>
        <rFont val="標楷體"/>
        <family val="4"/>
        <charset val="136"/>
      </rPr>
      <t>明新科大籃球系際盃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檢錄組</t>
    </r>
  </si>
  <si>
    <r>
      <rPr>
        <sz val="12"/>
        <color rgb="FF000000"/>
        <rFont val="標楷體"/>
        <family val="4"/>
        <charset val="136"/>
      </rPr>
      <t>長青運動會服務志工</t>
    </r>
  </si>
  <si>
    <t>108.10.20-108.10.20</t>
  </si>
  <si>
    <r>
      <rPr>
        <sz val="12"/>
        <color rgb="FF000000"/>
        <rFont val="標楷體"/>
        <family val="4"/>
        <charset val="136"/>
      </rPr>
      <t>姓名：賴　霖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</si>
  <si>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B06210066</t>
    </r>
  </si>
  <si>
    <r>
      <rPr>
        <sz val="12"/>
        <color rgb="FF000000"/>
        <rFont val="標楷體"/>
        <family val="4"/>
        <charset val="136"/>
      </rPr>
      <t>大專體育總會新南向國家大學生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台灣自行車巡禮</t>
    </r>
  </si>
  <si>
    <t>107.08.03-107.08.18</t>
  </si>
  <si>
    <r>
      <t>108-1</t>
    </r>
    <r>
      <rPr>
        <sz val="12"/>
        <color rgb="FF000000"/>
        <rFont val="標楷體"/>
        <family val="4"/>
        <charset val="136"/>
      </rPr>
      <t>學年度棒球場場地維護</t>
    </r>
  </si>
  <si>
    <t>108/08/01-109/02/29</t>
  </si>
  <si>
    <r>
      <t>108-2</t>
    </r>
    <r>
      <rPr>
        <sz val="12"/>
        <color rgb="FF000000"/>
        <rFont val="標楷體"/>
        <family val="4"/>
        <charset val="136"/>
      </rPr>
      <t>學年度棒球場場地維護</t>
    </r>
  </si>
  <si>
    <t>109.03.04-109.06.01</t>
  </si>
  <si>
    <r>
      <rPr>
        <sz val="12"/>
        <color rgb="FF000000"/>
        <rFont val="標楷體"/>
        <family val="4"/>
        <charset val="136"/>
      </rPr>
      <t>樂齡健身教練及檢測員認證會協助</t>
    </r>
  </si>
  <si>
    <t>「Do Your Best」競中球魂系際盃慢速壘球賽-裁判和工作人員</t>
  </si>
  <si>
    <r>
      <rPr>
        <sz val="12"/>
        <color rgb="FF000000"/>
        <rFont val="標楷體"/>
        <family val="4"/>
        <charset val="136"/>
      </rPr>
      <t>姓名：林　維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</si>
  <si>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B06210068</t>
    </r>
  </si>
  <si>
    <r>
      <t>109</t>
    </r>
    <r>
      <rPr>
        <sz val="12"/>
        <color rgb="FF000000"/>
        <rFont val="標楷體"/>
        <family val="4"/>
        <charset val="136"/>
      </rPr>
      <t>級學習成果表演會熱舞組</t>
    </r>
  </si>
  <si>
    <t>小叮噹科學主題樂園-環教部活動管理人員</t>
  </si>
  <si>
    <t>109/09/27-109/12/13</t>
  </si>
  <si>
    <r>
      <rPr>
        <sz val="12"/>
        <color rgb="FF000000"/>
        <rFont val="標楷體"/>
        <family val="4"/>
        <charset val="136"/>
      </rPr>
      <t>姓名：彭　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</si>
  <si>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B06210070</t>
    </r>
  </si>
  <si>
    <r>
      <rPr>
        <sz val="12"/>
        <color rgb="FF000000"/>
        <rFont val="標楷體"/>
        <family val="4"/>
        <charset val="136"/>
      </rPr>
      <t>姓名：楊　豪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</si>
  <si>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B06210072</t>
    </r>
  </si>
  <si>
    <r>
      <t>109-2</t>
    </r>
    <r>
      <rPr>
        <sz val="12"/>
        <color rgb="FF000000"/>
        <rFont val="標楷體"/>
        <family val="4"/>
        <charset val="136"/>
      </rPr>
      <t>學年度棒球場場地維護</t>
    </r>
  </si>
  <si>
    <r>
      <rPr>
        <sz val="12"/>
        <color rgb="FF000000"/>
        <rFont val="標楷體"/>
        <family val="4"/>
        <charset val="136"/>
      </rPr>
      <t>姓名：張　涔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</si>
  <si>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B06210074</t>
    </r>
  </si>
  <si>
    <r>
      <rPr>
        <sz val="12"/>
        <color rgb="FF000000"/>
        <rFont val="標楷體"/>
        <family val="4"/>
        <charset val="136"/>
      </rPr>
      <t>台元運動健身中心</t>
    </r>
  </si>
  <si>
    <t>108.06-108.07</t>
  </si>
  <si>
    <t>108.09-108.09</t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</si>
  <si>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B06210076</t>
    </r>
  </si>
  <si>
    <r>
      <rPr>
        <sz val="12"/>
        <color rgb="FF000000"/>
        <rFont val="標楷體"/>
        <family val="4"/>
        <charset val="136"/>
      </rPr>
      <t>姓名：黃　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</si>
  <si>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B06210078</t>
    </r>
  </si>
  <si>
    <r>
      <rPr>
        <sz val="12"/>
        <color rgb="FF000000"/>
        <rFont val="標楷體"/>
        <family val="4"/>
        <charset val="136"/>
      </rPr>
      <t>甄選入學報到</t>
    </r>
  </si>
  <si>
    <t>107.07.16</t>
  </si>
  <si>
    <t>3X3籃球邀請賽</t>
  </si>
  <si>
    <r>
      <rPr>
        <sz val="12"/>
        <color rgb="FF000000"/>
        <rFont val="標楷體"/>
        <family val="4"/>
        <charset val="136"/>
      </rPr>
      <t>姓名：彭　婷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</si>
  <si>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B06210080</t>
    </r>
  </si>
  <si>
    <r>
      <rPr>
        <sz val="12"/>
        <color rgb="FF000000"/>
        <rFont val="標楷體"/>
        <family val="4"/>
        <charset val="136"/>
      </rPr>
      <t>姓名：王　文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</si>
  <si>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B06210082</t>
    </r>
  </si>
  <si>
    <r>
      <rPr>
        <sz val="12"/>
        <color rgb="FF000000"/>
        <rFont val="標楷體"/>
        <family val="4"/>
        <charset val="136"/>
      </rPr>
      <t>姓名：吳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標楷體"/>
        <family val="4"/>
        <charset val="136"/>
      </rPr>
      <t>喬　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</si>
  <si>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B06140015</t>
    </r>
  </si>
  <si>
    <r>
      <rPr>
        <sz val="12"/>
        <color rgb="FF000000"/>
        <rFont val="標楷體"/>
        <family val="4"/>
        <charset val="136"/>
      </rPr>
      <t>教育部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教育優先區</t>
    </r>
    <r>
      <rPr>
        <sz val="12"/>
        <color rgb="FF000000"/>
        <rFont val="Times New Roman"/>
        <family val="1"/>
      </rPr>
      <t>-106</t>
    </r>
    <r>
      <rPr>
        <sz val="12"/>
        <color rgb="FF000000"/>
        <rFont val="標楷體"/>
        <family val="4"/>
        <charset val="136"/>
      </rPr>
      <t>迪士尼夢想樂園</t>
    </r>
  </si>
  <si>
    <t>107.01.17-107.01.31</t>
  </si>
  <si>
    <r>
      <t>CURVES</t>
    </r>
    <r>
      <rPr>
        <sz val="12"/>
        <color rgb="FF000000"/>
        <rFont val="標楷體"/>
        <family val="4"/>
        <charset val="136"/>
      </rPr>
      <t>可爾姿竹北文信店</t>
    </r>
  </si>
  <si>
    <t>107.07.09-107.09.07</t>
  </si>
  <si>
    <r>
      <t>109</t>
    </r>
    <r>
      <rPr>
        <sz val="12"/>
        <color rgb="FF000000"/>
        <rFont val="標楷體"/>
        <family val="4"/>
        <charset val="136"/>
      </rPr>
      <t>級學習成果表演會新生組組長</t>
    </r>
  </si>
  <si>
    <r>
      <rPr>
        <sz val="12"/>
        <color rgb="FF000000"/>
        <rFont val="標楷體"/>
        <family val="4"/>
        <charset val="136"/>
      </rPr>
      <t>姓名：陳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斌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</si>
  <si>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B06220070</t>
    </r>
  </si>
  <si>
    <r>
      <rPr>
        <sz val="12"/>
        <color rgb="FF000000"/>
        <rFont val="標楷體"/>
        <family val="4"/>
        <charset val="136"/>
      </rPr>
      <t>姓名：呂　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</si>
  <si>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B06130071</t>
    </r>
  </si>
  <si>
    <r>
      <rPr>
        <sz val="12"/>
        <color rgb="FF000000"/>
        <rFont val="標楷體"/>
        <family val="4"/>
        <charset val="136"/>
      </rPr>
      <t>協助評鑑整理各場館及實務操作</t>
    </r>
  </si>
  <si>
    <t>紐巴倫有限公司-產品銷售</t>
  </si>
  <si>
    <t>109/10/03-109/12/20</t>
  </si>
  <si>
    <r>
      <rPr>
        <sz val="12"/>
        <color rgb="FF000000"/>
        <rFont val="標楷體"/>
        <family val="4"/>
        <charset val="136"/>
      </rPr>
      <t>姓名：邱　軒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</si>
  <si>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B06030127</t>
    </r>
  </si>
  <si>
    <t>108.08.01-108.09</t>
  </si>
  <si>
    <r>
      <rPr>
        <sz val="12"/>
        <color rgb="FF000000"/>
        <rFont val="標楷體"/>
        <family val="4"/>
        <charset val="136"/>
      </rPr>
      <t>姓名：邱　源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</si>
  <si>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B07212104</t>
    </r>
  </si>
  <si>
    <r>
      <rPr>
        <sz val="12"/>
        <color rgb="FF000000"/>
        <rFont val="標楷體"/>
        <family val="4"/>
        <charset val="136"/>
      </rPr>
      <t>姓名：林　培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</si>
  <si>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B07212106</t>
    </r>
  </si>
  <si>
    <r>
      <t>52</t>
    </r>
    <r>
      <rPr>
        <sz val="12"/>
        <color rgb="FF000000"/>
        <rFont val="標楷體"/>
        <family val="4"/>
        <charset val="136"/>
      </rPr>
      <t>周年校慶運動會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裁判組</t>
    </r>
  </si>
  <si>
    <r>
      <rPr>
        <sz val="12"/>
        <color rgb="FF000000"/>
        <rFont val="標楷體"/>
        <family val="4"/>
        <charset val="136"/>
      </rPr>
      <t>第十一屆汗動明新路跑賽</t>
    </r>
  </si>
  <si>
    <r>
      <rPr>
        <sz val="12"/>
        <color rgb="FF000000"/>
        <rFont val="標楷體"/>
        <family val="4"/>
        <charset val="136"/>
      </rPr>
      <t>姓名：林　威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</si>
  <si>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B07212109</t>
    </r>
  </si>
  <si>
    <r>
      <rPr>
        <sz val="12"/>
        <color rgb="FF000000"/>
        <rFont val="標楷體"/>
        <family val="4"/>
        <charset val="136"/>
      </rPr>
      <t>擔任太雅族運動會志工</t>
    </r>
  </si>
  <si>
    <r>
      <rPr>
        <sz val="12"/>
        <color rgb="FF000000"/>
        <rFont val="標楷體"/>
        <family val="4"/>
        <charset val="136"/>
      </rPr>
      <t>姓名：溫　霖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</si>
  <si>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B07212110</t>
    </r>
  </si>
  <si>
    <r>
      <t>108-1</t>
    </r>
    <r>
      <rPr>
        <sz val="12"/>
        <color rgb="FF000000"/>
        <rFont val="標楷體"/>
        <family val="4"/>
        <charset val="136"/>
      </rPr>
      <t>運動代表隊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跆拳</t>
    </r>
  </si>
  <si>
    <t>忠誠跆拳縣政館-運動指導教練</t>
  </si>
  <si>
    <t>108/02/20-109/12/20</t>
  </si>
  <si>
    <r>
      <rPr>
        <sz val="12"/>
        <color rgb="FF000000"/>
        <rFont val="標楷體"/>
        <family val="4"/>
        <charset val="136"/>
      </rPr>
      <t>姓名：朱　城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</si>
  <si>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B07212112</t>
    </r>
  </si>
  <si>
    <r>
      <rPr>
        <sz val="12"/>
        <color rgb="FF000000"/>
        <rFont val="標楷體"/>
        <family val="4"/>
        <charset val="136"/>
      </rPr>
      <t>體適能檢測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平衡能力</t>
    </r>
  </si>
  <si>
    <t>108.04.13</t>
  </si>
  <si>
    <r>
      <t>52</t>
    </r>
    <r>
      <rPr>
        <sz val="12"/>
        <color rgb="FF000000"/>
        <rFont val="標楷體"/>
        <family val="4"/>
        <charset val="136"/>
      </rPr>
      <t>週年校慶運動會</t>
    </r>
    <r>
      <rPr>
        <sz val="12"/>
        <color rgb="FF000000"/>
        <rFont val="Times New Roman"/>
        <family val="1"/>
      </rPr>
      <t>-</t>
    </r>
    <r>
      <rPr>
        <sz val="12"/>
        <color rgb="FF000000"/>
        <rFont val="標楷體"/>
        <family val="4"/>
        <charset val="136"/>
      </rPr>
      <t>裁判組</t>
    </r>
  </si>
  <si>
    <t>新竹市棒球錦標賽</t>
  </si>
  <si>
    <t>110/03/12-110/03/21</t>
  </si>
  <si>
    <t>2021富邦人壽勇士系際盃</t>
  </si>
  <si>
    <t>110/3/21-110/3/21</t>
  </si>
  <si>
    <t>110.6.3</t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</si>
  <si>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：孫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標楷體"/>
        <family val="4"/>
        <charset val="136"/>
      </rPr>
      <t>瑋</t>
    </r>
  </si>
  <si>
    <r>
      <rPr>
        <sz val="12"/>
        <color rgb="FF000000"/>
        <rFont val="標楷體"/>
        <family val="4"/>
        <charset val="136"/>
      </rPr>
      <t>學號</t>
    </r>
    <r>
      <rPr>
        <sz val="12"/>
        <color rgb="FF000000"/>
        <rFont val="Times New Roman"/>
        <family val="1"/>
      </rPr>
      <t xml:space="preserve"> : B07212113</t>
    </r>
  </si>
  <si>
    <t>竹北國民運動中心-球管部專員</t>
  </si>
  <si>
    <t>111/03/01~112/-4/30</t>
  </si>
  <si>
    <r>
      <rPr>
        <sz val="12"/>
        <color rgb="FF000000"/>
        <rFont val="標楷體"/>
        <family val="4"/>
        <charset val="136"/>
      </rPr>
      <t>姓名：謝　賢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</si>
  <si>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B07212114</t>
    </r>
  </si>
  <si>
    <t>108.04.29-108.05.20</t>
  </si>
  <si>
    <t>中壢國民運動中心</t>
  </si>
  <si>
    <t>113/04/23-113/05/23</t>
  </si>
  <si>
    <t>大魯閣棒壘球打擊場中壢店</t>
  </si>
  <si>
    <t>113/03/13-113/04/15</t>
  </si>
  <si>
    <r>
      <rPr>
        <sz val="12"/>
        <color rgb="FF000000"/>
        <rFont val="標楷體"/>
        <family val="4"/>
        <charset val="136"/>
      </rPr>
      <t>姓名：賴　雲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</si>
  <si>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B07212116</t>
    </r>
  </si>
  <si>
    <r>
      <rPr>
        <sz val="12"/>
        <color rgb="FF000000"/>
        <rFont val="標楷體"/>
        <family val="4"/>
        <charset val="136"/>
      </rPr>
      <t>姓名：鍾　平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</si>
  <si>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B07212201</t>
    </r>
  </si>
  <si>
    <t>108.4.13</t>
  </si>
  <si>
    <r>
      <rPr>
        <sz val="12"/>
        <color rgb="FF000000"/>
        <rFont val="標楷體"/>
        <family val="4"/>
        <charset val="136"/>
      </rPr>
      <t>姓名：王</t>
    </r>
    <r>
      <rPr>
        <sz val="12"/>
        <color rgb="FF000000"/>
        <rFont val="Times New Roman"/>
        <family val="1"/>
      </rPr>
      <t xml:space="preserve">    </t>
    </r>
    <r>
      <rPr>
        <sz val="12"/>
        <color rgb="FF000000"/>
        <rFont val="標楷體"/>
        <family val="4"/>
        <charset val="136"/>
      </rPr>
      <t>正</t>
    </r>
  </si>
  <si>
    <r>
      <rPr>
        <sz val="12"/>
        <color rgb="FF000000"/>
        <rFont val="標楷體"/>
        <family val="4"/>
        <charset val="136"/>
      </rPr>
      <t>學號：</t>
    </r>
    <r>
      <rPr>
        <sz val="12"/>
        <color rgb="FF000000"/>
        <rFont val="Times New Roman"/>
        <family val="1"/>
      </rPr>
      <t>B08213105</t>
    </r>
  </si>
  <si>
    <r>
      <t>一、110學年度(含)後總專業實務課程:</t>
    </r>
    <r>
      <rPr>
        <sz val="12"/>
        <color rgb="FFFF0000"/>
        <rFont val="新細明體"/>
        <family val="1"/>
        <charset val="136"/>
      </rPr>
      <t>200小時</t>
    </r>
    <r>
      <rPr>
        <sz val="12"/>
        <color rgb="FF000000"/>
        <rFont val="新細明體"/>
        <family val="1"/>
        <charset val="136"/>
      </rPr>
      <t>。</t>
    </r>
    <r>
      <rPr>
        <sz val="12"/>
        <color rgb="FF000000"/>
        <rFont val="新細明體"/>
        <family val="1"/>
        <charset val="136"/>
      </rPr>
      <t xml:space="preserve">
二、110學年度(含)後總專業實務課程之[</t>
    </r>
    <r>
      <rPr>
        <sz val="12"/>
        <color rgb="FFFF0000"/>
        <rFont val="新細明體"/>
        <family val="1"/>
        <charset val="136"/>
      </rPr>
      <t>轉學生</t>
    </r>
    <r>
      <rPr>
        <sz val="12"/>
        <color rgb="FF000000"/>
        <rFont val="新細明體"/>
        <family val="1"/>
        <charset val="136"/>
      </rPr>
      <t>]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FF0000"/>
        <rFont val="新細明體"/>
        <family val="1"/>
        <charset val="136"/>
      </rPr>
      <t>二年級</t>
    </r>
    <r>
      <rPr>
        <sz val="12"/>
        <color rgb="FF000000"/>
        <rFont val="新細明體"/>
        <family val="1"/>
        <charset val="136"/>
      </rPr>
      <t>轉入總時數下限需達</t>
    </r>
    <r>
      <rPr>
        <sz val="12"/>
        <color rgb="FFFF0000"/>
        <rFont val="新細明體"/>
        <family val="1"/>
        <charset val="136"/>
      </rPr>
      <t>150小時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FF0000"/>
        <rFont val="新細明體"/>
        <family val="1"/>
        <charset val="136"/>
      </rPr>
      <t>三年即</t>
    </r>
    <r>
      <rPr>
        <sz val="12"/>
        <color rgb="FF000000"/>
        <rFont val="新細明體"/>
        <family val="1"/>
        <charset val="136"/>
      </rPr>
      <t>轉入總 時數下限需達</t>
    </r>
    <r>
      <rPr>
        <sz val="12"/>
        <color rgb="FFFF0000"/>
        <rFont val="新細明體"/>
        <family val="1"/>
        <charset val="136"/>
      </rPr>
      <t>100小時</t>
    </r>
    <r>
      <rPr>
        <sz val="12"/>
        <color rgb="FF000000"/>
        <rFont val="新細明體"/>
        <family val="1"/>
        <charset val="136"/>
      </rPr>
      <t>。</t>
    </r>
    <r>
      <rPr>
        <sz val="12"/>
        <color rgb="FF000000"/>
        <rFont val="新細明體"/>
        <family val="1"/>
        <charset val="136"/>
      </rPr>
      <t xml:space="preserve">
三、110級一、二年級</t>
    </r>
    <r>
      <rPr>
        <sz val="12"/>
        <color rgb="FFFF0000"/>
        <rFont val="新細明體"/>
        <family val="1"/>
        <charset val="136"/>
      </rPr>
      <t>(110/09~112/08)至多認證150小時</t>
    </r>
    <r>
      <rPr>
        <sz val="12"/>
        <color rgb="FF000000"/>
        <rFont val="新細明體"/>
        <family val="1"/>
        <charset val="136"/>
      </rPr>
      <t>專業實務學習時數認證(由系上教師承辦或媒合之活動)。</t>
    </r>
    <r>
      <rPr>
        <sz val="12"/>
        <color rgb="FF000000"/>
        <rFont val="新細明體"/>
        <family val="1"/>
        <charset val="136"/>
      </rPr>
      <t xml:space="preserve">
四、校內實習時數累積達四小時以上(同一活動)，並由承辦單位或負責老師提出「運動管理系學生事務學習教師評量表」，方得申請認證。</t>
    </r>
    <r>
      <rPr>
        <sz val="12"/>
        <color rgb="FF000000"/>
        <rFont val="新細明體"/>
        <family val="1"/>
        <charset val="136"/>
      </rPr>
      <t xml:space="preserve">
五、校外實習時數申請需檢附學生事務學習相關資料(詳情請至運動管理系學生實務學習實施要點)。六、本系運動代表隊學生，參加全國賽事或</t>
    </r>
    <r>
      <rPr>
        <sz val="12"/>
        <color rgb="FFFF0000"/>
        <rFont val="新細明體"/>
        <family val="1"/>
        <charset val="136"/>
      </rPr>
      <t>前8名者</t>
    </r>
    <r>
      <rPr>
        <sz val="12"/>
        <color rgb="FF000000"/>
        <rFont val="新細明體"/>
        <family val="1"/>
        <charset val="136"/>
      </rPr>
      <t>，可</t>
    </r>
    <r>
      <rPr>
        <sz val="12"/>
        <color rgb="FFFF0000"/>
        <rFont val="新細明體"/>
        <family val="1"/>
        <charset val="136"/>
      </rPr>
      <t>折抵100小時</t>
    </r>
    <r>
      <rPr>
        <sz val="12"/>
        <color rgb="FF000000"/>
        <rFont val="新細明體"/>
        <family val="1"/>
        <charset val="136"/>
      </rPr>
      <t>專業實務學習時數認證</t>
    </r>
    <r>
      <rPr>
        <sz val="12"/>
        <color rgb="FFFF0000"/>
        <rFont val="新細明體"/>
        <family val="1"/>
        <charset val="136"/>
      </rPr>
      <t>(限申請一次)</t>
    </r>
    <r>
      <rPr>
        <sz val="12"/>
        <color rgb="FF000000"/>
        <rFont val="新細明體"/>
        <family val="1"/>
        <charset val="136"/>
      </rPr>
      <t>。另鼓勵運動代表隊學生長年投入訓練，經教練認可並提出申請，110學年度(含)後入學每學年</t>
    </r>
    <r>
      <rPr>
        <sz val="12"/>
        <color rgb="FFFF0000"/>
        <rFont val="新細明體"/>
        <family val="1"/>
        <charset val="136"/>
      </rPr>
      <t>至多20小時</t>
    </r>
    <r>
      <rPr>
        <sz val="12"/>
        <color rgb="FF000000"/>
        <rFont val="新細明體"/>
        <family val="1"/>
        <charset val="136"/>
      </rPr>
      <t>實務學習時數認證。</t>
    </r>
    <r>
      <rPr>
        <sz val="12"/>
        <color rgb="FFFF0000"/>
        <rFont val="新細明體"/>
        <family val="1"/>
        <charset val="136"/>
      </rPr>
      <t xml:space="preserve">
</t>
    </r>
    <r>
      <rPr>
        <sz val="12"/>
        <color rgb="FF000000"/>
        <rFont val="新細明體"/>
        <family val="1"/>
        <charset val="136"/>
      </rPr>
      <t>七、擔任本系系學會幹部滿一年者，每學年至</t>
    </r>
    <r>
      <rPr>
        <sz val="12"/>
        <color rgb="FFFF0000"/>
        <rFont val="新細明體"/>
        <family val="1"/>
        <charset val="136"/>
      </rPr>
      <t>多核給100小時</t>
    </r>
    <r>
      <rPr>
        <sz val="12"/>
        <color rgb="FF000000"/>
        <rFont val="新細明體"/>
        <family val="1"/>
        <charset val="136"/>
      </rPr>
      <t>專業實務學習時數認證，</t>
    </r>
    <r>
      <rPr>
        <sz val="12"/>
        <color rgb="FF000000"/>
        <rFont val="新細明體"/>
        <family val="1"/>
        <charset val="136"/>
      </rPr>
      <t>110學年度(含)後入學每學年</t>
    </r>
    <r>
      <rPr>
        <sz val="12"/>
        <color rgb="FFFF0000"/>
        <rFont val="新細明體"/>
        <family val="1"/>
        <charset val="136"/>
      </rPr>
      <t>至多申請50小時</t>
    </r>
    <r>
      <rPr>
        <sz val="12"/>
        <color rgb="FF000000"/>
        <rFont val="新細明體"/>
        <family val="1"/>
        <charset val="136"/>
      </rPr>
      <t>專業實務學習時數認證</t>
    </r>
    <r>
      <rPr>
        <sz val="12"/>
        <color rgb="FFFF0000"/>
        <rFont val="新細明體"/>
        <family val="1"/>
        <charset val="136"/>
      </rPr>
      <t>(限申請一次)</t>
    </r>
    <r>
      <rPr>
        <sz val="12"/>
        <color rgb="FF000000"/>
        <rFont val="新細明體"/>
        <family val="1"/>
        <charset val="136"/>
      </rPr>
      <t>。</t>
    </r>
  </si>
  <si>
    <r>
      <rPr>
        <sz val="16"/>
        <color rgb="FFFF0000"/>
        <rFont val="標楷體"/>
        <family val="4"/>
        <charset val="136"/>
      </rPr>
      <t xml:space="preserve"> XXX</t>
    </r>
    <r>
      <rPr>
        <sz val="16"/>
        <color rgb="FF000000"/>
        <rFont val="標楷體"/>
        <family val="4"/>
        <charset val="136"/>
      </rPr>
      <t>學年入學　</t>
    </r>
    <r>
      <rPr>
        <sz val="16"/>
        <color rgb="FFFF0000"/>
        <rFont val="標楷體"/>
        <family val="4"/>
        <charset val="136"/>
      </rPr>
      <t>X</t>
    </r>
    <r>
      <rPr>
        <sz val="16"/>
        <color rgb="FF000000"/>
        <rFont val="標楷體"/>
        <family val="4"/>
        <charset val="136"/>
      </rPr>
      <t>班</t>
    </r>
  </si>
  <si>
    <t>※最新認證時間：</t>
  </si>
  <si>
    <r>
      <rPr>
        <sz val="12"/>
        <color rgb="FFFF0000"/>
        <rFont val="標楷體"/>
        <family val="4"/>
        <charset val="136"/>
      </rPr>
      <t>校內</t>
    </r>
    <r>
      <rPr>
        <sz val="12"/>
        <color rgb="FF000000"/>
        <rFont val="標楷體"/>
        <family val="4"/>
        <charset val="136"/>
      </rPr>
      <t>活動名稱/職稱</t>
    </r>
  </si>
  <si>
    <t>一、二年級限制實數、日期公式</t>
  </si>
  <si>
    <r>
      <rPr>
        <sz val="12"/>
        <color rgb="FFFF0000"/>
        <rFont val="標楷體"/>
        <family val="4"/>
        <charset val="136"/>
      </rPr>
      <t>校外</t>
    </r>
    <r>
      <rPr>
        <sz val="12"/>
        <color rgb="FF000000"/>
        <rFont val="標楷體"/>
        <family val="4"/>
        <charset val="136"/>
      </rPr>
      <t>實習單位/職稱</t>
    </r>
  </si>
  <si>
    <t>三、四年級限制實數、日期公式</t>
  </si>
  <si>
    <r>
      <t>辦理教育部體育署</t>
    </r>
    <r>
      <rPr>
        <sz val="12"/>
        <color rgb="FF000000"/>
        <rFont val="Courier New"/>
        <family val="3"/>
      </rPr>
      <t>111</t>
    </r>
    <r>
      <rPr>
        <sz val="12"/>
        <color rgb="FF000000"/>
        <rFont val="新細明體"/>
        <family val="1"/>
        <charset val="136"/>
      </rPr>
      <t>年學生體育育樂營</t>
    </r>
  </si>
  <si>
    <r>
      <t>榮獲中華民國</t>
    </r>
    <r>
      <rPr>
        <sz val="12"/>
        <color rgb="FF000000"/>
        <rFont val="Courier New"/>
        <family val="3"/>
      </rPr>
      <t>111</t>
    </r>
    <r>
      <rPr>
        <sz val="12"/>
        <color rgb="FF000000"/>
        <rFont val="新細明體"/>
        <family val="1"/>
        <charset val="136"/>
      </rPr>
      <t>學年度大專校院棒球運動聯賽</t>
    </r>
    <r>
      <rPr>
        <sz val="12"/>
        <color rgb="FF000000"/>
        <rFont val="Courier New"/>
        <family val="3"/>
      </rPr>
      <t>(</t>
    </r>
    <r>
      <rPr>
        <sz val="12"/>
        <color rgb="FF000000"/>
        <rFont val="新細明體"/>
        <family val="1"/>
        <charset val="136"/>
      </rPr>
      <t>公開二</t>
    </r>
    <r>
      <rPr>
        <sz val="12"/>
        <color rgb="FF000000"/>
        <rFont val="Courier New"/>
        <family val="3"/>
      </rPr>
      <t>)</t>
    </r>
    <r>
      <rPr>
        <sz val="12"/>
        <color rgb="FF000000"/>
        <rFont val="新細明體"/>
        <family val="1"/>
        <charset val="136"/>
      </rPr>
      <t>全國總決賽第五名</t>
    </r>
  </si>
  <si>
    <r>
      <t>112</t>
    </r>
    <r>
      <rPr>
        <sz val="12"/>
        <color rgb="FF000000"/>
        <rFont val="新細明體"/>
        <family val="1"/>
        <charset val="136"/>
      </rPr>
      <t>年運動績優學生單獨招生面試工作人員</t>
    </r>
  </si>
  <si>
    <r>
      <t>擔任</t>
    </r>
    <r>
      <rPr>
        <sz val="12"/>
        <color rgb="FF000000"/>
        <rFont val="Courier New"/>
        <family val="3"/>
      </rPr>
      <t>113</t>
    </r>
    <r>
      <rPr>
        <sz val="12"/>
        <color rgb="FF000000"/>
        <rFont val="新細明體"/>
        <family val="1"/>
        <charset val="136"/>
      </rPr>
      <t>年全校路跑播報組工作人員</t>
    </r>
    <phoneticPr fontId="11" type="noConversion"/>
  </si>
  <si>
    <t>健美運動代表隊</t>
    <phoneticPr fontId="11" type="noConversion"/>
  </si>
  <si>
    <t>114/09/12~114/12/30</t>
    <phoneticPr fontId="11" type="noConversion"/>
  </si>
  <si>
    <r>
      <rPr>
        <sz val="12"/>
        <color rgb="FF000000"/>
        <rFont val="Microsoft JhengHei"/>
        <family val="3"/>
      </rPr>
      <t>本校運動會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Microsoft JhengHei"/>
        <family val="3"/>
      </rPr>
      <t>投籃大賽</t>
    </r>
    <phoneticPr fontId="11" type="noConversion"/>
  </si>
  <si>
    <t>115/01/07</t>
    <phoneticPr fontId="11" type="noConversion"/>
  </si>
  <si>
    <t>運動會協助</t>
    <phoneticPr fontId="11" type="noConversion"/>
  </si>
  <si>
    <t>114/10/18</t>
    <phoneticPr fontId="11" type="noConversion"/>
  </si>
  <si>
    <t>114/10/15</t>
    <phoneticPr fontId="11" type="noConversion"/>
  </si>
  <si>
    <t>114/01/08</t>
    <phoneticPr fontId="11" type="noConversion"/>
  </si>
  <si>
    <t>運動會協助</t>
    <phoneticPr fontId="11" type="noConversion"/>
  </si>
  <si>
    <t>114/10/18</t>
    <phoneticPr fontId="11" type="noConversion"/>
  </si>
  <si>
    <t>115/01/07</t>
    <phoneticPr fontId="11" type="noConversion"/>
  </si>
  <si>
    <t>體適能補測</t>
    <phoneticPr fontId="11" type="noConversion"/>
  </si>
  <si>
    <t>114/12/10</t>
    <phoneticPr fontId="11" type="noConversion"/>
  </si>
  <si>
    <t>115/01/07</t>
    <phoneticPr fontId="11" type="noConversion"/>
  </si>
  <si>
    <t>健美運動代表隊</t>
    <phoneticPr fontId="11" type="noConversion"/>
  </si>
  <si>
    <t>114/09/12~114/12/30</t>
    <phoneticPr fontId="11" type="noConversion"/>
  </si>
  <si>
    <r>
      <t>114</t>
    </r>
    <r>
      <rPr>
        <sz val="12"/>
        <color rgb="FF000000"/>
        <rFont val="Microsoft JhengHei"/>
        <family val="3"/>
      </rPr>
      <t>學年度汗動明新全校運動會</t>
    </r>
    <phoneticPr fontId="11" type="noConversion"/>
  </si>
  <si>
    <t>114/10/18</t>
    <phoneticPr fontId="11" type="noConversion"/>
  </si>
  <si>
    <t>品威工作人員</t>
    <phoneticPr fontId="11" type="noConversion"/>
  </si>
  <si>
    <t>114/11/24~114/11/26</t>
    <phoneticPr fontId="11" type="noConversion"/>
  </si>
  <si>
    <t xml:space="preserve">   114/05/26</t>
    <phoneticPr fontId="11" type="noConversion"/>
  </si>
  <si>
    <r>
      <t>2025</t>
    </r>
    <r>
      <rPr>
        <sz val="12"/>
        <color rgb="FF000000"/>
        <rFont val="Microsoft JhengHei"/>
        <family val="3"/>
      </rPr>
      <t>青年足球聯賽</t>
    </r>
    <phoneticPr fontId="11" type="noConversion"/>
  </si>
  <si>
    <t>114/11/1~114/12/28</t>
    <phoneticPr fontId="11" type="noConversion"/>
  </si>
  <si>
    <t>中華民國大專校院114學年度籃球運動聯賽</t>
    <phoneticPr fontId="11" type="noConversion"/>
  </si>
  <si>
    <t>114/11/30~114/12/03</t>
    <phoneticPr fontId="11" type="noConversion"/>
  </si>
  <si>
    <r>
      <t>114-1</t>
    </r>
    <r>
      <rPr>
        <sz val="12"/>
        <color rgb="FF000000"/>
        <rFont val="Microsoft JhengHei"/>
        <family val="3"/>
      </rPr>
      <t>甲二級籃球校隊訓練時數認列</t>
    </r>
    <phoneticPr fontId="11" type="noConversion"/>
  </si>
  <si>
    <t>114/09/20~114/12/31</t>
  </si>
  <si>
    <t>114/09/20~114/12/31</t>
    <phoneticPr fontId="11" type="noConversion"/>
  </si>
  <si>
    <t>114-1甲二級籃球校隊訓練時數認列</t>
    <phoneticPr fontId="11" type="noConversion"/>
  </si>
  <si>
    <t>114/01/07</t>
    <phoneticPr fontId="11" type="noConversion"/>
  </si>
  <si>
    <t>一般組棒球代表隊訓練時數</t>
    <phoneticPr fontId="11" type="noConversion"/>
  </si>
  <si>
    <t>114/09/12~114/12/31</t>
    <phoneticPr fontId="11" type="noConversion"/>
  </si>
  <si>
    <r>
      <t>2025</t>
    </r>
    <r>
      <rPr>
        <sz val="12"/>
        <color rgb="FF000000"/>
        <rFont val="Microsoft JhengHei"/>
        <family val="3"/>
      </rPr>
      <t>第八屆</t>
    </r>
    <r>
      <rPr>
        <sz val="12"/>
        <color rgb="FF000000"/>
        <rFont val="Calibri"/>
        <family val="3"/>
      </rPr>
      <t>LLB</t>
    </r>
    <r>
      <rPr>
        <sz val="12"/>
        <color rgb="FF000000"/>
        <rFont val="Microsoft JhengHei"/>
        <family val="3"/>
      </rPr>
      <t>挑戰者盃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顯恩小光芒貼身夥伴</t>
    </r>
    <r>
      <rPr>
        <sz val="12"/>
        <color rgb="FF000000"/>
        <rFont val="Calibri"/>
        <family val="3"/>
      </rPr>
      <t>BUDDY</t>
    </r>
    <phoneticPr fontId="11" type="noConversion"/>
  </si>
  <si>
    <t>114/06/28~114/11/21</t>
    <phoneticPr fontId="11" type="noConversion"/>
  </si>
  <si>
    <t>參與代表隊訓練</t>
    <phoneticPr fontId="11" type="noConversion"/>
  </si>
  <si>
    <t>114/09/15~114/12/31</t>
  </si>
  <si>
    <t>114/09/15~114/12/31</t>
    <phoneticPr fontId="11" type="noConversion"/>
  </si>
  <si>
    <t>114/09/15~114/12/31</t>
    <phoneticPr fontId="11" type="noConversion"/>
  </si>
  <si>
    <t>115/01/07</t>
    <phoneticPr fontId="11" type="noConversion"/>
  </si>
  <si>
    <t>參與代表隊訓練</t>
    <phoneticPr fontId="11" type="noConversion"/>
  </si>
  <si>
    <t>參與籃球隊訓練</t>
    <phoneticPr fontId="11" type="noConversion"/>
  </si>
  <si>
    <r>
      <t>姓名：</t>
    </r>
    <r>
      <rPr>
        <sz val="12"/>
        <color rgb="FF000000"/>
        <rFont val="Microsoft JhengHei"/>
        <family val="3"/>
      </rPr>
      <t>周</t>
    </r>
    <r>
      <rPr>
        <sz val="12"/>
        <color rgb="FF000000"/>
        <rFont val="楷體-繁 標準體"/>
        <family val="3"/>
        <charset val="136"/>
      </rPr>
      <t>O維</t>
    </r>
    <phoneticPr fontId="11" type="noConversion"/>
  </si>
  <si>
    <r>
      <t>2025</t>
    </r>
    <r>
      <rPr>
        <sz val="12"/>
        <color rgb="FF000000"/>
        <rFont val="Microsoft JhengHei"/>
        <family val="3"/>
      </rPr>
      <t>青年足球聯賽</t>
    </r>
    <phoneticPr fontId="11" type="noConversion"/>
  </si>
  <si>
    <t>114/09/08~114/09/11</t>
    <phoneticPr fontId="11" type="noConversion"/>
  </si>
  <si>
    <t>114年度新竹縣全縣運動會</t>
    <phoneticPr fontId="11" type="noConversion"/>
  </si>
  <si>
    <t>114/11/1~114/12/28</t>
    <phoneticPr fontId="11" type="noConversion"/>
  </si>
  <si>
    <t>115/01/07</t>
    <phoneticPr fontId="11" type="noConversion"/>
  </si>
  <si>
    <t>114/11/01~114/12/28</t>
    <phoneticPr fontId="11" type="noConversion"/>
  </si>
  <si>
    <t>2025青年足球聯賽</t>
    <phoneticPr fontId="11" type="noConversion"/>
  </si>
  <si>
    <r>
      <t>2025</t>
    </r>
    <r>
      <rPr>
        <sz val="12"/>
        <color rgb="FF000000"/>
        <rFont val="Microsoft JhengHei"/>
        <family val="3"/>
      </rPr>
      <t>第八屆</t>
    </r>
    <r>
      <rPr>
        <sz val="12"/>
        <color rgb="FF000000"/>
        <rFont val="Calibri"/>
        <family val="3"/>
      </rPr>
      <t>LLB</t>
    </r>
    <r>
      <rPr>
        <sz val="12"/>
        <color rgb="FF000000"/>
        <rFont val="Microsoft JhengHei"/>
        <family val="3"/>
      </rPr>
      <t>挑戰盃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顯恩小光芒貼身夥伴</t>
    </r>
    <r>
      <rPr>
        <sz val="12"/>
        <color rgb="FF000000"/>
        <rFont val="Calibri"/>
        <family val="3"/>
      </rPr>
      <t>BUDDY</t>
    </r>
    <phoneticPr fontId="11" type="noConversion"/>
  </si>
  <si>
    <t>114/06/28~114/11/21</t>
    <phoneticPr fontId="11" type="noConversion"/>
  </si>
  <si>
    <r>
      <t>2025</t>
    </r>
    <r>
      <rPr>
        <sz val="12"/>
        <color rgb="FF000000"/>
        <rFont val="Microsoft JhengHei"/>
        <family val="3"/>
      </rPr>
      <t>第八屆</t>
    </r>
    <r>
      <rPr>
        <sz val="12"/>
        <color rgb="FF000000"/>
        <rFont val="Calibri"/>
        <family val="3"/>
      </rPr>
      <t>LLB</t>
    </r>
    <r>
      <rPr>
        <sz val="12"/>
        <color rgb="FF000000"/>
        <rFont val="Microsoft JhengHei"/>
        <family val="3"/>
      </rPr>
      <t>挑戰盃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顯恩小光芒貼身夥伴</t>
    </r>
    <r>
      <rPr>
        <sz val="12"/>
        <color rgb="FF000000"/>
        <rFont val="Calibri"/>
        <family val="3"/>
      </rPr>
      <t>BUDDY</t>
    </r>
    <phoneticPr fontId="11" type="noConversion"/>
  </si>
  <si>
    <t>114/06/28~114/11/21</t>
    <phoneticPr fontId="11" type="noConversion"/>
  </si>
  <si>
    <t>115/01/07</t>
    <phoneticPr fontId="11" type="noConversion"/>
  </si>
  <si>
    <t>2025第八屆LLB挑戰盃-顯恩小光芒貼身夥伴BUDDY</t>
  </si>
  <si>
    <t>2025第八屆LLB挑戰盃-顯恩小光芒貼身夥伴BUDDY</t>
    <phoneticPr fontId="11" type="noConversion"/>
  </si>
  <si>
    <r>
      <rPr>
        <sz val="12"/>
        <color rgb="FF000000"/>
        <rFont val="Microsoft JhengHei"/>
        <family val="3"/>
      </rPr>
      <t>中華民國大專校院</t>
    </r>
    <r>
      <rPr>
        <sz val="12"/>
        <color rgb="FF000000"/>
        <rFont val="Calibri"/>
        <family val="3"/>
      </rPr>
      <t>114</t>
    </r>
    <r>
      <rPr>
        <sz val="12"/>
        <color rgb="FF000000"/>
        <rFont val="Microsoft JhengHei"/>
        <family val="3"/>
      </rPr>
      <t>學年度大專排球聯賽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預賽</t>
    </r>
    <r>
      <rPr>
        <sz val="12"/>
        <color rgb="FF000000"/>
        <rFont val="Calibri"/>
        <family val="3"/>
      </rPr>
      <t>(</t>
    </r>
    <r>
      <rPr>
        <sz val="12"/>
        <color rgb="FF000000"/>
        <rFont val="Microsoft JhengHei"/>
        <family val="3"/>
      </rPr>
      <t>工作人員</t>
    </r>
    <r>
      <rPr>
        <sz val="12"/>
        <color rgb="FF000000"/>
        <rFont val="Calibri"/>
        <family val="3"/>
      </rPr>
      <t>)</t>
    </r>
    <phoneticPr fontId="11" type="noConversion"/>
  </si>
  <si>
    <t>114/12/08~114/12/09</t>
    <phoneticPr fontId="11" type="noConversion"/>
  </si>
  <si>
    <t>中華民國大專校院114學年度大專排球聯賽-預賽(工作人員)</t>
    <phoneticPr fontId="11" type="noConversion"/>
  </si>
  <si>
    <t>田徑隊</t>
    <phoneticPr fontId="11" type="noConversion"/>
  </si>
  <si>
    <t>114/08/01~114/12/31</t>
    <phoneticPr fontId="11" type="noConversion"/>
  </si>
  <si>
    <t>品威工作人員</t>
    <phoneticPr fontId="11" type="noConversion"/>
  </si>
  <si>
    <t>114/11/24~114/11/26</t>
    <phoneticPr fontId="11" type="noConversion"/>
  </si>
  <si>
    <t>健美運動代表隊</t>
    <phoneticPr fontId="11" type="noConversion"/>
  </si>
  <si>
    <t>114/09/12~114/12/30</t>
    <phoneticPr fontId="11" type="noConversion"/>
  </si>
  <si>
    <t>撞球運動代表隊</t>
    <phoneticPr fontId="11" type="noConversion"/>
  </si>
  <si>
    <t>網球運動代表隊</t>
    <phoneticPr fontId="11" type="noConversion"/>
  </si>
  <si>
    <r>
      <t>115</t>
    </r>
    <r>
      <rPr>
        <sz val="12"/>
        <color rgb="FF000000"/>
        <rFont val="Microsoft JhengHei"/>
        <family val="3"/>
      </rPr>
      <t>級學習成果表演會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表演</t>
    </r>
    <phoneticPr fontId="11" type="noConversion"/>
  </si>
  <si>
    <t>114/11/10~114/11/14</t>
    <phoneticPr fontId="11" type="noConversion"/>
  </si>
  <si>
    <t>115級學習成果表演會-表演</t>
    <phoneticPr fontId="11" type="noConversion"/>
  </si>
  <si>
    <t>114年總統盃卡巴迪錦標賽</t>
    <phoneticPr fontId="11" type="noConversion"/>
  </si>
  <si>
    <t>115級學習成果表演會工作人員</t>
    <phoneticPr fontId="11" type="noConversion"/>
  </si>
  <si>
    <t>114/11/13~114/11/14</t>
    <phoneticPr fontId="11" type="noConversion"/>
  </si>
  <si>
    <t>115/01/07</t>
    <phoneticPr fontId="11" type="noConversion"/>
  </si>
  <si>
    <t>學號:B14312110</t>
    <phoneticPr fontId="11" type="noConversion"/>
  </si>
  <si>
    <t>運管系迎新</t>
  </si>
  <si>
    <t>運管系迎新</t>
    <phoneticPr fontId="11" type="noConversion"/>
  </si>
  <si>
    <t>114/11/18</t>
    <phoneticPr fontId="11" type="noConversion"/>
  </si>
  <si>
    <t>一般組棒球代表隊訓練時數</t>
  </si>
  <si>
    <t>一般組棒球代表隊訓練時數</t>
    <phoneticPr fontId="11" type="noConversion"/>
  </si>
  <si>
    <t>114/09/12~114/12/31</t>
    <phoneticPr fontId="11" type="noConversion"/>
  </si>
  <si>
    <t>姓名：徐O恩</t>
    <phoneticPr fontId="11" type="noConversion"/>
  </si>
  <si>
    <r>
      <t>姓名：</t>
    </r>
    <r>
      <rPr>
        <sz val="12"/>
        <color rgb="FF000000"/>
        <rFont val="Microsoft JhengHei"/>
        <family val="3"/>
      </rPr>
      <t>林O妡</t>
    </r>
    <phoneticPr fontId="11" type="noConversion"/>
  </si>
  <si>
    <t>姓名：吳O宴</t>
    <phoneticPr fontId="11" type="noConversion"/>
  </si>
  <si>
    <t xml:space="preserve">學號:B13120012 </t>
    <phoneticPr fontId="11" type="noConversion"/>
  </si>
  <si>
    <t>姓名：許O維</t>
    <phoneticPr fontId="11" type="noConversion"/>
  </si>
  <si>
    <t>姓名：曹O綸</t>
    <phoneticPr fontId="11" type="noConversion"/>
  </si>
  <si>
    <t>姓名：李O諺</t>
    <phoneticPr fontId="11" type="noConversion"/>
  </si>
  <si>
    <t>學號:B14312105</t>
    <phoneticPr fontId="11" type="noConversion"/>
  </si>
  <si>
    <r>
      <t>114/09/12</t>
    </r>
    <r>
      <rPr>
        <sz val="12"/>
        <color rgb="FF000000"/>
        <rFont val="新細明體"/>
        <family val="3"/>
        <charset val="136"/>
      </rPr>
      <t>~114/12/31</t>
    </r>
    <phoneticPr fontId="11" type="noConversion"/>
  </si>
  <si>
    <t>體適能補測</t>
    <phoneticPr fontId="11" type="noConversion"/>
  </si>
  <si>
    <t>114/12/10</t>
    <phoneticPr fontId="11" type="noConversion"/>
  </si>
  <si>
    <r>
      <t>114-1</t>
    </r>
    <r>
      <rPr>
        <sz val="12"/>
        <color rgb="FF000000"/>
        <rFont val="Microsoft JhengHei"/>
        <family val="3"/>
      </rPr>
      <t>甲二級籃球校隊訓練時數認列</t>
    </r>
    <phoneticPr fontId="11" type="noConversion"/>
  </si>
  <si>
    <t>114/09/20~114/12/31</t>
    <phoneticPr fontId="11" type="noConversion"/>
  </si>
  <si>
    <t>114-1甲二級籃球校隊訓練時數認列</t>
    <phoneticPr fontId="11" type="noConversion"/>
  </si>
  <si>
    <t>姓名：朱O毅</t>
    <phoneticPr fontId="11" type="noConversion"/>
  </si>
  <si>
    <t>學號:B14312108</t>
    <phoneticPr fontId="11" type="noConversion"/>
  </si>
  <si>
    <r>
      <rPr>
        <sz val="12"/>
        <color rgb="FF000000"/>
        <rFont val="Microsoft JhengHei"/>
        <family val="3"/>
      </rPr>
      <t>中華民國大專校院</t>
    </r>
    <r>
      <rPr>
        <sz val="12"/>
        <color rgb="FF000000"/>
        <rFont val="Calibri"/>
        <family val="3"/>
      </rPr>
      <t>114</t>
    </r>
    <r>
      <rPr>
        <sz val="12"/>
        <color rgb="FF000000"/>
        <rFont val="Microsoft JhengHei"/>
        <family val="3"/>
      </rPr>
      <t>學年度籃球運動聯賽</t>
    </r>
    <phoneticPr fontId="11" type="noConversion"/>
  </si>
  <si>
    <t>114/11/30~114/12/03</t>
    <phoneticPr fontId="11" type="noConversion"/>
  </si>
  <si>
    <t>系認證時數</t>
    <phoneticPr fontId="11" type="noConversion"/>
  </si>
  <si>
    <t>中華民國大專校院114學年度籃球運動聯賽</t>
  </si>
  <si>
    <t>中華民國大專校院114學年度籃球運動聯賽</t>
    <phoneticPr fontId="11" type="noConversion"/>
  </si>
  <si>
    <t>姓名：蕭O甫</t>
    <phoneticPr fontId="11" type="noConversion"/>
  </si>
  <si>
    <t>姓名：林O宇</t>
    <phoneticPr fontId="11" type="noConversion"/>
  </si>
  <si>
    <t>學號:B13312206</t>
    <phoneticPr fontId="11" type="noConversion"/>
  </si>
  <si>
    <t>汗動明新全校運動會</t>
    <phoneticPr fontId="11" type="noConversion"/>
  </si>
  <si>
    <t>114/10/13~114/10/18</t>
    <phoneticPr fontId="11" type="noConversion"/>
  </si>
  <si>
    <t>汗動明新全校運動會</t>
    <phoneticPr fontId="11" type="noConversion"/>
  </si>
  <si>
    <t>114/10/13~114/10/18</t>
    <phoneticPr fontId="11" type="noConversion"/>
  </si>
  <si>
    <t>115/01/07</t>
    <phoneticPr fontId="11" type="noConversion"/>
  </si>
  <si>
    <t>115級學習成果表演會-表演</t>
  </si>
  <si>
    <t>114/11/10~114/11/14</t>
    <phoneticPr fontId="11" type="noConversion"/>
  </si>
  <si>
    <t>115級學習成果表演會-表演</t>
    <phoneticPr fontId="11" type="noConversion"/>
  </si>
  <si>
    <t>114/11/10~114/114</t>
    <phoneticPr fontId="11" type="noConversion"/>
  </si>
  <si>
    <t>系認證時數</t>
    <phoneticPr fontId="11" type="noConversion"/>
  </si>
  <si>
    <r>
      <rPr>
        <sz val="12"/>
        <color rgb="FF000000"/>
        <rFont val="Microsoft JhengHei"/>
        <family val="3"/>
      </rPr>
      <t>明新科技科技大學</t>
    </r>
    <r>
      <rPr>
        <sz val="12"/>
        <color rgb="FF000000"/>
        <rFont val="Calibri"/>
        <family val="3"/>
      </rPr>
      <t>114</t>
    </r>
    <r>
      <rPr>
        <sz val="12"/>
        <color rgb="FF000000"/>
        <rFont val="Microsoft JhengHei"/>
        <family val="3"/>
      </rPr>
      <t>年度校慶運動會</t>
    </r>
    <phoneticPr fontId="11" type="noConversion"/>
  </si>
  <si>
    <t>114/10/07~114/10/18</t>
    <phoneticPr fontId="11" type="noConversion"/>
  </si>
  <si>
    <t>明新科技科技大學114年度校慶運動會</t>
    <phoneticPr fontId="11" type="noConversion"/>
  </si>
  <si>
    <r>
      <rPr>
        <sz val="12"/>
        <color rgb="FF000000"/>
        <rFont val="Microsoft JhengHei"/>
        <family val="3"/>
      </rPr>
      <t>明新科技大學</t>
    </r>
    <r>
      <rPr>
        <sz val="12"/>
        <color rgb="FF000000"/>
        <rFont val="Calibri"/>
        <family val="3"/>
      </rPr>
      <t>114</t>
    </r>
    <r>
      <rPr>
        <sz val="12"/>
        <color rgb="FF000000"/>
        <rFont val="Microsoft JhengHei"/>
        <family val="3"/>
      </rPr>
      <t>學年度校慶運動會</t>
    </r>
    <phoneticPr fontId="11" type="noConversion"/>
  </si>
  <si>
    <t>明新科技大學114學年度校慶運動會</t>
    <phoneticPr fontId="11" type="noConversion"/>
  </si>
  <si>
    <t>114年運動會</t>
    <phoneticPr fontId="11" type="noConversion"/>
  </si>
  <si>
    <t>114/10/09~114/10/18</t>
  </si>
  <si>
    <t>114/10/09~114/10/18</t>
    <phoneticPr fontId="11" type="noConversion"/>
  </si>
  <si>
    <r>
      <t>114</t>
    </r>
    <r>
      <rPr>
        <sz val="12"/>
        <color rgb="FF000000"/>
        <rFont val="Microsoft JhengHei"/>
        <family val="3"/>
      </rPr>
      <t>年運動會</t>
    </r>
    <phoneticPr fontId="11" type="noConversion"/>
  </si>
  <si>
    <t>姓名：詹O瑋</t>
    <phoneticPr fontId="11" type="noConversion"/>
  </si>
  <si>
    <t xml:space="preserve">學號:B14312111 </t>
    <phoneticPr fontId="11" type="noConversion"/>
  </si>
  <si>
    <t>姓名：高O畇</t>
    <phoneticPr fontId="11" type="noConversion"/>
  </si>
  <si>
    <t xml:space="preserve">學號:B14312103 </t>
    <phoneticPr fontId="11" type="noConversion"/>
  </si>
  <si>
    <t xml:space="preserve">學號:B14312102 </t>
    <phoneticPr fontId="11" type="noConversion"/>
  </si>
  <si>
    <t>姓名：宋O翰</t>
    <phoneticPr fontId="11" type="noConversion"/>
  </si>
  <si>
    <t>姓名：田O宇</t>
    <phoneticPr fontId="11" type="noConversion"/>
  </si>
  <si>
    <t>學號:B14312107</t>
    <phoneticPr fontId="11" type="noConversion"/>
  </si>
  <si>
    <t>參與代表隊訓練</t>
    <phoneticPr fontId="11" type="noConversion"/>
  </si>
  <si>
    <t>114/09/15~114/12/31</t>
    <phoneticPr fontId="11" type="noConversion"/>
  </si>
  <si>
    <r>
      <t>113</t>
    </r>
    <r>
      <rPr>
        <sz val="12"/>
        <color rgb="FF000000"/>
        <rFont val="Microsoft JhengHei"/>
        <family val="3"/>
      </rPr>
      <t>年度新竹縣培育及媒合國民體適能指導員計畫</t>
    </r>
    <phoneticPr fontId="11" type="noConversion"/>
  </si>
  <si>
    <t>113/07/01~113/08/31</t>
    <phoneticPr fontId="11" type="noConversion"/>
  </si>
  <si>
    <r>
      <t>115/04/21(</t>
    </r>
    <r>
      <rPr>
        <sz val="12"/>
        <color rgb="FF000000"/>
        <rFont val="Microsoft JhengHei"/>
        <family val="3"/>
      </rPr>
      <t>補</t>
    </r>
    <r>
      <rPr>
        <sz val="12"/>
        <color rgb="FF000000"/>
        <rFont val="Calibri"/>
        <family val="3"/>
      </rPr>
      <t>)</t>
    </r>
    <phoneticPr fontId="11" type="noConversion"/>
  </si>
  <si>
    <r>
      <t>115</t>
    </r>
    <r>
      <rPr>
        <sz val="12"/>
        <color rgb="FF000000"/>
        <rFont val="Microsoft JhengHei"/>
        <family val="3"/>
      </rPr>
      <t>年度新竹縣中小學運動會</t>
    </r>
    <phoneticPr fontId="11" type="noConversion"/>
  </si>
  <si>
    <t>115/01/21~115/01/24</t>
    <phoneticPr fontId="11" type="noConversion"/>
  </si>
  <si>
    <t>115/04/29</t>
    <phoneticPr fontId="11" type="noConversion"/>
  </si>
  <si>
    <t>115年度新竹縣中小學運動會</t>
    <phoneticPr fontId="11" type="noConversion"/>
  </si>
  <si>
    <t>校慶活動競賽組</t>
    <phoneticPr fontId="11" type="noConversion"/>
  </si>
  <si>
    <t>114/10/01~114/10/18</t>
    <phoneticPr fontId="11" type="noConversion"/>
  </si>
  <si>
    <t>115年度新竹縣中小學運動會</t>
  </si>
  <si>
    <r>
      <t>115/01/21~</t>
    </r>
    <r>
      <rPr>
        <sz val="12"/>
        <color rgb="FF000000"/>
        <rFont val="新細明體"/>
        <family val="3"/>
        <charset val="136"/>
      </rPr>
      <t>115/01/24</t>
    </r>
    <phoneticPr fontId="11" type="noConversion"/>
  </si>
  <si>
    <t>115/03/03~115/03/09</t>
    <phoneticPr fontId="11" type="noConversion"/>
  </si>
  <si>
    <t>114學年度大專棒球聯賽一般組全國賽-第五名</t>
    <phoneticPr fontId="11" type="noConversion"/>
  </si>
  <si>
    <r>
      <rPr>
        <sz val="12"/>
        <color rgb="FF000000"/>
        <rFont val="Microsoft JhengHei"/>
        <family val="3"/>
      </rPr>
      <t>協助</t>
    </r>
    <r>
      <rPr>
        <sz val="12"/>
        <color rgb="FF000000"/>
        <rFont val="Calibri"/>
        <family val="3"/>
      </rPr>
      <t>114</t>
    </r>
    <r>
      <rPr>
        <sz val="12"/>
        <color rgb="FF000000"/>
        <rFont val="Microsoft JhengHei"/>
        <family val="3"/>
      </rPr>
      <t>學年度大專排球聯賽一般男生組</t>
    </r>
    <r>
      <rPr>
        <sz val="12"/>
        <color rgb="FF000000"/>
        <rFont val="Calibri"/>
        <family val="3"/>
      </rPr>
      <t>ST</t>
    </r>
    <r>
      <rPr>
        <sz val="12"/>
        <color rgb="FF000000"/>
        <rFont val="Microsoft JhengHei"/>
        <family val="3"/>
      </rPr>
      <t>組複賽</t>
    </r>
    <phoneticPr fontId="11" type="noConversion"/>
  </si>
  <si>
    <t>115/03/20~115/03/21</t>
    <phoneticPr fontId="11" type="noConversion"/>
  </si>
  <si>
    <t>協助114學年度大專排球聯賽一般男生組ST組複賽</t>
    <phoneticPr fontId="11" type="noConversion"/>
  </si>
  <si>
    <t>品威公關路跑活動</t>
    <phoneticPr fontId="11" type="noConversion"/>
  </si>
  <si>
    <t>115/03/26~115/03/27</t>
    <phoneticPr fontId="11" type="noConversion"/>
  </si>
  <si>
    <t>115/03/26~115/03/29</t>
    <phoneticPr fontId="11" type="noConversion"/>
  </si>
  <si>
    <t>姓名：施O琪</t>
    <phoneticPr fontId="11" type="noConversion"/>
  </si>
  <si>
    <t xml:space="preserve">學號:B14312109 </t>
    <phoneticPr fontId="11" type="noConversion"/>
  </si>
  <si>
    <r>
      <rPr>
        <sz val="12"/>
        <color rgb="FF000000"/>
        <rFont val="Microsoft JhengHei"/>
        <family val="3"/>
      </rPr>
      <t>品威公關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Microsoft JhengHei"/>
        <family val="3"/>
      </rPr>
      <t>路跑活動</t>
    </r>
    <phoneticPr fontId="11" type="noConversion"/>
  </si>
  <si>
    <t>品威公關 路跑活動</t>
    <phoneticPr fontId="11" type="noConversion"/>
  </si>
  <si>
    <r>
      <t>115</t>
    </r>
    <r>
      <rPr>
        <sz val="12"/>
        <color rgb="FF000000"/>
        <rFont val="Microsoft JhengHei"/>
        <family val="3"/>
      </rPr>
      <t>學年度運動績優學生單獨招生面試</t>
    </r>
    <phoneticPr fontId="11" type="noConversion"/>
  </si>
  <si>
    <t>115/03/27~115/03/28</t>
    <phoneticPr fontId="11" type="noConversion"/>
  </si>
  <si>
    <t>115/05/29</t>
    <phoneticPr fontId="11" type="noConversion"/>
  </si>
  <si>
    <t>學校體適能測驗</t>
    <phoneticPr fontId="11" type="noConversion"/>
  </si>
  <si>
    <t>115/04/15~115/04/15</t>
    <phoneticPr fontId="11" type="noConversion"/>
  </si>
  <si>
    <r>
      <t>115</t>
    </r>
    <r>
      <rPr>
        <sz val="12"/>
        <color rgb="FF000000"/>
        <rFont val="Microsoft JhengHei"/>
        <family val="3"/>
      </rPr>
      <t>特奧自行車選手選拔賽</t>
    </r>
    <phoneticPr fontId="11" type="noConversion"/>
  </si>
  <si>
    <t>115/05/09~115/05/10</t>
    <phoneticPr fontId="11" type="noConversion"/>
  </si>
  <si>
    <r>
      <t>2026</t>
    </r>
    <r>
      <rPr>
        <sz val="12"/>
        <color rgb="FF000000"/>
        <rFont val="Microsoft JhengHei"/>
        <family val="3"/>
      </rPr>
      <t>新竹扶輪公關路跑</t>
    </r>
    <phoneticPr fontId="11" type="noConversion"/>
  </si>
  <si>
    <t>115/05/21~115/05/23</t>
    <phoneticPr fontId="11" type="noConversion"/>
  </si>
  <si>
    <t>2026新竹扶輪公關路跑</t>
    <phoneticPr fontId="11" type="noConversion"/>
  </si>
  <si>
    <r>
      <rPr>
        <sz val="12"/>
        <color rgb="FF000000"/>
        <rFont val="Microsoft JhengHei"/>
        <family val="3"/>
      </rPr>
      <t>明新科技大學</t>
    </r>
    <r>
      <rPr>
        <sz val="12"/>
        <color rgb="FF000000"/>
        <rFont val="Calibri"/>
        <family val="3"/>
      </rPr>
      <t>115</t>
    </r>
    <r>
      <rPr>
        <sz val="12"/>
        <color rgb="FF000000"/>
        <rFont val="Microsoft JhengHei"/>
        <family val="3"/>
      </rPr>
      <t>年</t>
    </r>
    <r>
      <rPr>
        <sz val="12"/>
        <color rgb="FF000000"/>
        <rFont val="細明體"/>
        <family val="3"/>
        <charset val="136"/>
      </rPr>
      <t>「</t>
    </r>
    <r>
      <rPr>
        <sz val="12"/>
        <color rgb="FF000000"/>
        <rFont val="Microsoft JhengHei"/>
        <family val="3"/>
      </rPr>
      <t>汗動明新-全校路跑</t>
    </r>
    <r>
      <rPr>
        <sz val="12"/>
        <color rgb="FF000000"/>
        <rFont val="細明體"/>
        <family val="3"/>
        <charset val="136"/>
      </rPr>
      <t>」</t>
    </r>
    <phoneticPr fontId="11" type="noConversion"/>
  </si>
  <si>
    <t>115/05/26~115/05/27</t>
    <phoneticPr fontId="11" type="noConversion"/>
  </si>
  <si>
    <t>明新科技大學115年「汗動明新-全校路跑」</t>
    <phoneticPr fontId="11" type="noConversion"/>
  </si>
  <si>
    <r>
      <t>114-2</t>
    </r>
    <r>
      <rPr>
        <sz val="12"/>
        <color rgb="FF000000"/>
        <rFont val="Microsoft JhengHei"/>
        <family val="3"/>
      </rPr>
      <t>校園路跑醫護組</t>
    </r>
    <phoneticPr fontId="11" type="noConversion"/>
  </si>
  <si>
    <t>115/05/27</t>
    <phoneticPr fontId="11" type="noConversion"/>
  </si>
  <si>
    <t>115學年度運動績優學生單獨招生面試</t>
    <phoneticPr fontId="11" type="noConversion"/>
  </si>
  <si>
    <r>
      <t>2026CT</t>
    </r>
    <r>
      <rPr>
        <sz val="12"/>
        <color rgb="FF000000"/>
        <rFont val="Microsoft JhengHei"/>
        <family val="3"/>
      </rPr>
      <t>台東國際鐵人三項邀請賽</t>
    </r>
    <phoneticPr fontId="11" type="noConversion"/>
  </si>
  <si>
    <t>115/04/21~115/04/25</t>
    <phoneticPr fontId="11" type="noConversion"/>
  </si>
  <si>
    <t>2026CT台東國際鐵人三項邀請賽</t>
    <phoneticPr fontId="11" type="noConversion"/>
  </si>
  <si>
    <t>學校體適能補測</t>
    <phoneticPr fontId="11" type="noConversion"/>
  </si>
  <si>
    <t>115/04/15</t>
    <phoneticPr fontId="11" type="noConversion"/>
  </si>
  <si>
    <t>115年巴迪會長盃比賽</t>
    <phoneticPr fontId="11" type="noConversion"/>
  </si>
  <si>
    <t>115/04/16~115/04/19</t>
    <phoneticPr fontId="11" type="noConversion"/>
  </si>
  <si>
    <t>新竹特殊教育學校成年禮闖關活動</t>
    <phoneticPr fontId="11" type="noConversion"/>
  </si>
  <si>
    <t>115/05/15</t>
    <phoneticPr fontId="11" type="noConversion"/>
  </si>
  <si>
    <t>115/05/115</t>
    <phoneticPr fontId="11" type="noConversion"/>
  </si>
  <si>
    <t>汗動明新路跑活動</t>
    <phoneticPr fontId="11" type="noConversion"/>
  </si>
  <si>
    <t>115/05/17</t>
    <phoneticPr fontId="11" type="noConversion"/>
  </si>
  <si>
    <r>
      <t>2026</t>
    </r>
    <r>
      <rPr>
        <sz val="12"/>
        <color rgb="FF000000"/>
        <rFont val="Microsoft JhengHei"/>
        <family val="3"/>
      </rPr>
      <t>新竹扶輪關公路跑</t>
    </r>
    <phoneticPr fontId="11" type="noConversion"/>
  </si>
  <si>
    <t>2026新竹扶輪關公路跑</t>
  </si>
  <si>
    <t>2026新竹扶輪關公路跑</t>
    <phoneticPr fontId="11" type="noConversion"/>
  </si>
  <si>
    <t>姓名：范O民</t>
    <phoneticPr fontId="11" type="noConversion"/>
  </si>
  <si>
    <r>
      <t>115</t>
    </r>
    <r>
      <rPr>
        <sz val="12"/>
        <color rgb="FF000000"/>
        <rFont val="Microsoft JhengHei"/>
        <family val="3"/>
      </rPr>
      <t>汗動明新路跑</t>
    </r>
    <phoneticPr fontId="11" type="noConversion"/>
  </si>
  <si>
    <t>115汗動明新路跑</t>
    <phoneticPr fontId="11" type="noConversion"/>
  </si>
  <si>
    <t>115/02/01~115/06/30</t>
    <phoneticPr fontId="11" type="noConversion"/>
  </si>
  <si>
    <r>
      <t>115</t>
    </r>
    <r>
      <rPr>
        <sz val="12"/>
        <color rgb="FF000000"/>
        <rFont val="Microsoft JhengHei"/>
        <family val="3"/>
      </rPr>
      <t>年</t>
    </r>
    <r>
      <rPr>
        <sz val="12"/>
        <color rgb="FF000000"/>
        <rFont val="細明體"/>
        <family val="3"/>
        <charset val="136"/>
      </rPr>
      <t>「</t>
    </r>
    <r>
      <rPr>
        <sz val="12"/>
        <color rgb="FF000000"/>
        <rFont val="Microsoft JhengHei"/>
        <family val="3"/>
      </rPr>
      <t>汗動明新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全校路跑</t>
    </r>
    <r>
      <rPr>
        <sz val="12"/>
        <color rgb="FF000000"/>
        <rFont val="細明體"/>
        <family val="3"/>
        <charset val="136"/>
      </rPr>
      <t>」</t>
    </r>
    <r>
      <rPr>
        <sz val="12"/>
        <color rgb="FF000000"/>
        <rFont val="Microsoft JhengHei"/>
        <family val="3"/>
      </rPr>
      <t>活動</t>
    </r>
    <phoneticPr fontId="11" type="noConversion"/>
  </si>
  <si>
    <t>115年「汗動明新-全校路跑」活動</t>
    <phoneticPr fontId="11" type="noConversion"/>
  </si>
  <si>
    <r>
      <t>115</t>
    </r>
    <r>
      <rPr>
        <sz val="12"/>
        <color rgb="FF000000"/>
        <rFont val="Microsoft JhengHei"/>
        <family val="3"/>
      </rPr>
      <t>年汗動明新</t>
    </r>
    <r>
      <rPr>
        <sz val="12"/>
        <color rgb="FF000000"/>
        <rFont val="Calibri"/>
        <family val="3"/>
      </rPr>
      <t>-</t>
    </r>
    <r>
      <rPr>
        <sz val="12"/>
        <color rgb="FF000000"/>
        <rFont val="Microsoft JhengHei"/>
        <family val="3"/>
      </rPr>
      <t>全校路跑活動</t>
    </r>
    <phoneticPr fontId="11" type="noConversion"/>
  </si>
  <si>
    <t>115年汗動明新-全校路跑活動</t>
    <phoneticPr fontId="11" type="noConversion"/>
  </si>
  <si>
    <r>
      <rPr>
        <sz val="12"/>
        <color rgb="FF000000"/>
        <rFont val="新細明體"/>
        <family val="3"/>
        <charset val="136"/>
      </rPr>
      <t>明新科技大學115年</t>
    </r>
    <r>
      <rPr>
        <sz val="12"/>
        <color rgb="FF000000"/>
        <rFont val="細明體"/>
        <family val="3"/>
        <charset val="136"/>
      </rPr>
      <t>「汗動明新」全校路跑活動</t>
    </r>
    <phoneticPr fontId="11" type="noConversion"/>
  </si>
  <si>
    <t>115/05/26~115/05/27</t>
  </si>
  <si>
    <t>明新科技大學115年「汗動明新」全校路跑活動</t>
  </si>
  <si>
    <t>明新科技大學115年「汗動明新」全校路跑活動</t>
    <phoneticPr fontId="11" type="noConversion"/>
  </si>
  <si>
    <t>協助高中蒞校活動</t>
  </si>
  <si>
    <t>協助高中蒞校活動</t>
    <phoneticPr fontId="11" type="noConversion"/>
  </si>
  <si>
    <t>115/05/04~115/05/22</t>
    <phoneticPr fontId="11" type="noConversion"/>
  </si>
  <si>
    <t>114-2校園路跑醫護組</t>
  </si>
  <si>
    <t>114-2校園路跑醫護組</t>
    <phoneticPr fontId="11" type="noConversion"/>
  </si>
  <si>
    <t>115/04/21~114/04/25</t>
    <phoneticPr fontId="11" type="noConversion"/>
  </si>
  <si>
    <r>
      <t>115/04/21</t>
    </r>
    <r>
      <rPr>
        <sz val="12"/>
        <color rgb="FF000000"/>
        <rFont val="新細明體"/>
        <family val="3"/>
        <charset val="136"/>
      </rPr>
      <t>~115/04/25</t>
    </r>
    <phoneticPr fontId="11" type="noConversion"/>
  </si>
  <si>
    <t>115/04/21~115/05/25</t>
    <phoneticPr fontId="11" type="noConversion"/>
  </si>
  <si>
    <t>2026CT台東國際鐵人三項邀請賽</t>
  </si>
  <si>
    <t>114-2甲二級籃球校隊訓練時數認列</t>
  </si>
  <si>
    <t>114-2甲二級籃球校隊訓練時數認列</t>
    <phoneticPr fontId="11" type="noConversion"/>
  </si>
  <si>
    <r>
      <t>115/03/20</t>
    </r>
    <r>
      <rPr>
        <sz val="12"/>
        <color rgb="FF000000"/>
        <rFont val="新細明體"/>
        <family val="3"/>
        <charset val="136"/>
      </rPr>
      <t>~115/06/31</t>
    </r>
    <phoneticPr fontId="11" type="noConversion"/>
  </si>
  <si>
    <t>115/03/20~115/06/31</t>
  </si>
  <si>
    <t>115/03/20~115/06/31</t>
    <phoneticPr fontId="11" type="noConversion"/>
  </si>
  <si>
    <t>學號:B14312104</t>
    <phoneticPr fontId="11" type="noConversion"/>
  </si>
  <si>
    <t>姓名：黃O泓</t>
    <phoneticPr fontId="11" type="noConversion"/>
  </si>
  <si>
    <t>姓名：胡O萬</t>
    <phoneticPr fontId="11" type="noConversion"/>
  </si>
  <si>
    <r>
      <t>姓名：</t>
    </r>
    <r>
      <rPr>
        <sz val="12"/>
        <color rgb="FF000000"/>
        <rFont val="Microsoft JhengHei"/>
        <family val="3"/>
      </rPr>
      <t>黃</t>
    </r>
    <r>
      <rPr>
        <sz val="12"/>
        <color rgb="FF000000"/>
        <rFont val="楷體-繁 標準體"/>
        <family val="3"/>
        <charset val="136"/>
      </rPr>
      <t>O</t>
    </r>
    <r>
      <rPr>
        <sz val="12"/>
        <color rgb="FF000000"/>
        <rFont val="Microsoft JhengHei"/>
        <family val="3"/>
      </rPr>
      <t>博</t>
    </r>
    <phoneticPr fontId="11" type="noConversion"/>
  </si>
  <si>
    <t>學號:B14120050</t>
    <phoneticPr fontId="11" type="noConversion"/>
  </si>
  <si>
    <t>運管系聖誕交換禮物</t>
    <phoneticPr fontId="11" type="noConversion"/>
  </si>
  <si>
    <t>114/12/16~114/12/17</t>
    <phoneticPr fontId="11" type="noConversion"/>
  </si>
  <si>
    <t>參與代表隊訓練</t>
  </si>
  <si>
    <t>114/12/31~115/06/18</t>
    <phoneticPr fontId="11" type="noConversion"/>
  </si>
  <si>
    <t>115/06/22</t>
    <phoneticPr fontId="11" type="noConversion"/>
  </si>
  <si>
    <t>114/12/31~115/006/18</t>
    <phoneticPr fontId="11" type="noConversion"/>
  </si>
  <si>
    <t>輸入日期</t>
    <phoneticPr fontId="11" type="noConversion"/>
  </si>
  <si>
    <t>114/12/31~115/06/22</t>
    <phoneticPr fontId="11" type="noConversion"/>
  </si>
  <si>
    <r>
      <rPr>
        <sz val="12"/>
        <color rgb="FF000000"/>
        <rFont val="Microsoft JhengHei"/>
        <family val="3"/>
        <charset val="136"/>
      </rPr>
      <t>士林電機</t>
    </r>
    <r>
      <rPr>
        <sz val="12"/>
        <color rgb="FF000000"/>
        <rFont val="Calibri"/>
        <family val="3"/>
      </rPr>
      <t>70</t>
    </r>
    <r>
      <rPr>
        <sz val="12"/>
        <color rgb="FF000000"/>
        <rFont val="Microsoft JhengHei"/>
        <family val="3"/>
      </rPr>
      <t>週年家庭日</t>
    </r>
    <phoneticPr fontId="11" type="noConversion"/>
  </si>
  <si>
    <t>115/04/01~115/04/01</t>
    <phoneticPr fontId="11" type="noConversion"/>
  </si>
  <si>
    <t>士林電機70週年家庭日</t>
  </si>
  <si>
    <t>士林電機70週年家庭日</t>
    <phoneticPr fontId="11" type="noConversion"/>
  </si>
  <si>
    <t>115/04/01</t>
    <phoneticPr fontId="11" type="noConversion"/>
  </si>
  <si>
    <t>匹克球代表隊</t>
    <phoneticPr fontId="11" type="noConversion"/>
  </si>
  <si>
    <t>115/03/02~115/07/05</t>
    <phoneticPr fontId="11" type="noConversion"/>
  </si>
  <si>
    <r>
      <rPr>
        <sz val="12"/>
        <color rgb="FF000000"/>
        <rFont val="Microsoft JhengHei"/>
        <family val="3"/>
      </rPr>
      <t>網球</t>
    </r>
    <r>
      <rPr>
        <sz val="12"/>
        <color rgb="FF000000"/>
        <rFont val="楷體-繁 標準體"/>
        <family val="3"/>
        <charset val="136"/>
      </rPr>
      <t>代表隊</t>
    </r>
    <phoneticPr fontId="11" type="noConversion"/>
  </si>
  <si>
    <r>
      <rPr>
        <sz val="12"/>
        <color rgb="FF000000"/>
        <rFont val="Microsoft JhengHei"/>
        <family val="3"/>
      </rPr>
      <t>健美</t>
    </r>
    <r>
      <rPr>
        <sz val="12"/>
        <color rgb="FF000000"/>
        <rFont val="楷體-繁 標準體"/>
        <family val="3"/>
        <charset val="136"/>
      </rPr>
      <t>代表隊-</t>
    </r>
    <r>
      <rPr>
        <sz val="12"/>
        <color rgb="FF000000"/>
        <rFont val="Microsoft JhengHei"/>
        <family val="3"/>
      </rPr>
      <t>模特組第一名</t>
    </r>
    <phoneticPr fontId="11" type="noConversion"/>
  </si>
  <si>
    <r>
      <rPr>
        <sz val="12"/>
        <color rgb="FF000000"/>
        <rFont val="Microsoft JhengHei"/>
        <family val="3"/>
      </rPr>
      <t>健美</t>
    </r>
    <r>
      <rPr>
        <sz val="12"/>
        <color rgb="FF000000"/>
        <rFont val="楷體-繁 標準體"/>
        <family val="3"/>
        <charset val="136"/>
      </rPr>
      <t>代表隊</t>
    </r>
    <phoneticPr fontId="11" type="noConversion"/>
  </si>
  <si>
    <r>
      <rPr>
        <sz val="12"/>
        <color rgb="FF000000"/>
        <rFont val="Microsoft JhengHei"/>
        <family val="3"/>
      </rPr>
      <t>健美</t>
    </r>
    <r>
      <rPr>
        <sz val="12"/>
        <color rgb="FF000000"/>
        <rFont val="楷體-繁 標準體"/>
        <family val="3"/>
        <charset val="136"/>
      </rPr>
      <t>代表隊-</t>
    </r>
    <r>
      <rPr>
        <sz val="12"/>
        <color rgb="FF000000"/>
        <rFont val="Microsoft JhengHei"/>
        <family val="3"/>
      </rPr>
      <t>形體組第八名</t>
    </r>
    <phoneticPr fontId="11" type="noConversion"/>
  </si>
  <si>
    <r>
      <t>健美代表隊-形體組第</t>
    </r>
    <r>
      <rPr>
        <sz val="12"/>
        <color rgb="FF000000"/>
        <rFont val="Microsoft JhengHei"/>
        <family val="3"/>
        <charset val="136"/>
      </rPr>
      <t>五</t>
    </r>
    <r>
      <rPr>
        <sz val="12"/>
        <color rgb="FF000000"/>
        <rFont val="楷體-繁 標準體"/>
        <family val="3"/>
        <charset val="136"/>
      </rPr>
      <t>名</t>
    </r>
    <phoneticPr fontId="11" type="noConversion"/>
  </si>
  <si>
    <t>115/03/02~115/07/03</t>
    <phoneticPr fontId="11" type="noConversion"/>
  </si>
  <si>
    <t>114-2學期教職員運動班匹克球-助理教練</t>
    <phoneticPr fontId="11" type="noConversion"/>
  </si>
  <si>
    <t>115/04/30~115/06/25</t>
    <phoneticPr fontId="11" type="noConversion"/>
  </si>
  <si>
    <t>運管系畢業典禮</t>
    <phoneticPr fontId="11" type="noConversion"/>
  </si>
  <si>
    <t>115/06/12~115/06/13</t>
    <phoneticPr fontId="11" type="noConversion"/>
  </si>
  <si>
    <t>114-2專題製作口試服務</t>
    <phoneticPr fontId="11" type="noConversion"/>
  </si>
  <si>
    <t>115/05/29~115/06/03</t>
    <phoneticPr fontId="11" type="noConversion"/>
  </si>
  <si>
    <t>115/07/09</t>
    <phoneticPr fontId="11" type="noConversion"/>
  </si>
  <si>
    <t>114/09/08~115/07/03</t>
  </si>
  <si>
    <t>114/09/08~115/07/03</t>
    <phoneticPr fontId="11" type="noConversion"/>
  </si>
  <si>
    <t>運管系學會-系學會會長</t>
    <phoneticPr fontId="11" type="noConversion"/>
  </si>
  <si>
    <r>
      <t>運管系學會-系學會</t>
    </r>
    <r>
      <rPr>
        <sz val="12"/>
        <color rgb="FF000000"/>
        <rFont val="新細明體"/>
        <family val="1"/>
        <charset val="136"/>
        <scheme val="major"/>
      </rPr>
      <t>財務長</t>
    </r>
    <phoneticPr fontId="11" type="noConversion"/>
  </si>
  <si>
    <t>運管系學會-系學會副會長</t>
    <phoneticPr fontId="11" type="noConversion"/>
  </si>
  <si>
    <t>運管系學會-系學會攝影長</t>
    <phoneticPr fontId="11" type="noConversion"/>
  </si>
  <si>
    <t>運管系學會-系學會秘書長</t>
    <phoneticPr fontId="11" type="noConversion"/>
  </si>
  <si>
    <t>運管系學會-系學會器材長</t>
    <phoneticPr fontId="11" type="noConversion"/>
  </si>
  <si>
    <t>運管系學會-系學會美宣長</t>
    <phoneticPr fontId="11" type="noConversion"/>
  </si>
  <si>
    <t>運管系學會-系學會公關長</t>
    <phoneticPr fontId="11" type="noConversion"/>
  </si>
  <si>
    <t>YKT熊貓滑雪學校教學助理</t>
    <phoneticPr fontId="11" type="noConversion"/>
  </si>
  <si>
    <t>114/12/20~115/03/31</t>
    <phoneticPr fontId="11" type="noConversion"/>
  </si>
  <si>
    <r>
      <rPr>
        <sz val="12"/>
        <color rgb="FF000000"/>
        <rFont val="Microsoft JhengHei"/>
        <family val="3"/>
      </rPr>
      <t>明新科技大學</t>
    </r>
    <r>
      <rPr>
        <sz val="12"/>
        <color rgb="FF000000"/>
        <rFont val="Calibri"/>
        <family val="3"/>
      </rPr>
      <t xml:space="preserve"> </t>
    </r>
    <r>
      <rPr>
        <sz val="12"/>
        <color rgb="FF000000"/>
        <rFont val="Microsoft JhengHei"/>
        <family val="3"/>
      </rPr>
      <t>風城盃棒球邀請賽</t>
    </r>
    <phoneticPr fontId="11" type="noConversion"/>
  </si>
  <si>
    <t>115/8/2-115/8/5</t>
    <phoneticPr fontId="11" type="noConversion"/>
  </si>
  <si>
    <t>115/08/07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</si>
</sst>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yy/m/d"/>
  </numFmts>
  <fonts count="59">
    <font>
      <sz val="12"/>
      <color rgb="FF000000"/>
      <name val="PMingLiU"/>
      <family val="1"/>
    </font>
    <font>
      <sz val="12"/>
      <color rgb="FF000000"/>
      <name val="Calibri"/>
      <family val="2"/>
    </font>
    <font>
      <u/>
      <sz val="12"/>
      <color rgb="FF0563C1"/>
      <name val="PMingLiU"/>
      <family val="1"/>
    </font>
    <font>
      <b/>
      <sz val="18"/>
      <color rgb="FF000000"/>
      <name val="楷體-繁 標準體"/>
      <family val="3"/>
      <charset val="136"/>
    </font>
    <font>
      <sz val="12"/>
      <color rgb="FF000000"/>
      <name val="楷體-繁 標準體"/>
      <family val="3"/>
      <charset val="136"/>
    </font>
    <font>
      <sz val="16"/>
      <color rgb="FF000000"/>
      <name val="楷體-繁 標準體"/>
      <family val="3"/>
      <charset val="136"/>
    </font>
    <font>
      <b/>
      <sz val="12"/>
      <color rgb="FFFF0000"/>
      <name val="楷體-繁 標準體"/>
      <family val="3"/>
      <charset val="136"/>
    </font>
    <font>
      <sz val="12"/>
      <color rgb="FFFF0000"/>
      <name val="楷體-繁 標準體"/>
      <family val="3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細明體-ExtB"/>
      <family val="1"/>
      <charset val="136"/>
    </font>
    <font>
      <sz val="12"/>
      <color rgb="FF000000"/>
      <name val="細明體"/>
      <family val="3"/>
      <charset val="136"/>
    </font>
    <font>
      <sz val="9"/>
      <name val="細明體"/>
      <family val="3"/>
      <charset val="136"/>
    </font>
    <font>
      <sz val="16"/>
      <color rgb="FF000000"/>
      <name val="Microsoft JhengHei UI"/>
      <family val="2"/>
      <charset val="136"/>
    </font>
    <font>
      <sz val="18"/>
      <color rgb="FF000000"/>
      <name val="楷體-繁 標準體"/>
      <family val="3"/>
      <charset val="136"/>
    </font>
    <font>
      <u/>
      <sz val="12"/>
      <color rgb="FF000000"/>
      <name val="楷體-繁 標準體"/>
      <family val="3"/>
      <charset val="136"/>
    </font>
    <font>
      <sz val="12"/>
      <color rgb="FF000000"/>
      <name val="DFKai-SB"/>
    </font>
    <font>
      <sz val="12"/>
      <color rgb="FF000000"/>
      <name val="Microsoft JhengHei UI"/>
      <family val="2"/>
      <charset val="136"/>
    </font>
    <font>
      <sz val="12"/>
      <color rgb="FF000000"/>
      <name val="Times New Roman"/>
      <family val="1"/>
    </font>
    <font>
      <sz val="12"/>
      <color rgb="FF000000"/>
      <name val="Microsoft JhengHei"/>
      <family val="2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DFKai-SB"/>
    </font>
    <font>
      <sz val="12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BiauKai"/>
    </font>
    <font>
      <sz val="12"/>
      <color rgb="FF000000"/>
      <name val="PMingLiU"/>
      <family val="1"/>
      <charset val="136"/>
    </font>
    <font>
      <sz val="12"/>
      <color rgb="FF000000"/>
      <name val="Cambria"/>
      <family val="1"/>
    </font>
    <font>
      <sz val="12"/>
      <color rgb="FFFF0000"/>
      <name val="DFKai-SB"/>
    </font>
    <font>
      <b/>
      <sz val="12"/>
      <color rgb="FFFF0000"/>
      <name val="Times New Roman"/>
      <family val="1"/>
    </font>
    <font>
      <u/>
      <sz val="12"/>
      <color rgb="FF000000"/>
      <name val="Times New Roman"/>
      <family val="1"/>
    </font>
    <font>
      <b/>
      <sz val="9"/>
      <color rgb="FF000000"/>
      <name val="細明體"/>
      <family val="3"/>
      <charset val="136"/>
    </font>
    <font>
      <sz val="11"/>
      <color rgb="FF000000"/>
      <name val="標楷體"/>
      <family val="4"/>
      <charset val="136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11"/>
      <color rgb="FF000000"/>
      <name val="Times New Roman"/>
      <family val="1"/>
    </font>
    <font>
      <sz val="12"/>
      <color rgb="FFFF0000"/>
      <name val="PMingLiU"/>
      <family val="1"/>
    </font>
    <font>
      <sz val="16"/>
      <color rgb="FF000000"/>
      <name val="Times New Roman"/>
      <family val="1"/>
    </font>
    <font>
      <sz val="16"/>
      <color rgb="FF000000"/>
      <name val="標楷體"/>
      <family val="4"/>
      <charset val="136"/>
    </font>
    <font>
      <b/>
      <sz val="11"/>
      <color rgb="FFFF0000"/>
      <name val="Times New Roman"/>
      <family val="1"/>
    </font>
    <font>
      <sz val="12"/>
      <color rgb="FF000000"/>
      <name val="MingLiU"/>
      <family val="3"/>
      <charset val="136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rgb="FFFF0000"/>
      <name val="標楷體"/>
      <family val="4"/>
      <charset val="136"/>
    </font>
    <font>
      <sz val="18"/>
      <color rgb="FF000000"/>
      <name val="DFKai-SB"/>
    </font>
    <font>
      <sz val="12"/>
      <color rgb="FFFF0000"/>
      <name val="新細明體"/>
      <family val="1"/>
      <charset val="136"/>
    </font>
    <font>
      <sz val="16"/>
      <color rgb="FF000000"/>
      <name val="DFKai-SB"/>
    </font>
    <font>
      <sz val="16"/>
      <color rgb="FFFF0000"/>
      <name val="標楷體"/>
      <family val="4"/>
      <charset val="136"/>
    </font>
    <font>
      <b/>
      <sz val="16"/>
      <color rgb="FF000000"/>
      <name val="DFKai-SB"/>
    </font>
    <font>
      <sz val="16"/>
      <color rgb="FF000000"/>
      <name val="PMingLiU"/>
      <family val="1"/>
    </font>
    <font>
      <sz val="12"/>
      <color rgb="FF000000"/>
      <name val="Courier New"/>
      <family val="3"/>
    </font>
    <font>
      <sz val="12"/>
      <color rgb="FFFF0000"/>
      <name val="Courier New"/>
      <family val="3"/>
    </font>
    <font>
      <sz val="12"/>
      <color rgb="FF000000"/>
      <name val="Microsoft JhengHei"/>
      <family val="3"/>
    </font>
    <font>
      <sz val="12"/>
      <color rgb="FF000000"/>
      <name val="Calibri"/>
      <family val="3"/>
    </font>
    <font>
      <sz val="12"/>
      <color rgb="FF000000"/>
      <name val="新細明體"/>
      <family val="3"/>
      <charset val="136"/>
    </font>
    <font>
      <sz val="12"/>
      <color rgb="FF000000"/>
      <name val="微軟正黑體"/>
      <family val="3"/>
      <charset val="136"/>
    </font>
    <font>
      <sz val="12"/>
      <color rgb="FF000000"/>
      <name val="Microsoft JhengHei"/>
      <family val="3"/>
      <charset val="136"/>
    </font>
    <font>
      <sz val="12"/>
      <color rgb="FF000000"/>
      <name val="新細明體"/>
      <family val="1"/>
      <charset val="136"/>
      <scheme val="major"/>
    </font>
    <font>
      <sz val="12"/>
      <color rgb="FF000000"/>
      <name val="標楷體"/>
      <family val="3"/>
      <charset val="136"/>
    </font>
    <font>
      <sz val="12"/>
      <color rgb="FF000000"/>
      <name val="Microsoft JhengHei UI"/>
      <family val="3"/>
      <charset val="136"/>
    </font>
  </fonts>
  <fills count="22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000000"/>
        <bgColor rgb="FF000000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DDEBF7"/>
        <bgColor rgb="FFDDEBF7"/>
      </patternFill>
    </fill>
    <fill>
      <patternFill patternType="solid">
        <fgColor rgb="FF92D050"/>
        <bgColor rgb="FF92D050"/>
      </patternFill>
    </fill>
    <fill>
      <patternFill patternType="solid">
        <fgColor rgb="FFC4D79B"/>
        <bgColor rgb="FFC4D79B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A9D08E"/>
        <bgColor rgb="FFA9D08E"/>
      </patternFill>
    </fill>
    <fill>
      <patternFill patternType="solid">
        <fgColor rgb="FFCCC0DA"/>
        <bgColor rgb="FFCCC0DA"/>
      </patternFill>
    </fill>
    <fill>
      <patternFill patternType="solid">
        <fgColor rgb="FFFFFF00"/>
        <bgColor rgb="FFFFFF00"/>
      </patternFill>
    </fill>
    <fill>
      <patternFill patternType="solid">
        <fgColor rgb="FFED7D31"/>
        <bgColor rgb="FFED7D31"/>
      </patternFill>
    </fill>
    <fill>
      <patternFill patternType="solid">
        <fgColor rgb="FF538DD5"/>
        <bgColor rgb="FF538DD5"/>
      </patternFill>
    </fill>
    <fill>
      <patternFill patternType="solid">
        <fgColor rgb="FFFF0000"/>
        <bgColor rgb="FFFF0000"/>
      </patternFill>
    </fill>
    <fill>
      <patternFill patternType="solid">
        <fgColor rgb="FF70AD47"/>
        <bgColor rgb="FF70AD47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>
      <alignment vertical="center"/>
    </xf>
    <xf numFmtId="0" fontId="2" fillId="0" borderId="0" applyNumberFormat="0" applyFill="0" applyBorder="0" applyAlignment="0" applyProtection="0"/>
  </cellStyleXfs>
  <cellXfs count="562">
    <xf numFmtId="0" fontId="0" fillId="0" borderId="0" xfId="0"/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4" fillId="8" borderId="3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14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10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17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vertical="center" wrapText="1"/>
    </xf>
    <xf numFmtId="0" fontId="17" fillId="17" borderId="1" xfId="0" applyFont="1" applyFill="1" applyBorder="1" applyAlignment="1">
      <alignment horizontal="center" vertical="center"/>
    </xf>
    <xf numFmtId="0" fontId="21" fillId="17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16" borderId="0" xfId="0" applyFont="1" applyFill="1" applyAlignment="1">
      <alignment vertical="center"/>
    </xf>
    <xf numFmtId="14" fontId="17" fillId="0" borderId="0" xfId="0" applyNumberFormat="1" applyFont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5" fillId="17" borderId="4" xfId="0" applyFont="1" applyFill="1" applyBorder="1" applyAlignment="1">
      <alignment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5" fillId="17" borderId="4" xfId="0" applyFont="1" applyFill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21" fillId="17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7" fillId="14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7" fillId="17" borderId="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17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5" fillId="17" borderId="1" xfId="0" applyFont="1" applyFill="1" applyBorder="1" applyAlignment="1">
      <alignment horizontal="left" vertical="center" wrapText="1"/>
    </xf>
    <xf numFmtId="0" fontId="15" fillId="17" borderId="6" xfId="0" applyFont="1" applyFill="1" applyBorder="1" applyAlignment="1">
      <alignment horizontal="center" vertical="center" wrapText="1"/>
    </xf>
    <xf numFmtId="0" fontId="17" fillId="17" borderId="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15" fillId="17" borderId="4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5" fillId="17" borderId="4" xfId="0" applyFont="1" applyFill="1" applyBorder="1" applyAlignment="1">
      <alignment vertical="center"/>
    </xf>
    <xf numFmtId="0" fontId="17" fillId="17" borderId="4" xfId="0" applyFont="1" applyFill="1" applyBorder="1" applyAlignment="1">
      <alignment vertical="center"/>
    </xf>
    <xf numFmtId="0" fontId="21" fillId="17" borderId="5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14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5" fillId="17" borderId="4" xfId="0" applyFont="1" applyFill="1" applyBorder="1" applyAlignment="1">
      <alignment horizontal="center" vertical="center" wrapText="1"/>
    </xf>
    <xf numFmtId="0" fontId="17" fillId="17" borderId="7" xfId="0" applyFont="1" applyFill="1" applyBorder="1" applyAlignment="1">
      <alignment horizontal="center" vertical="center"/>
    </xf>
    <xf numFmtId="176" fontId="10" fillId="14" borderId="0" xfId="0" applyNumberFormat="1" applyFont="1" applyFill="1" applyAlignment="1">
      <alignment horizontal="center" vertical="center"/>
    </xf>
    <xf numFmtId="176" fontId="10" fillId="14" borderId="1" xfId="0" applyNumberFormat="1" applyFont="1" applyFill="1" applyBorder="1" applyAlignment="1">
      <alignment horizontal="center" vertical="center"/>
    </xf>
    <xf numFmtId="176" fontId="10" fillId="14" borderId="2" xfId="0" applyNumberFormat="1" applyFont="1" applyFill="1" applyBorder="1" applyAlignment="1">
      <alignment horizontal="center" vertical="center"/>
    </xf>
    <xf numFmtId="0" fontId="17" fillId="17" borderId="4" xfId="0" applyFont="1" applyFill="1" applyBorder="1" applyAlignment="1">
      <alignment vertical="center" wrapText="1"/>
    </xf>
    <xf numFmtId="0" fontId="17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17" borderId="0" xfId="0" applyFont="1" applyFill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7" fillId="1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17" borderId="7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/>
    </xf>
    <xf numFmtId="0" fontId="15" fillId="17" borderId="1" xfId="0" applyFont="1" applyFill="1" applyBorder="1" applyAlignment="1">
      <alignment horizontal="left" vertical="center"/>
    </xf>
    <xf numFmtId="0" fontId="15" fillId="1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17" borderId="7" xfId="0" applyFont="1" applyFill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/>
    </xf>
    <xf numFmtId="0" fontId="17" fillId="18" borderId="2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9" fillId="12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5" fillId="17" borderId="2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21" fillId="17" borderId="6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0" fillId="18" borderId="0" xfId="0" applyFont="1" applyFill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17" fillId="10" borderId="7" xfId="0" applyFont="1" applyFill="1" applyBorder="1" applyAlignment="1">
      <alignment horizontal="center" vertical="center"/>
    </xf>
    <xf numFmtId="0" fontId="17" fillId="1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176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5" fillId="17" borderId="7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7" fillId="17" borderId="6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7" fillId="17" borderId="1" xfId="0" applyFont="1" applyFill="1" applyBorder="1" applyAlignment="1">
      <alignment horizontal="left" vertical="center"/>
    </xf>
    <xf numFmtId="0" fontId="17" fillId="14" borderId="2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15" fillId="17" borderId="2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3" xfId="0" applyFont="1" applyBorder="1" applyAlignment="1">
      <alignment vertical="center"/>
    </xf>
    <xf numFmtId="0" fontId="32" fillId="0" borderId="1" xfId="0" applyFont="1" applyBorder="1" applyAlignment="1">
      <alignment horizontal="left" vertical="center"/>
    </xf>
    <xf numFmtId="0" fontId="17" fillId="17" borderId="13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vertical="center"/>
    </xf>
    <xf numFmtId="0" fontId="34" fillId="0" borderId="1" xfId="0" applyFont="1" applyBorder="1" applyAlignment="1">
      <alignment horizontal="left" vertical="center" wrapText="1"/>
    </xf>
    <xf numFmtId="0" fontId="17" fillId="17" borderId="14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0" fillId="1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15" fillId="17" borderId="7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17" borderId="1" xfId="0" applyFont="1" applyFill="1" applyBorder="1" applyAlignment="1">
      <alignment horizontal="center" vertical="center" wrapText="1"/>
    </xf>
    <xf numFmtId="0" fontId="21" fillId="17" borderId="4" xfId="0" applyFont="1" applyFill="1" applyBorder="1" applyAlignment="1">
      <alignment horizontal="center" vertical="center" wrapText="1"/>
    </xf>
    <xf numFmtId="176" fontId="10" fillId="7" borderId="1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17" fillId="20" borderId="0" xfId="0" applyFont="1" applyFill="1" applyAlignment="1">
      <alignment horizontal="left" vertical="center"/>
    </xf>
    <xf numFmtId="0" fontId="17" fillId="20" borderId="0" xfId="0" applyFont="1" applyFill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17" fillId="17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7" borderId="1" xfId="0" applyFont="1" applyFill="1" applyBorder="1" applyAlignment="1">
      <alignment horizontal="center" vertical="center" wrapText="1"/>
    </xf>
    <xf numFmtId="0" fontId="39" fillId="21" borderId="4" xfId="0" applyFont="1" applyFill="1" applyBorder="1" applyAlignment="1">
      <alignment horizontal="center" vertical="center"/>
    </xf>
    <xf numFmtId="0" fontId="39" fillId="21" borderId="1" xfId="0" applyFont="1" applyFill="1" applyBorder="1" applyAlignment="1">
      <alignment horizontal="center" vertical="center"/>
    </xf>
    <xf numFmtId="0" fontId="17" fillId="21" borderId="1" xfId="0" applyFont="1" applyFill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0" fillId="21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" fontId="17" fillId="0" borderId="0" xfId="0" applyNumberFormat="1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/>
    </xf>
    <xf numFmtId="0" fontId="10" fillId="21" borderId="0" xfId="0" applyFont="1" applyFill="1" applyAlignment="1">
      <alignment horizontal="center" vertical="center"/>
    </xf>
    <xf numFmtId="0" fontId="15" fillId="6" borderId="2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176" fontId="17" fillId="0" borderId="11" xfId="0" applyNumberFormat="1" applyFont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6" borderId="13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/>
    </xf>
    <xf numFmtId="0" fontId="17" fillId="20" borderId="0" xfId="0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176" fontId="17" fillId="0" borderId="0" xfId="0" applyNumberFormat="1" applyFont="1" applyAlignment="1">
      <alignment horizontal="left" vertical="center"/>
    </xf>
    <xf numFmtId="0" fontId="21" fillId="7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0" fontId="17" fillId="7" borderId="0" xfId="0" applyFont="1" applyFill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14" fontId="17" fillId="0" borderId="0" xfId="0" applyNumberFormat="1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7" fillId="7" borderId="0" xfId="0" applyFont="1" applyFill="1" applyAlignment="1">
      <alignment vertical="center"/>
    </xf>
    <xf numFmtId="0" fontId="21" fillId="7" borderId="4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 wrapText="1"/>
    </xf>
    <xf numFmtId="0" fontId="17" fillId="13" borderId="0" xfId="0" applyFont="1" applyFill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7" fillId="17" borderId="6" xfId="0" applyFont="1" applyFill="1" applyBorder="1" applyAlignment="1">
      <alignment horizontal="left" vertical="center"/>
    </xf>
    <xf numFmtId="0" fontId="15" fillId="7" borderId="0" xfId="0" applyFont="1" applyFill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17" fillId="7" borderId="14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17" borderId="13" xfId="0" applyFont="1" applyFill="1" applyBorder="1" applyAlignment="1">
      <alignment vertical="center"/>
    </xf>
    <xf numFmtId="0" fontId="0" fillId="0" borderId="1" xfId="0" applyBorder="1"/>
    <xf numFmtId="0" fontId="15" fillId="0" borderId="0" xfId="0" applyFont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43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0" fontId="47" fillId="6" borderId="0" xfId="0" applyFont="1" applyFill="1" applyAlignment="1">
      <alignment vertical="center"/>
    </xf>
    <xf numFmtId="0" fontId="48" fillId="6" borderId="0" xfId="0" applyFont="1" applyFill="1" applyAlignment="1">
      <alignment vertical="center"/>
    </xf>
    <xf numFmtId="0" fontId="48" fillId="0" borderId="0" xfId="0" applyFont="1" applyAlignment="1">
      <alignment vertical="center"/>
    </xf>
    <xf numFmtId="0" fontId="15" fillId="6" borderId="1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49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49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1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51" fillId="0" borderId="3" xfId="0" applyFont="1" applyBorder="1" applyAlignment="1">
      <alignment vertical="center"/>
    </xf>
    <xf numFmtId="0" fontId="53" fillId="6" borderId="1" xfId="0" applyFont="1" applyFill="1" applyBorder="1" applyAlignment="1">
      <alignment vertical="center"/>
    </xf>
    <xf numFmtId="0" fontId="53" fillId="6" borderId="1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vertical="center"/>
    </xf>
    <xf numFmtId="0" fontId="51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51" fillId="0" borderId="3" xfId="0" applyFont="1" applyBorder="1" applyAlignment="1">
      <alignment horizontal="left" vertical="center"/>
    </xf>
    <xf numFmtId="0" fontId="54" fillId="0" borderId="3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/>
    </xf>
    <xf numFmtId="0" fontId="51" fillId="8" borderId="1" xfId="0" applyFont="1" applyFill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56" fillId="6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vertical="center"/>
    </xf>
    <xf numFmtId="0" fontId="5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0" fontId="51" fillId="0" borderId="5" xfId="0" applyFont="1" applyBorder="1" applyAlignment="1">
      <alignment horizontal="left" vertical="center"/>
    </xf>
    <xf numFmtId="0" fontId="51" fillId="0" borderId="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54" fillId="8" borderId="1" xfId="0" applyFont="1" applyFill="1" applyBorder="1" applyAlignment="1">
      <alignment horizontal="center" vertical="center" wrapText="1"/>
    </xf>
    <xf numFmtId="0" fontId="53" fillId="6" borderId="1" xfId="0" applyFont="1" applyFill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/>
    </xf>
    <xf numFmtId="0" fontId="53" fillId="6" borderId="4" xfId="0" applyFont="1" applyFill="1" applyBorder="1" applyAlignment="1">
      <alignment horizontal="center" vertical="center" wrapText="1"/>
    </xf>
    <xf numFmtId="0" fontId="53" fillId="6" borderId="4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vertical="center"/>
    </xf>
    <xf numFmtId="0" fontId="53" fillId="6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53" fillId="6" borderId="16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6" borderId="1" xfId="0" applyFont="1" applyFill="1" applyBorder="1" applyAlignment="1">
      <alignment horizontal="center" vertical="center" wrapText="1"/>
    </xf>
    <xf numFmtId="0" fontId="57" fillId="6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8" fillId="6" borderId="1" xfId="0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7" fillId="16" borderId="13" xfId="0" applyFont="1" applyFill="1" applyBorder="1" applyAlignment="1">
      <alignment horizontal="left" vertical="center" wrapText="1"/>
    </xf>
    <xf numFmtId="0" fontId="17" fillId="13" borderId="13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left" vertical="center" wrapText="1"/>
    </xf>
    <xf numFmtId="0" fontId="17" fillId="13" borderId="2" xfId="0" applyFont="1" applyFill="1" applyBorder="1" applyAlignment="1">
      <alignment horizontal="center" vertical="center" wrapText="1"/>
    </xf>
    <xf numFmtId="0" fontId="17" fillId="16" borderId="15" xfId="0" applyFont="1" applyFill="1" applyBorder="1" applyAlignment="1">
      <alignment horizontal="left" vertical="center" wrapText="1"/>
    </xf>
    <xf numFmtId="0" fontId="17" fillId="16" borderId="9" xfId="0" applyFont="1" applyFill="1" applyBorder="1" applyAlignment="1">
      <alignment horizontal="left" vertical="center" wrapText="1"/>
    </xf>
    <xf numFmtId="0" fontId="17" fillId="13" borderId="15" xfId="0" applyFont="1" applyFill="1" applyBorder="1" applyAlignment="1">
      <alignment horizontal="center" vertical="center" wrapText="1"/>
    </xf>
    <xf numFmtId="0" fontId="17" fillId="16" borderId="0" xfId="0" applyFont="1" applyFill="1" applyAlignment="1">
      <alignment horizontal="left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19" borderId="13" xfId="0" applyFont="1" applyFill="1" applyBorder="1" applyAlignment="1">
      <alignment horizontal="center"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7" fillId="19" borderId="8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left" vertical="center" wrapText="1"/>
    </xf>
    <xf numFmtId="0" fontId="17" fillId="19" borderId="1" xfId="0" applyFont="1" applyFill="1" applyBorder="1" applyAlignment="1">
      <alignment horizontal="center" vertical="center" wrapText="1"/>
    </xf>
    <xf numFmtId="0" fontId="0" fillId="16" borderId="0" xfId="0" applyFill="1"/>
    <xf numFmtId="0" fontId="0" fillId="19" borderId="13" xfId="0" applyFill="1" applyBorder="1"/>
    <xf numFmtId="0" fontId="17" fillId="20" borderId="13" xfId="0" applyFont="1" applyFill="1" applyBorder="1" applyAlignment="1">
      <alignment horizontal="left" vertical="center"/>
    </xf>
    <xf numFmtId="0" fontId="17" fillId="20" borderId="13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10" borderId="0" xfId="0" applyFont="1" applyFill="1" applyAlignment="1">
      <alignment horizontal="center" vertical="center"/>
    </xf>
    <xf numFmtId="0" fontId="17" fillId="20" borderId="0" xfId="0" applyFont="1" applyFill="1" applyAlignment="1">
      <alignment horizontal="left" vertical="center"/>
    </xf>
    <xf numFmtId="0" fontId="17" fillId="20" borderId="0" xfId="0" applyFont="1" applyFill="1" applyAlignment="1">
      <alignment horizontal="center" vertical="center"/>
    </xf>
    <xf numFmtId="0" fontId="17" fillId="20" borderId="8" xfId="0" applyFont="1" applyFill="1" applyBorder="1" applyAlignment="1">
      <alignment horizontal="center" vertical="center"/>
    </xf>
    <xf numFmtId="0" fontId="17" fillId="20" borderId="8" xfId="0" applyFont="1" applyFill="1" applyBorder="1" applyAlignment="1">
      <alignment horizontal="left" vertical="center"/>
    </xf>
    <xf numFmtId="0" fontId="19" fillId="20" borderId="13" xfId="0" applyFont="1" applyFill="1" applyBorder="1" applyAlignment="1">
      <alignment horizontal="left" vertical="center"/>
    </xf>
    <xf numFmtId="0" fontId="19" fillId="20" borderId="13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17" fillId="13" borderId="13" xfId="0" applyFont="1" applyFill="1" applyBorder="1" applyAlignment="1">
      <alignment horizontal="left" vertical="center"/>
    </xf>
    <xf numFmtId="0" fontId="17" fillId="13" borderId="8" xfId="0" applyFont="1" applyFill="1" applyBorder="1" applyAlignment="1">
      <alignment horizontal="left" vertical="center"/>
    </xf>
    <xf numFmtId="0" fontId="17" fillId="13" borderId="13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0" fontId="17" fillId="13" borderId="0" xfId="0" applyFont="1" applyFill="1" applyAlignment="1">
      <alignment horizontal="left" vertical="center"/>
    </xf>
    <xf numFmtId="0" fontId="17" fillId="13" borderId="0" xfId="0" applyFont="1" applyFill="1" applyAlignment="1">
      <alignment horizontal="center" vertical="center"/>
    </xf>
    <xf numFmtId="0" fontId="17" fillId="13" borderId="1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0" xfId="0"/>
  </cellXfs>
  <cellStyles count="3">
    <cellStyle name="一般" xfId="0" builtinId="0" customBuiltin="1"/>
    <cellStyle name="一般 2" xfId="1" xr:uid="{D21F0246-2C26-4531-B219-D4329224ADA2}"/>
    <cellStyle name="超連結" xfId="2" xr:uid="{0A44478D-7D54-4301-AC53-4673DFE0A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" cy="914400"/>
    <xdr:sp macro="" textlink="">
      <xdr:nvSpPr>
        <xdr:cNvPr id="2" name="註解 211">
          <a:extLst>
            <a:ext uri="{FF2B5EF4-FFF2-40B4-BE49-F238E27FC236}">
              <a16:creationId xmlns:a16="http://schemas.microsoft.com/office/drawing/2014/main" id="{929A4762-C82F-A6A4-4E6D-6F2E00D4F90F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3" name="註解 205">
          <a:extLst>
            <a:ext uri="{FF2B5EF4-FFF2-40B4-BE49-F238E27FC236}">
              <a16:creationId xmlns:a16="http://schemas.microsoft.com/office/drawing/2014/main" id="{553C29DD-5D11-1C38-D205-A63804083EE9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4" name="註解 206">
          <a:extLst>
            <a:ext uri="{FF2B5EF4-FFF2-40B4-BE49-F238E27FC236}">
              <a16:creationId xmlns:a16="http://schemas.microsoft.com/office/drawing/2014/main" id="{F3B4B7F9-8108-AF11-6AAA-2B029E185C98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5" name="註解 202">
          <a:extLst>
            <a:ext uri="{FF2B5EF4-FFF2-40B4-BE49-F238E27FC236}">
              <a16:creationId xmlns:a16="http://schemas.microsoft.com/office/drawing/2014/main" id="{A3BF1FAA-8CDF-A278-D0A4-C11D6E3BD721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" cy="914400"/>
    <xdr:sp macro="" textlink="">
      <xdr:nvSpPr>
        <xdr:cNvPr id="2" name="註解 7">
          <a:extLst>
            <a:ext uri="{FF2B5EF4-FFF2-40B4-BE49-F238E27FC236}">
              <a16:creationId xmlns:a16="http://schemas.microsoft.com/office/drawing/2014/main" id="{B1E5B50E-DC29-C6E3-79F8-3C43136D8EC4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3" name="註解 296">
          <a:extLst>
            <a:ext uri="{FF2B5EF4-FFF2-40B4-BE49-F238E27FC236}">
              <a16:creationId xmlns:a16="http://schemas.microsoft.com/office/drawing/2014/main" id="{9C5CB64E-3E95-41FC-37CC-33952DC2F345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4" name="註解 147">
          <a:extLst>
            <a:ext uri="{FF2B5EF4-FFF2-40B4-BE49-F238E27FC236}">
              <a16:creationId xmlns:a16="http://schemas.microsoft.com/office/drawing/2014/main" id="{ACA55E92-60B1-B2BF-40F8-4E286568CA63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  <xdr:absoluteAnchor>
    <xdr:pos x="0" y="0"/>
    <xdr:ext cx="914400" cy="914400"/>
    <xdr:sp macro="" textlink="">
      <xdr:nvSpPr>
        <xdr:cNvPr id="5" name="註解 149">
          <a:extLst>
            <a:ext uri="{FF2B5EF4-FFF2-40B4-BE49-F238E27FC236}">
              <a16:creationId xmlns:a16="http://schemas.microsoft.com/office/drawing/2014/main" id="{498A06E2-EF5D-5D61-2893-4ADE24042FB4}"/>
            </a:ext>
          </a:extLst>
        </xdr:cNvPr>
        <xdr:cNvSpPr/>
      </xdr:nvSpPr>
      <xdr:spPr>
        <a:xfrm>
          <a:off x="0" y="0"/>
          <a:ext cx="914400" cy="914400"/>
        </a:xfrm>
        <a:prstGeom prst="rect">
          <a:avLst/>
        </a:prstGeom>
        <a:solidFill>
          <a:srgbClr val="4472C4"/>
        </a:solidFill>
        <a:ln w="12701" cap="flat">
          <a:solidFill>
            <a:srgbClr val="172C51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  <a:ea typeface="新細明體" pitchFamily="18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0A6B-F4BE-4AD7-8C57-DA2D775B2D97}">
  <dimension ref="A1:G497"/>
  <sheetViews>
    <sheetView topLeftCell="A39" workbookViewId="0">
      <selection sqref="A1:G2"/>
    </sheetView>
  </sheetViews>
  <sheetFormatPr defaultColWidth="8.875" defaultRowHeight="16.5"/>
  <cols>
    <col min="1" max="1" width="8.875" style="1" customWidth="1"/>
    <col min="2" max="2" width="37.5" style="1" customWidth="1"/>
    <col min="3" max="3" width="22" style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1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3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7</v>
      </c>
      <c r="B5" s="492"/>
      <c r="C5" s="492"/>
      <c r="D5" s="4">
        <f>SUM(D7:D16)</f>
        <v>0</v>
      </c>
      <c r="E5" s="3"/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8"/>
      <c r="C7" s="6"/>
      <c r="D7" s="4"/>
      <c r="E7" s="3"/>
      <c r="F7" s="4"/>
      <c r="G7" s="4"/>
    </row>
    <row r="8" spans="1:7">
      <c r="A8" s="6">
        <v>2</v>
      </c>
      <c r="B8" s="8"/>
      <c r="C8" s="6"/>
      <c r="D8" s="4"/>
      <c r="E8" s="3"/>
      <c r="F8" s="4"/>
      <c r="G8" s="4"/>
    </row>
    <row r="9" spans="1:7">
      <c r="A9" s="4">
        <v>3</v>
      </c>
      <c r="B9" s="8"/>
      <c r="C9" s="6"/>
      <c r="D9" s="4"/>
      <c r="E9" s="3"/>
      <c r="F9" s="4"/>
      <c r="G9" s="4"/>
    </row>
    <row r="10" spans="1:7">
      <c r="A10" s="6">
        <v>4</v>
      </c>
      <c r="B10" s="9"/>
      <c r="C10" s="6"/>
      <c r="D10" s="4"/>
      <c r="E10" s="3"/>
      <c r="F10" s="4"/>
      <c r="G10" s="4"/>
    </row>
    <row r="11" spans="1:7">
      <c r="A11" s="4">
        <v>5</v>
      </c>
      <c r="B11" s="9"/>
      <c r="C11" s="6"/>
      <c r="D11" s="4"/>
      <c r="E11" s="3"/>
      <c r="F11" s="4"/>
      <c r="G11" s="4"/>
    </row>
    <row r="12" spans="1:7">
      <c r="A12" s="10">
        <v>6</v>
      </c>
      <c r="B12" s="11"/>
      <c r="C12" s="12"/>
      <c r="D12" s="10"/>
      <c r="E12" s="13"/>
      <c r="F12" s="10"/>
      <c r="G12" s="10"/>
    </row>
    <row r="13" spans="1:7">
      <c r="A13" s="10">
        <v>7</v>
      </c>
      <c r="B13" s="11"/>
      <c r="C13" s="12"/>
      <c r="D13" s="10"/>
      <c r="E13" s="13"/>
      <c r="F13" s="10"/>
      <c r="G13" s="10"/>
    </row>
    <row r="14" spans="1:7">
      <c r="A14" s="10">
        <v>8</v>
      </c>
      <c r="B14" s="14"/>
      <c r="C14" s="15"/>
      <c r="D14" s="10"/>
      <c r="E14" s="13"/>
      <c r="F14" s="16"/>
      <c r="G14" s="10"/>
    </row>
    <row r="15" spans="1:7">
      <c r="A15" s="10">
        <v>9</v>
      </c>
      <c r="B15" s="11"/>
      <c r="C15" s="12"/>
      <c r="D15" s="10"/>
      <c r="E15" s="13"/>
      <c r="F15" s="10"/>
      <c r="G15" s="10"/>
    </row>
    <row r="16" spans="1:7">
      <c r="A16" s="10">
        <v>10</v>
      </c>
      <c r="B16" s="11"/>
      <c r="C16" s="12"/>
      <c r="D16" s="10"/>
      <c r="E16" s="13"/>
      <c r="F16" s="10"/>
      <c r="G16" s="10"/>
    </row>
    <row r="17" spans="1:7">
      <c r="A17" s="6">
        <v>11</v>
      </c>
      <c r="B17" s="9"/>
      <c r="C17" s="9"/>
      <c r="D17" s="9"/>
      <c r="E17" s="9"/>
      <c r="F17" s="9"/>
      <c r="G17" s="9"/>
    </row>
    <row r="18" spans="1:7">
      <c r="A18" s="6">
        <v>12</v>
      </c>
      <c r="B18" s="9"/>
      <c r="C18" s="9"/>
      <c r="D18" s="9"/>
      <c r="E18" s="9"/>
      <c r="F18" s="9"/>
      <c r="G18" s="9"/>
    </row>
    <row r="19" spans="1:7">
      <c r="A19" s="4">
        <v>13</v>
      </c>
      <c r="B19" s="9"/>
      <c r="C19" s="9"/>
      <c r="D19" s="9"/>
      <c r="E19" s="9"/>
      <c r="F19" s="9"/>
      <c r="G19" s="9"/>
    </row>
    <row r="20" spans="1:7">
      <c r="A20" s="492" t="s">
        <v>3</v>
      </c>
      <c r="B20" s="492"/>
      <c r="C20" s="492"/>
      <c r="D20" s="2" t="s">
        <v>4</v>
      </c>
      <c r="E20" s="3" t="s">
        <v>5</v>
      </c>
      <c r="F20" s="4" t="s">
        <v>6</v>
      </c>
      <c r="G20" s="5"/>
    </row>
    <row r="21" spans="1:7">
      <c r="A21" s="492" t="s">
        <v>15</v>
      </c>
      <c r="B21" s="492"/>
      <c r="C21" s="492"/>
      <c r="D21" s="4">
        <f>SUM(D23:D32)</f>
        <v>0</v>
      </c>
      <c r="E21" s="3"/>
      <c r="F21" s="493" t="s">
        <v>8</v>
      </c>
      <c r="G21" s="5"/>
    </row>
    <row r="22" spans="1:7">
      <c r="A22" s="6" t="s">
        <v>9</v>
      </c>
      <c r="B22" s="7" t="s">
        <v>10</v>
      </c>
      <c r="C22" s="6" t="s">
        <v>11</v>
      </c>
      <c r="D22" s="6" t="s">
        <v>12</v>
      </c>
      <c r="E22" s="3" t="s">
        <v>13</v>
      </c>
      <c r="F22" s="493"/>
      <c r="G22" s="3" t="s">
        <v>14</v>
      </c>
    </row>
    <row r="23" spans="1:7">
      <c r="A23" s="6">
        <v>1</v>
      </c>
      <c r="B23" s="8"/>
      <c r="C23" s="6"/>
      <c r="D23" s="4"/>
      <c r="E23" s="3"/>
      <c r="F23" s="4"/>
      <c r="G23" s="4"/>
    </row>
    <row r="24" spans="1:7">
      <c r="A24" s="6">
        <v>2</v>
      </c>
      <c r="B24" s="9"/>
      <c r="C24" s="4"/>
      <c r="D24" s="4"/>
      <c r="E24" s="3"/>
      <c r="F24" s="4"/>
      <c r="G24" s="4"/>
    </row>
    <row r="25" spans="1:7">
      <c r="A25" s="4">
        <v>3</v>
      </c>
      <c r="B25" s="17"/>
      <c r="C25" s="18"/>
      <c r="D25" s="4"/>
      <c r="E25" s="3"/>
      <c r="F25" s="4"/>
      <c r="G25" s="4"/>
    </row>
    <row r="26" spans="1:7">
      <c r="A26" s="6">
        <v>4</v>
      </c>
      <c r="B26" s="9"/>
      <c r="C26" s="6"/>
      <c r="D26" s="4"/>
      <c r="E26" s="3"/>
      <c r="F26" s="4"/>
      <c r="G26" s="4"/>
    </row>
    <row r="27" spans="1:7">
      <c r="A27" s="4">
        <v>5</v>
      </c>
      <c r="B27" s="8"/>
      <c r="C27" s="6"/>
      <c r="D27" s="4"/>
      <c r="E27" s="3"/>
      <c r="F27" s="4"/>
      <c r="G27" s="4"/>
    </row>
    <row r="28" spans="1:7">
      <c r="A28" s="10">
        <v>6</v>
      </c>
      <c r="B28" s="11"/>
      <c r="C28" s="12"/>
      <c r="D28" s="10"/>
      <c r="E28" s="13"/>
      <c r="F28" s="10"/>
      <c r="G28" s="10"/>
    </row>
    <row r="29" spans="1:7">
      <c r="A29" s="10">
        <v>7</v>
      </c>
      <c r="B29" s="11"/>
      <c r="C29" s="12"/>
      <c r="D29" s="10"/>
      <c r="E29" s="13"/>
      <c r="F29" s="10"/>
      <c r="G29" s="10"/>
    </row>
    <row r="30" spans="1:7">
      <c r="A30" s="10">
        <v>8</v>
      </c>
      <c r="B30" s="11"/>
      <c r="C30" s="12"/>
      <c r="D30" s="10"/>
      <c r="E30" s="13"/>
      <c r="F30" s="10"/>
      <c r="G30" s="10"/>
    </row>
    <row r="31" spans="1:7">
      <c r="A31" s="10">
        <v>9</v>
      </c>
      <c r="B31" s="11"/>
      <c r="C31" s="12"/>
      <c r="D31" s="10"/>
      <c r="E31" s="13"/>
      <c r="F31" s="10"/>
      <c r="G31" s="10"/>
    </row>
    <row r="32" spans="1:7">
      <c r="A32" s="10">
        <v>10</v>
      </c>
      <c r="B32" s="11"/>
      <c r="C32" s="12"/>
      <c r="D32" s="10"/>
      <c r="E32" s="13"/>
      <c r="F32" s="10"/>
      <c r="G32" s="10"/>
    </row>
    <row r="33" spans="1:7">
      <c r="A33" s="4">
        <v>11</v>
      </c>
      <c r="B33" s="9"/>
      <c r="C33" s="9"/>
      <c r="D33" s="9"/>
      <c r="E33" s="9"/>
      <c r="F33" s="9"/>
      <c r="G33" s="9"/>
    </row>
    <row r="34" spans="1:7">
      <c r="A34" s="6">
        <v>12</v>
      </c>
      <c r="B34" s="9"/>
      <c r="C34" s="9"/>
      <c r="D34" s="9"/>
      <c r="E34" s="9"/>
      <c r="F34" s="9"/>
      <c r="G34" s="9"/>
    </row>
    <row r="35" spans="1:7">
      <c r="A35" s="4">
        <v>13</v>
      </c>
      <c r="B35" s="9"/>
      <c r="C35" s="9"/>
      <c r="D35" s="9"/>
      <c r="E35" s="9"/>
      <c r="F35" s="9"/>
      <c r="G35" s="9"/>
    </row>
    <row r="36" spans="1:7">
      <c r="A36" s="492" t="s">
        <v>3</v>
      </c>
      <c r="B36" s="492"/>
      <c r="C36" s="492"/>
      <c r="D36" s="2" t="s">
        <v>4</v>
      </c>
      <c r="E36" s="3" t="s">
        <v>5</v>
      </c>
      <c r="F36" s="4" t="s">
        <v>6</v>
      </c>
      <c r="G36" s="5"/>
    </row>
    <row r="37" spans="1:7">
      <c r="A37" s="492" t="s">
        <v>7</v>
      </c>
      <c r="B37" s="492"/>
      <c r="C37" s="492"/>
      <c r="D37" s="4">
        <f>SUM(D39:D48)</f>
        <v>0</v>
      </c>
      <c r="E37" s="3"/>
      <c r="F37" s="493" t="s">
        <v>8</v>
      </c>
      <c r="G37" s="5"/>
    </row>
    <row r="38" spans="1:7">
      <c r="A38" s="6" t="s">
        <v>9</v>
      </c>
      <c r="B38" s="7" t="s">
        <v>10</v>
      </c>
      <c r="C38" s="6" t="s">
        <v>11</v>
      </c>
      <c r="D38" s="6" t="s">
        <v>12</v>
      </c>
      <c r="E38" s="3" t="s">
        <v>13</v>
      </c>
      <c r="F38" s="493"/>
      <c r="G38" s="3" t="s">
        <v>14</v>
      </c>
    </row>
    <row r="39" spans="1:7">
      <c r="A39" s="6">
        <v>1</v>
      </c>
      <c r="B39" s="8"/>
      <c r="C39" s="6"/>
      <c r="D39" s="4"/>
      <c r="E39" s="3"/>
      <c r="F39" s="19"/>
      <c r="G39" s="4"/>
    </row>
    <row r="40" spans="1:7">
      <c r="A40" s="6">
        <v>2</v>
      </c>
      <c r="B40" s="8"/>
      <c r="C40" s="6"/>
      <c r="D40" s="4"/>
      <c r="E40" s="3"/>
      <c r="F40" s="4"/>
      <c r="G40" s="4"/>
    </row>
    <row r="41" spans="1:7">
      <c r="A41" s="4">
        <v>3</v>
      </c>
      <c r="B41" s="9"/>
      <c r="C41" s="6"/>
      <c r="D41" s="4"/>
      <c r="E41" s="3"/>
      <c r="F41" s="4"/>
      <c r="G41" s="4"/>
    </row>
    <row r="42" spans="1:7">
      <c r="A42" s="6">
        <v>4</v>
      </c>
      <c r="B42" s="9"/>
      <c r="C42" s="6"/>
      <c r="D42" s="4"/>
      <c r="E42" s="3"/>
      <c r="F42" s="4"/>
      <c r="G42" s="4"/>
    </row>
    <row r="43" spans="1:7">
      <c r="A43" s="4">
        <v>5</v>
      </c>
      <c r="B43" s="8"/>
      <c r="C43" s="6"/>
      <c r="D43" s="4"/>
      <c r="E43" s="3"/>
      <c r="F43" s="4"/>
      <c r="G43" s="4"/>
    </row>
    <row r="44" spans="1:7">
      <c r="A44" s="10">
        <v>6</v>
      </c>
      <c r="B44" s="11"/>
      <c r="C44" s="12"/>
      <c r="D44" s="10"/>
      <c r="E44" s="13"/>
      <c r="F44" s="10"/>
      <c r="G44" s="10"/>
    </row>
    <row r="45" spans="1:7">
      <c r="A45" s="10">
        <v>7</v>
      </c>
      <c r="B45" s="11"/>
      <c r="C45" s="12"/>
      <c r="D45" s="10"/>
      <c r="E45" s="13"/>
      <c r="F45" s="10"/>
      <c r="G45" s="10"/>
    </row>
    <row r="46" spans="1:7">
      <c r="A46" s="10">
        <v>8</v>
      </c>
      <c r="B46" s="11"/>
      <c r="C46" s="12"/>
      <c r="D46" s="10"/>
      <c r="E46" s="13"/>
      <c r="F46" s="10"/>
      <c r="G46" s="10"/>
    </row>
    <row r="47" spans="1:7">
      <c r="A47" s="10">
        <v>9</v>
      </c>
      <c r="B47" s="11"/>
      <c r="C47" s="12"/>
      <c r="D47" s="10"/>
      <c r="E47" s="13"/>
      <c r="F47" s="10"/>
      <c r="G47" s="10"/>
    </row>
    <row r="48" spans="1:7">
      <c r="A48" s="10">
        <v>10</v>
      </c>
      <c r="B48" s="11"/>
      <c r="C48" s="12"/>
      <c r="D48" s="10"/>
      <c r="E48" s="13"/>
      <c r="F48" s="10"/>
      <c r="G48" s="10"/>
    </row>
    <row r="49" spans="1:7">
      <c r="A49" s="4">
        <v>11</v>
      </c>
      <c r="B49" s="9"/>
      <c r="C49" s="9"/>
      <c r="D49" s="9"/>
      <c r="E49" s="9"/>
      <c r="F49" s="9"/>
      <c r="G49" s="9"/>
    </row>
    <row r="50" spans="1:7">
      <c r="A50" s="6">
        <v>12</v>
      </c>
      <c r="B50" s="9"/>
      <c r="C50" s="9"/>
      <c r="D50" s="9"/>
      <c r="E50" s="9"/>
      <c r="F50" s="9"/>
      <c r="G50" s="9"/>
    </row>
    <row r="51" spans="1:7">
      <c r="A51" s="4">
        <v>13</v>
      </c>
      <c r="B51" s="9"/>
      <c r="C51" s="9"/>
      <c r="D51" s="9"/>
      <c r="E51" s="9"/>
      <c r="F51" s="9"/>
      <c r="G51" s="9"/>
    </row>
    <row r="52" spans="1:7">
      <c r="A52" s="492" t="s">
        <v>3</v>
      </c>
      <c r="B52" s="492"/>
      <c r="C52" s="492"/>
      <c r="D52" s="2" t="s">
        <v>4</v>
      </c>
      <c r="E52" s="3" t="s">
        <v>5</v>
      </c>
      <c r="F52" s="4" t="s">
        <v>6</v>
      </c>
      <c r="G52" s="5"/>
    </row>
    <row r="53" spans="1:7">
      <c r="A53" s="492" t="s">
        <v>7</v>
      </c>
      <c r="B53" s="492"/>
      <c r="C53" s="492"/>
      <c r="D53" s="4">
        <f>SUM(D55:D64)</f>
        <v>0</v>
      </c>
      <c r="E53" s="3">
        <v>0</v>
      </c>
      <c r="F53" s="493" t="s">
        <v>8</v>
      </c>
      <c r="G53" s="5"/>
    </row>
    <row r="54" spans="1:7">
      <c r="A54" s="6" t="s">
        <v>9</v>
      </c>
      <c r="B54" s="7" t="s">
        <v>10</v>
      </c>
      <c r="C54" s="6" t="s">
        <v>11</v>
      </c>
      <c r="D54" s="6" t="s">
        <v>12</v>
      </c>
      <c r="E54" s="3" t="s">
        <v>13</v>
      </c>
      <c r="F54" s="493"/>
      <c r="G54" s="3" t="s">
        <v>14</v>
      </c>
    </row>
    <row r="55" spans="1:7">
      <c r="A55" s="6">
        <v>1</v>
      </c>
      <c r="B55" s="8"/>
      <c r="C55" s="6"/>
      <c r="D55" s="4"/>
      <c r="E55" s="3"/>
      <c r="F55" s="4"/>
      <c r="G55" s="4"/>
    </row>
    <row r="56" spans="1:7">
      <c r="A56" s="6">
        <v>2</v>
      </c>
      <c r="B56" s="9"/>
      <c r="C56" s="20"/>
      <c r="D56" s="21"/>
      <c r="E56" s="3"/>
      <c r="F56" s="4"/>
      <c r="G56" s="4"/>
    </row>
    <row r="57" spans="1:7">
      <c r="A57" s="4">
        <v>3</v>
      </c>
      <c r="B57" s="9"/>
      <c r="C57" s="20"/>
      <c r="D57" s="21"/>
      <c r="E57" s="3"/>
      <c r="F57" s="4"/>
      <c r="G57" s="4"/>
    </row>
    <row r="58" spans="1:7">
      <c r="A58" s="6">
        <v>4</v>
      </c>
      <c r="B58" s="17"/>
      <c r="C58" s="18"/>
      <c r="D58" s="4"/>
      <c r="E58" s="3"/>
      <c r="F58" s="22"/>
      <c r="G58" s="4"/>
    </row>
    <row r="59" spans="1:7">
      <c r="A59" s="4">
        <v>5</v>
      </c>
      <c r="B59" s="9"/>
      <c r="C59" s="6"/>
      <c r="D59" s="4"/>
      <c r="E59" s="3"/>
      <c r="F59" s="4"/>
      <c r="G59" s="4"/>
    </row>
    <row r="60" spans="1:7">
      <c r="A60" s="10">
        <v>6</v>
      </c>
      <c r="B60" s="11"/>
      <c r="C60" s="12"/>
      <c r="D60" s="10"/>
      <c r="E60" s="13"/>
      <c r="F60" s="10"/>
      <c r="G60" s="10"/>
    </row>
    <row r="61" spans="1:7">
      <c r="A61" s="10">
        <v>7</v>
      </c>
      <c r="B61" s="11"/>
      <c r="C61" s="12"/>
      <c r="D61" s="10"/>
      <c r="E61" s="13"/>
      <c r="F61" s="10"/>
      <c r="G61" s="10"/>
    </row>
    <row r="62" spans="1:7">
      <c r="A62" s="10">
        <v>8</v>
      </c>
      <c r="B62" s="11"/>
      <c r="C62" s="12"/>
      <c r="D62" s="10"/>
      <c r="E62" s="13"/>
      <c r="F62" s="10"/>
      <c r="G62" s="10"/>
    </row>
    <row r="63" spans="1:7">
      <c r="A63" s="10">
        <v>9</v>
      </c>
      <c r="B63" s="11"/>
      <c r="C63" s="12"/>
      <c r="D63" s="10"/>
      <c r="E63" s="13"/>
      <c r="F63" s="10"/>
      <c r="G63" s="10"/>
    </row>
    <row r="64" spans="1:7">
      <c r="A64" s="10">
        <v>10</v>
      </c>
      <c r="B64" s="11"/>
      <c r="C64" s="12"/>
      <c r="D64" s="10"/>
      <c r="E64" s="13"/>
      <c r="F64" s="10"/>
      <c r="G64" s="10"/>
    </row>
    <row r="65" spans="1:7">
      <c r="A65" s="4">
        <v>11</v>
      </c>
      <c r="B65" s="9"/>
      <c r="C65" s="9"/>
      <c r="D65" s="9"/>
      <c r="E65" s="9"/>
      <c r="F65" s="9"/>
      <c r="G65" s="9"/>
    </row>
    <row r="66" spans="1:7">
      <c r="A66" s="6">
        <v>12</v>
      </c>
      <c r="B66" s="9"/>
      <c r="C66" s="9"/>
      <c r="D66" s="9"/>
      <c r="E66" s="9"/>
      <c r="F66" s="9"/>
      <c r="G66" s="9"/>
    </row>
    <row r="67" spans="1:7">
      <c r="A67" s="4">
        <v>13</v>
      </c>
      <c r="B67" s="9"/>
      <c r="C67" s="9"/>
      <c r="D67" s="9"/>
      <c r="E67" s="9"/>
      <c r="F67" s="9"/>
      <c r="G67" s="9"/>
    </row>
    <row r="68" spans="1:7">
      <c r="A68" s="492" t="s">
        <v>3</v>
      </c>
      <c r="B68" s="492"/>
      <c r="C68" s="492"/>
      <c r="D68" s="2" t="s">
        <v>4</v>
      </c>
      <c r="E68" s="3" t="s">
        <v>5</v>
      </c>
      <c r="F68" s="4" t="s">
        <v>6</v>
      </c>
      <c r="G68" s="5"/>
    </row>
    <row r="69" spans="1:7">
      <c r="A69" s="492" t="s">
        <v>7</v>
      </c>
      <c r="B69" s="492"/>
      <c r="C69" s="492"/>
      <c r="D69" s="4">
        <f>SUM(D71:D80)</f>
        <v>0</v>
      </c>
      <c r="E69" s="3">
        <f>SUM(E75)</f>
        <v>0</v>
      </c>
      <c r="F69" s="493" t="s">
        <v>8</v>
      </c>
      <c r="G69" s="5"/>
    </row>
    <row r="70" spans="1:7">
      <c r="A70" s="6" t="s">
        <v>9</v>
      </c>
      <c r="B70" s="7" t="s">
        <v>10</v>
      </c>
      <c r="C70" s="6" t="s">
        <v>11</v>
      </c>
      <c r="D70" s="6" t="s">
        <v>12</v>
      </c>
      <c r="E70" s="3" t="s">
        <v>13</v>
      </c>
      <c r="F70" s="493"/>
      <c r="G70" s="3" t="s">
        <v>14</v>
      </c>
    </row>
    <row r="71" spans="1:7">
      <c r="A71" s="6">
        <v>1</v>
      </c>
      <c r="B71" s="8"/>
      <c r="C71" s="6"/>
      <c r="D71" s="4"/>
      <c r="E71" s="3"/>
      <c r="F71" s="4"/>
      <c r="G71" s="4"/>
    </row>
    <row r="72" spans="1:7">
      <c r="A72" s="6">
        <v>2</v>
      </c>
      <c r="B72" s="8"/>
      <c r="C72" s="6"/>
      <c r="D72" s="4"/>
      <c r="E72" s="3"/>
      <c r="F72" s="4"/>
      <c r="G72" s="4"/>
    </row>
    <row r="73" spans="1:7">
      <c r="A73" s="4">
        <v>3</v>
      </c>
      <c r="B73" s="9"/>
      <c r="C73" s="20"/>
      <c r="D73" s="21"/>
      <c r="E73" s="3"/>
      <c r="F73" s="4"/>
      <c r="G73" s="4"/>
    </row>
    <row r="74" spans="1:7">
      <c r="A74" s="6">
        <v>4</v>
      </c>
      <c r="B74" s="9"/>
      <c r="C74" s="20"/>
      <c r="D74" s="21"/>
      <c r="E74" s="3"/>
      <c r="F74" s="4"/>
      <c r="G74" s="4"/>
    </row>
    <row r="75" spans="1:7">
      <c r="A75" s="4">
        <v>5</v>
      </c>
      <c r="B75" s="17"/>
      <c r="C75" s="18"/>
      <c r="D75" s="4"/>
      <c r="E75" s="3"/>
      <c r="F75" s="22"/>
      <c r="G75" s="4"/>
    </row>
    <row r="76" spans="1:7">
      <c r="A76" s="10">
        <v>6</v>
      </c>
      <c r="B76" s="11"/>
      <c r="C76" s="12"/>
      <c r="D76" s="10"/>
      <c r="E76" s="13"/>
      <c r="F76" s="10"/>
      <c r="G76" s="10"/>
    </row>
    <row r="77" spans="1:7">
      <c r="A77" s="10">
        <v>7</v>
      </c>
      <c r="B77" s="11"/>
      <c r="C77" s="12"/>
      <c r="D77" s="10"/>
      <c r="E77" s="13"/>
      <c r="F77" s="10"/>
      <c r="G77" s="10"/>
    </row>
    <row r="78" spans="1:7">
      <c r="A78" s="10">
        <v>8</v>
      </c>
      <c r="B78" s="11"/>
      <c r="C78" s="12"/>
      <c r="D78" s="10"/>
      <c r="E78" s="13"/>
      <c r="F78" s="10"/>
      <c r="G78" s="10"/>
    </row>
    <row r="79" spans="1:7">
      <c r="A79" s="10">
        <v>9</v>
      </c>
      <c r="B79" s="11"/>
      <c r="C79" s="12"/>
      <c r="D79" s="10"/>
      <c r="E79" s="13"/>
      <c r="F79" s="10"/>
      <c r="G79" s="10"/>
    </row>
    <row r="80" spans="1:7">
      <c r="A80" s="10">
        <v>10</v>
      </c>
      <c r="B80" s="11"/>
      <c r="C80" s="12"/>
      <c r="D80" s="10"/>
      <c r="E80" s="13"/>
      <c r="F80" s="10"/>
      <c r="G80" s="10"/>
    </row>
    <row r="81" spans="1:7">
      <c r="A81" s="4">
        <v>11</v>
      </c>
      <c r="B81" s="9"/>
      <c r="C81" s="9"/>
      <c r="D81" s="9"/>
      <c r="E81" s="9"/>
      <c r="F81" s="9"/>
      <c r="G81" s="9"/>
    </row>
    <row r="82" spans="1:7">
      <c r="A82" s="6">
        <v>12</v>
      </c>
      <c r="B82" s="9"/>
      <c r="C82" s="9"/>
      <c r="D82" s="9"/>
      <c r="E82" s="9"/>
      <c r="F82" s="9"/>
      <c r="G82" s="9"/>
    </row>
    <row r="83" spans="1:7">
      <c r="A83" s="4">
        <v>13</v>
      </c>
      <c r="B83" s="9"/>
      <c r="C83" s="9"/>
      <c r="D83" s="9"/>
      <c r="E83" s="9"/>
      <c r="F83" s="9"/>
      <c r="G83" s="9"/>
    </row>
    <row r="84" spans="1:7">
      <c r="A84" s="492" t="s">
        <v>3</v>
      </c>
      <c r="B84" s="492"/>
      <c r="C84" s="492"/>
      <c r="D84" s="2" t="s">
        <v>4</v>
      </c>
      <c r="E84" s="3" t="s">
        <v>5</v>
      </c>
      <c r="F84" s="4" t="s">
        <v>6</v>
      </c>
      <c r="G84" s="5"/>
    </row>
    <row r="85" spans="1:7">
      <c r="A85" s="492" t="s">
        <v>7</v>
      </c>
      <c r="B85" s="492"/>
      <c r="C85" s="492"/>
      <c r="D85" s="4">
        <f>SUM(D87:D96)</f>
        <v>0</v>
      </c>
      <c r="E85" s="3"/>
      <c r="F85" s="493" t="s">
        <v>8</v>
      </c>
      <c r="G85" s="5"/>
    </row>
    <row r="86" spans="1:7">
      <c r="A86" s="6" t="s">
        <v>9</v>
      </c>
      <c r="B86" s="7" t="s">
        <v>10</v>
      </c>
      <c r="C86" s="6" t="s">
        <v>11</v>
      </c>
      <c r="D86" s="6" t="s">
        <v>12</v>
      </c>
      <c r="E86" s="3" t="s">
        <v>13</v>
      </c>
      <c r="F86" s="493"/>
      <c r="G86" s="3" t="s">
        <v>14</v>
      </c>
    </row>
    <row r="87" spans="1:7">
      <c r="A87" s="6">
        <v>1</v>
      </c>
      <c r="B87" s="8"/>
      <c r="C87" s="6"/>
      <c r="D87" s="4"/>
      <c r="E87" s="3"/>
      <c r="F87" s="4"/>
      <c r="G87" s="4"/>
    </row>
    <row r="88" spans="1:7">
      <c r="A88" s="6">
        <v>2</v>
      </c>
      <c r="B88" s="9"/>
      <c r="C88" s="6"/>
      <c r="D88" s="4"/>
      <c r="E88" s="3"/>
      <c r="F88" s="4"/>
      <c r="G88" s="4"/>
    </row>
    <row r="89" spans="1:7">
      <c r="A89" s="4">
        <v>3</v>
      </c>
      <c r="B89" s="9"/>
      <c r="C89" s="6"/>
      <c r="D89" s="4"/>
      <c r="E89" s="3"/>
      <c r="F89" s="4"/>
      <c r="G89" s="4"/>
    </row>
    <row r="90" spans="1:7">
      <c r="A90" s="6">
        <v>4</v>
      </c>
      <c r="B90" s="8"/>
      <c r="C90" s="6"/>
      <c r="D90" s="4"/>
      <c r="E90" s="3"/>
      <c r="F90" s="4"/>
      <c r="G90" s="4"/>
    </row>
    <row r="91" spans="1:7">
      <c r="A91" s="4">
        <v>5</v>
      </c>
      <c r="B91" s="9"/>
      <c r="C91" s="6"/>
      <c r="D91" s="4"/>
      <c r="E91" s="3"/>
      <c r="F91" s="4"/>
      <c r="G91" s="4"/>
    </row>
    <row r="92" spans="1:7">
      <c r="A92" s="10">
        <v>6</v>
      </c>
      <c r="B92" s="11"/>
      <c r="C92" s="12"/>
      <c r="D92" s="10"/>
      <c r="E92" s="13"/>
      <c r="F92" s="10"/>
      <c r="G92" s="10"/>
    </row>
    <row r="93" spans="1:7">
      <c r="A93" s="10">
        <v>7</v>
      </c>
      <c r="B93" s="11"/>
      <c r="C93" s="12"/>
      <c r="D93" s="10"/>
      <c r="E93" s="13"/>
      <c r="F93" s="10"/>
      <c r="G93" s="10"/>
    </row>
    <row r="94" spans="1:7">
      <c r="A94" s="10">
        <v>8</v>
      </c>
      <c r="B94" s="11"/>
      <c r="C94" s="12"/>
      <c r="D94" s="10"/>
      <c r="E94" s="13"/>
      <c r="F94" s="10"/>
      <c r="G94" s="10"/>
    </row>
    <row r="95" spans="1:7">
      <c r="A95" s="10">
        <v>9</v>
      </c>
      <c r="B95" s="11"/>
      <c r="C95" s="12"/>
      <c r="D95" s="10"/>
      <c r="E95" s="13"/>
      <c r="F95" s="10"/>
      <c r="G95" s="10"/>
    </row>
    <row r="96" spans="1:7">
      <c r="A96" s="10">
        <v>10</v>
      </c>
      <c r="B96" s="11"/>
      <c r="C96" s="12"/>
      <c r="D96" s="10"/>
      <c r="E96" s="13"/>
      <c r="F96" s="10"/>
      <c r="G96" s="10"/>
    </row>
    <row r="97" spans="1:7">
      <c r="A97" s="4">
        <v>11</v>
      </c>
      <c r="B97" s="9"/>
      <c r="C97" s="9"/>
      <c r="D97" s="9"/>
      <c r="E97" s="9"/>
      <c r="F97" s="9"/>
      <c r="G97" s="9"/>
    </row>
    <row r="98" spans="1:7">
      <c r="A98" s="6">
        <v>12</v>
      </c>
      <c r="B98" s="9"/>
      <c r="C98" s="9"/>
      <c r="D98" s="9"/>
      <c r="E98" s="9"/>
      <c r="F98" s="9"/>
      <c r="G98" s="9"/>
    </row>
    <row r="99" spans="1:7">
      <c r="A99" s="4">
        <v>13</v>
      </c>
      <c r="B99" s="9"/>
      <c r="C99" s="9"/>
      <c r="D99" s="9"/>
      <c r="E99" s="9"/>
      <c r="F99" s="9"/>
      <c r="G99" s="9"/>
    </row>
    <row r="100" spans="1:7">
      <c r="A100" s="4">
        <v>14</v>
      </c>
      <c r="B100" s="9"/>
      <c r="C100" s="9"/>
      <c r="D100" s="9"/>
      <c r="E100" s="9"/>
      <c r="F100" s="9"/>
      <c r="G100" s="9"/>
    </row>
    <row r="101" spans="1:7">
      <c r="A101" s="492" t="s">
        <v>3</v>
      </c>
      <c r="B101" s="492"/>
      <c r="C101" s="492"/>
      <c r="D101" s="2" t="s">
        <v>4</v>
      </c>
      <c r="E101" s="3" t="s">
        <v>5</v>
      </c>
      <c r="F101" s="4" t="s">
        <v>6</v>
      </c>
      <c r="G101" s="5"/>
    </row>
    <row r="102" spans="1:7">
      <c r="A102" s="492" t="s">
        <v>7</v>
      </c>
      <c r="B102" s="492"/>
      <c r="C102" s="492"/>
      <c r="D102" s="4">
        <f>SUM(D104:D113)</f>
        <v>0</v>
      </c>
      <c r="E102" s="3"/>
      <c r="F102" s="493" t="s">
        <v>8</v>
      </c>
      <c r="G102" s="5"/>
    </row>
    <row r="103" spans="1:7">
      <c r="A103" s="6" t="s">
        <v>9</v>
      </c>
      <c r="B103" s="7" t="s">
        <v>10</v>
      </c>
      <c r="C103" s="6" t="s">
        <v>11</v>
      </c>
      <c r="D103" s="6" t="s">
        <v>12</v>
      </c>
      <c r="E103" s="3" t="s">
        <v>13</v>
      </c>
      <c r="F103" s="493"/>
      <c r="G103" s="3" t="s">
        <v>14</v>
      </c>
    </row>
    <row r="104" spans="1:7">
      <c r="A104" s="6">
        <v>1</v>
      </c>
      <c r="B104" s="8"/>
      <c r="C104" s="6"/>
      <c r="D104" s="4"/>
      <c r="E104" s="3"/>
      <c r="F104" s="4"/>
      <c r="G104" s="4"/>
    </row>
    <row r="105" spans="1:7">
      <c r="A105" s="6">
        <v>2</v>
      </c>
      <c r="B105" s="9"/>
      <c r="C105" s="20"/>
      <c r="D105" s="21"/>
      <c r="E105" s="3"/>
      <c r="F105" s="4"/>
      <c r="G105" s="4"/>
    </row>
    <row r="106" spans="1:7">
      <c r="A106" s="4">
        <v>3</v>
      </c>
      <c r="B106" s="9"/>
      <c r="C106" s="20"/>
      <c r="D106" s="21"/>
      <c r="E106" s="3"/>
      <c r="F106" s="4"/>
      <c r="G106" s="4"/>
    </row>
    <row r="107" spans="1:7">
      <c r="A107" s="6">
        <v>4</v>
      </c>
      <c r="B107" s="23"/>
      <c r="C107" s="18"/>
      <c r="D107" s="4"/>
      <c r="E107" s="3"/>
      <c r="F107" s="24"/>
      <c r="G107" s="4"/>
    </row>
    <row r="108" spans="1:7">
      <c r="A108" s="4">
        <v>5</v>
      </c>
      <c r="B108" s="9"/>
      <c r="C108" s="6"/>
      <c r="D108" s="4"/>
      <c r="E108" s="3"/>
      <c r="F108" s="4"/>
      <c r="G108" s="4"/>
    </row>
    <row r="109" spans="1:7">
      <c r="A109" s="10">
        <v>6</v>
      </c>
      <c r="B109" s="11"/>
      <c r="C109" s="12"/>
      <c r="D109" s="10"/>
      <c r="E109" s="13"/>
      <c r="F109" s="10"/>
      <c r="G109" s="10"/>
    </row>
    <row r="110" spans="1:7">
      <c r="A110" s="10">
        <v>7</v>
      </c>
      <c r="B110" s="11"/>
      <c r="C110" s="12"/>
      <c r="D110" s="10"/>
      <c r="E110" s="13"/>
      <c r="F110" s="10"/>
      <c r="G110" s="10"/>
    </row>
    <row r="111" spans="1:7">
      <c r="A111" s="10">
        <v>8</v>
      </c>
      <c r="B111" s="11"/>
      <c r="C111" s="12"/>
      <c r="D111" s="10"/>
      <c r="E111" s="13"/>
      <c r="F111" s="10"/>
      <c r="G111" s="10"/>
    </row>
    <row r="112" spans="1:7">
      <c r="A112" s="10">
        <v>9</v>
      </c>
      <c r="B112" s="11"/>
      <c r="C112" s="12"/>
      <c r="D112" s="10"/>
      <c r="E112" s="13"/>
      <c r="F112" s="10"/>
      <c r="G112" s="10"/>
    </row>
    <row r="113" spans="1:7">
      <c r="A113" s="10">
        <v>10</v>
      </c>
      <c r="B113" s="11"/>
      <c r="C113" s="12"/>
      <c r="D113" s="10"/>
      <c r="E113" s="13"/>
      <c r="F113" s="10"/>
      <c r="G113" s="10"/>
    </row>
    <row r="114" spans="1:7">
      <c r="A114" s="4">
        <v>11</v>
      </c>
      <c r="B114" s="9"/>
      <c r="C114" s="9"/>
      <c r="D114" s="9"/>
      <c r="E114" s="9"/>
      <c r="F114" s="9"/>
      <c r="G114" s="9"/>
    </row>
    <row r="115" spans="1:7">
      <c r="A115" s="6">
        <v>12</v>
      </c>
      <c r="B115" s="9"/>
      <c r="C115" s="9"/>
      <c r="D115" s="9"/>
      <c r="E115" s="9"/>
      <c r="F115" s="9"/>
      <c r="G115" s="9"/>
    </row>
    <row r="116" spans="1:7">
      <c r="A116" s="4">
        <v>13</v>
      </c>
      <c r="B116" s="9"/>
      <c r="C116" s="9"/>
      <c r="D116" s="9"/>
      <c r="E116" s="9"/>
      <c r="F116" s="9"/>
      <c r="G116" s="9"/>
    </row>
    <row r="117" spans="1:7">
      <c r="A117" s="492" t="s">
        <v>3</v>
      </c>
      <c r="B117" s="492"/>
      <c r="C117" s="492"/>
      <c r="D117" s="2" t="s">
        <v>4</v>
      </c>
      <c r="E117" s="3" t="s">
        <v>5</v>
      </c>
      <c r="F117" s="4" t="s">
        <v>6</v>
      </c>
      <c r="G117" s="5"/>
    </row>
    <row r="118" spans="1:7">
      <c r="A118" s="492" t="s">
        <v>7</v>
      </c>
      <c r="B118" s="492"/>
      <c r="C118" s="492"/>
      <c r="D118" s="4">
        <f>SUM(D120:D129)</f>
        <v>0</v>
      </c>
      <c r="E118" s="3"/>
      <c r="F118" s="493" t="s">
        <v>8</v>
      </c>
      <c r="G118" s="5"/>
    </row>
    <row r="119" spans="1:7">
      <c r="A119" s="6" t="s">
        <v>9</v>
      </c>
      <c r="B119" s="7" t="s">
        <v>10</v>
      </c>
      <c r="C119" s="6" t="s">
        <v>11</v>
      </c>
      <c r="D119" s="6" t="s">
        <v>12</v>
      </c>
      <c r="E119" s="3" t="s">
        <v>13</v>
      </c>
      <c r="F119" s="493"/>
      <c r="G119" s="3" t="s">
        <v>14</v>
      </c>
    </row>
    <row r="120" spans="1:7">
      <c r="A120" s="6">
        <v>1</v>
      </c>
      <c r="B120" s="8"/>
      <c r="C120" s="6"/>
      <c r="D120" s="4"/>
      <c r="E120" s="3"/>
      <c r="F120" s="4"/>
      <c r="G120" s="4"/>
    </row>
    <row r="121" spans="1:7">
      <c r="A121" s="6">
        <v>2</v>
      </c>
      <c r="B121" s="9"/>
      <c r="C121" s="20"/>
      <c r="D121" s="21"/>
      <c r="E121" s="3"/>
      <c r="F121" s="4"/>
      <c r="G121" s="4"/>
    </row>
    <row r="122" spans="1:7">
      <c r="A122" s="4">
        <v>3</v>
      </c>
      <c r="B122" s="9"/>
      <c r="C122" s="6"/>
      <c r="D122" s="4"/>
      <c r="E122" s="3"/>
      <c r="F122" s="4"/>
      <c r="G122" s="4"/>
    </row>
    <row r="123" spans="1:7">
      <c r="A123" s="6">
        <v>4</v>
      </c>
      <c r="C123" s="6"/>
      <c r="D123" s="4"/>
      <c r="E123" s="3"/>
      <c r="F123" s="4"/>
      <c r="G123" s="4"/>
    </row>
    <row r="124" spans="1:7">
      <c r="A124" s="4">
        <v>5</v>
      </c>
      <c r="B124" s="9"/>
      <c r="C124" s="6"/>
      <c r="D124" s="4"/>
      <c r="E124" s="3"/>
      <c r="F124" s="4"/>
      <c r="G124" s="4"/>
    </row>
    <row r="125" spans="1:7">
      <c r="A125" s="10">
        <v>6</v>
      </c>
      <c r="B125" s="11"/>
      <c r="C125" s="12"/>
      <c r="D125" s="10"/>
      <c r="E125" s="13"/>
      <c r="F125" s="10"/>
      <c r="G125" s="10"/>
    </row>
    <row r="126" spans="1:7">
      <c r="A126" s="10">
        <v>7</v>
      </c>
      <c r="B126" s="11"/>
      <c r="C126" s="12"/>
      <c r="D126" s="10"/>
      <c r="E126" s="13"/>
      <c r="F126" s="10"/>
      <c r="G126" s="10"/>
    </row>
    <row r="127" spans="1:7">
      <c r="A127" s="10">
        <v>8</v>
      </c>
      <c r="B127" s="11"/>
      <c r="C127" s="12"/>
      <c r="D127" s="10"/>
      <c r="E127" s="13"/>
      <c r="F127" s="10"/>
      <c r="G127" s="10"/>
    </row>
    <row r="128" spans="1:7">
      <c r="A128" s="10">
        <v>9</v>
      </c>
      <c r="B128" s="11"/>
      <c r="C128" s="12"/>
      <c r="D128" s="10"/>
      <c r="E128" s="13"/>
      <c r="F128" s="10"/>
      <c r="G128" s="10"/>
    </row>
    <row r="129" spans="1:7">
      <c r="A129" s="10">
        <v>10</v>
      </c>
      <c r="B129" s="11"/>
      <c r="C129" s="12"/>
      <c r="D129" s="10"/>
      <c r="E129" s="13"/>
      <c r="F129" s="10"/>
      <c r="G129" s="10"/>
    </row>
    <row r="130" spans="1:7">
      <c r="A130" s="4">
        <v>11</v>
      </c>
      <c r="B130" s="9"/>
      <c r="C130" s="9"/>
      <c r="D130" s="9"/>
      <c r="E130" s="9"/>
      <c r="F130" s="9"/>
      <c r="G130" s="9"/>
    </row>
    <row r="131" spans="1:7">
      <c r="A131" s="6">
        <v>12</v>
      </c>
      <c r="B131" s="9"/>
      <c r="C131" s="9"/>
      <c r="D131" s="9"/>
      <c r="E131" s="9"/>
      <c r="F131" s="9"/>
      <c r="G131" s="9"/>
    </row>
    <row r="132" spans="1:7">
      <c r="A132" s="4">
        <v>13</v>
      </c>
      <c r="B132" s="9"/>
      <c r="C132" s="9"/>
      <c r="D132" s="9"/>
      <c r="E132" s="9"/>
      <c r="F132" s="9"/>
      <c r="G132" s="9"/>
    </row>
    <row r="133" spans="1:7">
      <c r="A133" s="4">
        <v>14</v>
      </c>
      <c r="B133" s="9"/>
      <c r="C133" s="9"/>
      <c r="D133" s="9"/>
      <c r="E133" s="9"/>
      <c r="F133" s="9"/>
      <c r="G133" s="9"/>
    </row>
    <row r="134" spans="1:7">
      <c r="A134" s="492" t="s">
        <v>3</v>
      </c>
      <c r="B134" s="492"/>
      <c r="C134" s="492"/>
      <c r="D134" s="2" t="s">
        <v>4</v>
      </c>
      <c r="E134" s="3" t="s">
        <v>5</v>
      </c>
      <c r="F134" s="4" t="s">
        <v>6</v>
      </c>
      <c r="G134" s="5"/>
    </row>
    <row r="135" spans="1:7">
      <c r="A135" s="492" t="s">
        <v>7</v>
      </c>
      <c r="B135" s="492"/>
      <c r="C135" s="492"/>
      <c r="D135" s="4">
        <f>SUM(D137:D146)</f>
        <v>0</v>
      </c>
      <c r="E135" s="3"/>
      <c r="F135" s="493" t="s">
        <v>8</v>
      </c>
      <c r="G135" s="5"/>
    </row>
    <row r="136" spans="1:7">
      <c r="A136" s="6" t="s">
        <v>9</v>
      </c>
      <c r="B136" s="7" t="s">
        <v>10</v>
      </c>
      <c r="C136" s="6" t="s">
        <v>11</v>
      </c>
      <c r="D136" s="6" t="s">
        <v>12</v>
      </c>
      <c r="E136" s="3" t="s">
        <v>13</v>
      </c>
      <c r="F136" s="493"/>
      <c r="G136" s="3" t="s">
        <v>14</v>
      </c>
    </row>
    <row r="137" spans="1:7">
      <c r="A137" s="6">
        <v>1</v>
      </c>
      <c r="B137" s="8"/>
      <c r="C137" s="6"/>
      <c r="D137" s="4"/>
      <c r="E137" s="3"/>
      <c r="F137" s="4"/>
      <c r="G137" s="4"/>
    </row>
    <row r="138" spans="1:7">
      <c r="A138" s="6">
        <v>2</v>
      </c>
      <c r="B138" s="9"/>
      <c r="C138" s="20"/>
      <c r="D138" s="21"/>
      <c r="E138" s="3"/>
      <c r="F138" s="4"/>
      <c r="G138" s="4"/>
    </row>
    <row r="139" spans="1:7">
      <c r="A139" s="4">
        <v>3</v>
      </c>
      <c r="B139" s="9"/>
      <c r="C139" s="20"/>
      <c r="D139" s="21"/>
      <c r="E139" s="3"/>
      <c r="F139" s="4"/>
      <c r="G139" s="4"/>
    </row>
    <row r="140" spans="1:7">
      <c r="A140" s="6">
        <v>4</v>
      </c>
      <c r="B140" s="8"/>
      <c r="C140" s="18"/>
      <c r="D140" s="4"/>
      <c r="E140" s="3"/>
      <c r="F140" s="4"/>
      <c r="G140" s="4"/>
    </row>
    <row r="141" spans="1:7">
      <c r="A141" s="4">
        <v>5</v>
      </c>
      <c r="B141" s="9"/>
      <c r="C141" s="6"/>
      <c r="D141" s="4"/>
      <c r="E141" s="3"/>
      <c r="F141" s="4"/>
      <c r="G141" s="4"/>
    </row>
    <row r="142" spans="1:7">
      <c r="A142" s="10">
        <v>6</v>
      </c>
      <c r="B142" s="11"/>
      <c r="C142" s="12"/>
      <c r="D142" s="10"/>
      <c r="E142" s="13"/>
      <c r="F142" s="10"/>
      <c r="G142" s="10"/>
    </row>
    <row r="143" spans="1:7">
      <c r="A143" s="10">
        <v>7</v>
      </c>
      <c r="B143" s="11"/>
      <c r="C143" s="12"/>
      <c r="D143" s="10"/>
      <c r="E143" s="13"/>
      <c r="F143" s="10"/>
      <c r="G143" s="10"/>
    </row>
    <row r="144" spans="1:7">
      <c r="A144" s="10">
        <v>8</v>
      </c>
      <c r="B144" s="11"/>
      <c r="C144" s="12"/>
      <c r="D144" s="10"/>
      <c r="E144" s="13"/>
      <c r="F144" s="10"/>
      <c r="G144" s="10"/>
    </row>
    <row r="145" spans="1:7">
      <c r="A145" s="10">
        <v>9</v>
      </c>
      <c r="B145" s="11"/>
      <c r="C145" s="12"/>
      <c r="D145" s="10"/>
      <c r="E145" s="13"/>
      <c r="F145" s="10"/>
      <c r="G145" s="10"/>
    </row>
    <row r="146" spans="1:7">
      <c r="A146" s="10">
        <v>10</v>
      </c>
      <c r="B146" s="11"/>
      <c r="C146" s="12"/>
      <c r="D146" s="10"/>
      <c r="E146" s="13"/>
      <c r="F146" s="10"/>
      <c r="G146" s="10"/>
    </row>
    <row r="147" spans="1:7">
      <c r="A147" s="4">
        <v>11</v>
      </c>
      <c r="B147" s="9"/>
      <c r="C147" s="9"/>
      <c r="D147" s="9"/>
      <c r="E147" s="9"/>
      <c r="F147" s="9"/>
      <c r="G147" s="9"/>
    </row>
    <row r="148" spans="1:7">
      <c r="A148" s="25">
        <v>12</v>
      </c>
      <c r="B148" s="9"/>
      <c r="C148" s="9"/>
      <c r="D148" s="9"/>
      <c r="E148" s="9"/>
      <c r="F148" s="9"/>
      <c r="G148" s="9"/>
    </row>
    <row r="149" spans="1:7">
      <c r="A149" s="26">
        <v>13</v>
      </c>
      <c r="B149" s="9"/>
      <c r="C149" s="9"/>
      <c r="D149" s="9"/>
      <c r="E149" s="9"/>
      <c r="F149" s="9"/>
      <c r="G149" s="9"/>
    </row>
    <row r="150" spans="1:7">
      <c r="A150" s="492" t="s">
        <v>3</v>
      </c>
      <c r="B150" s="492"/>
      <c r="C150" s="492"/>
      <c r="D150" s="2" t="s">
        <v>4</v>
      </c>
      <c r="E150" s="3" t="s">
        <v>5</v>
      </c>
      <c r="F150" s="4" t="s">
        <v>6</v>
      </c>
      <c r="G150" s="5"/>
    </row>
    <row r="151" spans="1:7">
      <c r="A151" s="492" t="s">
        <v>7</v>
      </c>
      <c r="B151" s="492"/>
      <c r="C151" s="492"/>
      <c r="D151" s="4">
        <f>SUM(D153:D162)</f>
        <v>0</v>
      </c>
      <c r="E151" s="3"/>
      <c r="F151" s="493" t="s">
        <v>8</v>
      </c>
      <c r="G151" s="5"/>
    </row>
    <row r="152" spans="1:7">
      <c r="A152" s="6" t="s">
        <v>9</v>
      </c>
      <c r="B152" s="7" t="s">
        <v>10</v>
      </c>
      <c r="C152" s="6" t="s">
        <v>11</v>
      </c>
      <c r="D152" s="6" t="s">
        <v>12</v>
      </c>
      <c r="E152" s="3" t="s">
        <v>13</v>
      </c>
      <c r="F152" s="493"/>
      <c r="G152" s="3" t="s">
        <v>14</v>
      </c>
    </row>
    <row r="153" spans="1:7">
      <c r="A153" s="6">
        <v>1</v>
      </c>
      <c r="B153" s="8"/>
      <c r="C153" s="6"/>
      <c r="D153" s="4"/>
      <c r="E153" s="3"/>
      <c r="F153" s="4"/>
      <c r="G153" s="4"/>
    </row>
    <row r="154" spans="1:7">
      <c r="A154" s="6">
        <v>2</v>
      </c>
      <c r="B154" s="9"/>
      <c r="C154" s="20"/>
      <c r="D154" s="21"/>
      <c r="E154" s="3"/>
      <c r="F154" s="4"/>
      <c r="G154" s="4"/>
    </row>
    <row r="155" spans="1:7">
      <c r="A155" s="4">
        <v>3</v>
      </c>
      <c r="B155" s="9"/>
      <c r="C155" s="4"/>
      <c r="D155" s="4"/>
      <c r="E155" s="3"/>
      <c r="F155" s="4"/>
      <c r="G155" s="4"/>
    </row>
    <row r="156" spans="1:7">
      <c r="A156" s="6">
        <v>4</v>
      </c>
      <c r="B156" s="8"/>
      <c r="C156" s="6"/>
      <c r="D156" s="4"/>
      <c r="E156" s="3"/>
      <c r="F156" s="4"/>
      <c r="G156" s="4"/>
    </row>
    <row r="157" spans="1:7">
      <c r="A157" s="4">
        <v>5</v>
      </c>
      <c r="B157" s="9"/>
      <c r="C157" s="6"/>
      <c r="D157" s="4"/>
      <c r="E157" s="3"/>
      <c r="F157" s="4"/>
      <c r="G157" s="4"/>
    </row>
    <row r="158" spans="1:7">
      <c r="A158" s="10">
        <v>6</v>
      </c>
      <c r="B158" s="11"/>
      <c r="C158" s="12"/>
      <c r="D158" s="10"/>
      <c r="E158" s="13"/>
      <c r="F158" s="10"/>
      <c r="G158" s="10"/>
    </row>
    <row r="159" spans="1:7">
      <c r="A159" s="10">
        <v>7</v>
      </c>
      <c r="B159" s="11"/>
      <c r="C159" s="12"/>
      <c r="D159" s="10"/>
      <c r="E159" s="13"/>
      <c r="F159" s="10"/>
      <c r="G159" s="10"/>
    </row>
    <row r="160" spans="1:7">
      <c r="A160" s="10">
        <v>8</v>
      </c>
      <c r="B160" s="11"/>
      <c r="C160" s="12"/>
      <c r="D160" s="10"/>
      <c r="E160" s="13"/>
      <c r="F160" s="10"/>
      <c r="G160" s="10"/>
    </row>
    <row r="161" spans="1:7">
      <c r="A161" s="10">
        <v>9</v>
      </c>
      <c r="B161" s="11"/>
      <c r="C161" s="12"/>
      <c r="D161" s="10"/>
      <c r="E161" s="13"/>
      <c r="F161" s="10"/>
      <c r="G161" s="10"/>
    </row>
    <row r="162" spans="1:7">
      <c r="A162" s="10">
        <v>10</v>
      </c>
      <c r="B162" s="11"/>
      <c r="C162" s="12"/>
      <c r="D162" s="10"/>
      <c r="E162" s="13"/>
      <c r="F162" s="10"/>
      <c r="G162" s="10"/>
    </row>
    <row r="163" spans="1:7">
      <c r="A163" s="4">
        <v>11</v>
      </c>
      <c r="B163" s="9"/>
      <c r="C163" s="9"/>
      <c r="D163" s="9"/>
      <c r="E163" s="9"/>
      <c r="F163" s="9"/>
      <c r="G163" s="9"/>
    </row>
    <row r="164" spans="1:7">
      <c r="A164" s="25">
        <v>12</v>
      </c>
      <c r="B164" s="9"/>
      <c r="C164" s="9"/>
      <c r="D164" s="9"/>
      <c r="E164" s="9"/>
      <c r="F164" s="9"/>
      <c r="G164" s="9"/>
    </row>
    <row r="165" spans="1:7">
      <c r="A165" s="26">
        <v>13</v>
      </c>
      <c r="B165" s="9"/>
      <c r="C165" s="9"/>
      <c r="D165" s="9"/>
      <c r="E165" s="9"/>
      <c r="F165" s="9"/>
      <c r="G165" s="9"/>
    </row>
    <row r="166" spans="1:7">
      <c r="A166" s="4">
        <v>14</v>
      </c>
      <c r="B166" s="9"/>
      <c r="C166" s="9"/>
      <c r="D166" s="9"/>
      <c r="E166" s="9"/>
      <c r="F166" s="9"/>
      <c r="G166" s="9"/>
    </row>
    <row r="167" spans="1:7">
      <c r="A167" s="492" t="s">
        <v>3</v>
      </c>
      <c r="B167" s="492"/>
      <c r="C167" s="492"/>
      <c r="D167" s="2" t="s">
        <v>4</v>
      </c>
      <c r="E167" s="3" t="s">
        <v>5</v>
      </c>
      <c r="F167" s="4" t="s">
        <v>6</v>
      </c>
      <c r="G167" s="5"/>
    </row>
    <row r="168" spans="1:7">
      <c r="A168" s="492" t="s">
        <v>7</v>
      </c>
      <c r="B168" s="492"/>
      <c r="C168" s="492"/>
      <c r="D168" s="4">
        <f>SUM(D170:D178)</f>
        <v>0</v>
      </c>
      <c r="E168" s="3"/>
      <c r="F168" s="493" t="s">
        <v>8</v>
      </c>
      <c r="G168" s="5"/>
    </row>
    <row r="169" spans="1:7">
      <c r="A169" s="6" t="s">
        <v>9</v>
      </c>
      <c r="B169" s="7" t="s">
        <v>10</v>
      </c>
      <c r="C169" s="6" t="s">
        <v>11</v>
      </c>
      <c r="D169" s="6" t="s">
        <v>12</v>
      </c>
      <c r="E169" s="3" t="s">
        <v>13</v>
      </c>
      <c r="F169" s="493"/>
      <c r="G169" s="3" t="s">
        <v>14</v>
      </c>
    </row>
    <row r="170" spans="1:7">
      <c r="A170" s="6">
        <v>1</v>
      </c>
      <c r="B170" s="8"/>
      <c r="C170" s="6"/>
      <c r="D170" s="4"/>
      <c r="E170" s="3"/>
      <c r="F170" s="4"/>
      <c r="G170" s="4"/>
    </row>
    <row r="171" spans="1:7">
      <c r="A171" s="6">
        <v>2</v>
      </c>
      <c r="B171" s="9"/>
      <c r="C171" s="20"/>
      <c r="D171" s="21"/>
      <c r="E171" s="3"/>
      <c r="F171" s="4"/>
      <c r="G171" s="4"/>
    </row>
    <row r="172" spans="1:7">
      <c r="A172" s="4">
        <v>3</v>
      </c>
      <c r="B172" s="9"/>
      <c r="C172" s="20"/>
      <c r="D172" s="21"/>
      <c r="E172" s="3"/>
      <c r="F172" s="4"/>
      <c r="G172" s="4"/>
    </row>
    <row r="173" spans="1:7">
      <c r="A173" s="6">
        <v>4</v>
      </c>
      <c r="B173" s="9"/>
      <c r="C173" s="6"/>
      <c r="D173" s="4"/>
      <c r="E173" s="3"/>
      <c r="F173" s="4"/>
      <c r="G173" s="4"/>
    </row>
    <row r="174" spans="1:7">
      <c r="A174" s="4">
        <v>5</v>
      </c>
      <c r="B174" s="27"/>
      <c r="C174" s="18"/>
      <c r="D174" s="4"/>
      <c r="E174" s="3"/>
      <c r="F174" s="22"/>
      <c r="G174" s="4"/>
    </row>
    <row r="175" spans="1:7">
      <c r="A175" s="10">
        <v>6</v>
      </c>
      <c r="B175" s="11"/>
      <c r="C175" s="12"/>
      <c r="D175" s="10"/>
      <c r="E175" s="13"/>
      <c r="F175" s="10"/>
      <c r="G175" s="10"/>
    </row>
    <row r="176" spans="1:7">
      <c r="A176" s="10">
        <v>7</v>
      </c>
      <c r="B176" s="11"/>
      <c r="C176" s="12"/>
      <c r="D176" s="10"/>
      <c r="E176" s="13"/>
      <c r="F176" s="10"/>
      <c r="G176" s="10"/>
    </row>
    <row r="177" spans="1:7">
      <c r="A177" s="10">
        <v>8</v>
      </c>
      <c r="B177" s="11"/>
      <c r="C177" s="12"/>
      <c r="D177" s="10"/>
      <c r="E177" s="13"/>
      <c r="F177" s="10"/>
      <c r="G177" s="10"/>
    </row>
    <row r="178" spans="1:7">
      <c r="A178" s="10">
        <v>9</v>
      </c>
      <c r="B178" s="11"/>
      <c r="C178" s="12"/>
      <c r="D178" s="10"/>
      <c r="E178" s="13"/>
      <c r="F178" s="10"/>
      <c r="G178" s="10"/>
    </row>
    <row r="179" spans="1:7">
      <c r="A179" s="10">
        <v>10</v>
      </c>
      <c r="B179" s="11"/>
      <c r="C179" s="12"/>
      <c r="D179" s="10"/>
      <c r="E179" s="13"/>
      <c r="F179" s="10"/>
      <c r="G179" s="10"/>
    </row>
    <row r="180" spans="1:7">
      <c r="A180" s="4">
        <v>11</v>
      </c>
      <c r="B180" s="9"/>
      <c r="C180" s="9"/>
      <c r="D180" s="9"/>
      <c r="E180" s="9"/>
      <c r="F180" s="9"/>
      <c r="G180" s="9"/>
    </row>
    <row r="181" spans="1:7">
      <c r="A181" s="25">
        <v>12</v>
      </c>
      <c r="B181" s="9"/>
      <c r="C181" s="9"/>
      <c r="D181" s="9"/>
      <c r="E181" s="9"/>
      <c r="F181" s="9"/>
      <c r="G181" s="9"/>
    </row>
    <row r="182" spans="1:7">
      <c r="A182" s="26">
        <v>13</v>
      </c>
      <c r="B182" s="9"/>
      <c r="C182" s="9"/>
      <c r="D182" s="9"/>
      <c r="E182" s="9"/>
      <c r="F182" s="9"/>
      <c r="G182" s="9"/>
    </row>
    <row r="183" spans="1:7">
      <c r="A183" s="492" t="s">
        <v>3</v>
      </c>
      <c r="B183" s="492"/>
      <c r="C183" s="492"/>
      <c r="D183" s="2" t="s">
        <v>4</v>
      </c>
      <c r="E183" s="3" t="s">
        <v>5</v>
      </c>
      <c r="F183" s="4" t="s">
        <v>6</v>
      </c>
      <c r="G183" s="5"/>
    </row>
    <row r="184" spans="1:7">
      <c r="A184" s="492" t="s">
        <v>7</v>
      </c>
      <c r="B184" s="492"/>
      <c r="C184" s="492"/>
      <c r="D184" s="4">
        <f>SUM(D186:D194)</f>
        <v>0</v>
      </c>
      <c r="E184" s="3"/>
      <c r="F184" s="493" t="s">
        <v>8</v>
      </c>
      <c r="G184" s="5"/>
    </row>
    <row r="185" spans="1:7">
      <c r="A185" s="6" t="s">
        <v>9</v>
      </c>
      <c r="B185" s="7" t="s">
        <v>10</v>
      </c>
      <c r="C185" s="6" t="s">
        <v>11</v>
      </c>
      <c r="D185" s="6" t="s">
        <v>12</v>
      </c>
      <c r="E185" s="3" t="s">
        <v>13</v>
      </c>
      <c r="F185" s="493"/>
      <c r="G185" s="3" t="s">
        <v>14</v>
      </c>
    </row>
    <row r="186" spans="1:7">
      <c r="A186" s="6">
        <v>1</v>
      </c>
      <c r="B186" s="8"/>
      <c r="C186" s="6"/>
      <c r="D186" s="4"/>
      <c r="E186" s="3"/>
      <c r="F186" s="4"/>
      <c r="G186" s="4"/>
    </row>
    <row r="187" spans="1:7">
      <c r="A187" s="6">
        <v>2</v>
      </c>
      <c r="B187" s="8"/>
      <c r="C187" s="6"/>
      <c r="D187" s="4"/>
      <c r="E187" s="3"/>
      <c r="F187" s="4"/>
      <c r="G187" s="4"/>
    </row>
    <row r="188" spans="1:7">
      <c r="A188" s="4">
        <v>3</v>
      </c>
      <c r="B188" s="9"/>
      <c r="C188" s="20"/>
      <c r="D188" s="21"/>
      <c r="E188" s="3"/>
      <c r="F188" s="4"/>
      <c r="G188" s="4"/>
    </row>
    <row r="189" spans="1:7">
      <c r="A189" s="6">
        <v>4</v>
      </c>
      <c r="B189" s="9"/>
      <c r="C189" s="20"/>
      <c r="D189" s="21"/>
      <c r="E189" s="3"/>
      <c r="F189" s="4"/>
      <c r="G189" s="4"/>
    </row>
    <row r="190" spans="1:7">
      <c r="A190" s="4">
        <v>5</v>
      </c>
      <c r="B190" s="17"/>
      <c r="C190" s="18"/>
      <c r="D190" s="4"/>
      <c r="E190" s="3"/>
      <c r="F190" s="22"/>
      <c r="G190" s="4"/>
    </row>
    <row r="191" spans="1:7">
      <c r="A191" s="10">
        <v>6</v>
      </c>
      <c r="B191" s="11"/>
      <c r="C191" s="12"/>
      <c r="D191" s="10"/>
      <c r="E191" s="13"/>
      <c r="F191" s="10"/>
      <c r="G191" s="10"/>
    </row>
    <row r="192" spans="1:7">
      <c r="A192" s="10">
        <v>7</v>
      </c>
      <c r="B192" s="11"/>
      <c r="C192" s="12"/>
      <c r="D192" s="10"/>
      <c r="E192" s="13"/>
      <c r="F192" s="10"/>
      <c r="G192" s="10"/>
    </row>
    <row r="193" spans="1:7">
      <c r="A193" s="10">
        <v>8</v>
      </c>
      <c r="B193" s="11"/>
      <c r="C193" s="12"/>
      <c r="D193" s="10"/>
      <c r="E193" s="13"/>
      <c r="F193" s="10"/>
      <c r="G193" s="10"/>
    </row>
    <row r="194" spans="1:7">
      <c r="A194" s="10">
        <v>9</v>
      </c>
      <c r="B194" s="11"/>
      <c r="C194" s="12"/>
      <c r="D194" s="10"/>
      <c r="E194" s="13"/>
      <c r="F194" s="10"/>
      <c r="G194" s="10"/>
    </row>
    <row r="195" spans="1:7">
      <c r="A195" s="10">
        <v>10</v>
      </c>
      <c r="B195" s="11"/>
      <c r="C195" s="12"/>
      <c r="D195" s="10"/>
      <c r="E195" s="13"/>
      <c r="F195" s="10"/>
      <c r="G195" s="10"/>
    </row>
    <row r="196" spans="1:7">
      <c r="A196" s="4">
        <v>11</v>
      </c>
      <c r="B196" s="9"/>
      <c r="C196" s="9"/>
      <c r="D196" s="9"/>
      <c r="E196" s="9"/>
      <c r="F196" s="9"/>
      <c r="G196" s="9"/>
    </row>
    <row r="197" spans="1:7">
      <c r="A197" s="25">
        <v>12</v>
      </c>
      <c r="B197" s="9"/>
      <c r="C197" s="9"/>
      <c r="D197" s="9"/>
      <c r="E197" s="9"/>
      <c r="F197" s="9"/>
      <c r="G197" s="9"/>
    </row>
    <row r="198" spans="1:7">
      <c r="A198" s="26">
        <v>13</v>
      </c>
      <c r="B198" s="9"/>
      <c r="C198" s="9"/>
      <c r="D198" s="9"/>
      <c r="E198" s="9"/>
      <c r="F198" s="9"/>
      <c r="G198" s="9"/>
    </row>
    <row r="199" spans="1:7">
      <c r="A199" s="4">
        <v>14</v>
      </c>
      <c r="B199" s="9"/>
      <c r="C199" s="9"/>
      <c r="D199" s="9"/>
      <c r="E199" s="9"/>
      <c r="F199" s="9"/>
      <c r="G199" s="9"/>
    </row>
    <row r="200" spans="1:7">
      <c r="A200" s="492" t="s">
        <v>3</v>
      </c>
      <c r="B200" s="492"/>
      <c r="C200" s="492"/>
      <c r="D200" s="2" t="s">
        <v>4</v>
      </c>
      <c r="E200" s="3" t="s">
        <v>5</v>
      </c>
      <c r="F200" s="4" t="s">
        <v>6</v>
      </c>
      <c r="G200" s="5"/>
    </row>
    <row r="201" spans="1:7">
      <c r="A201" s="492" t="s">
        <v>7</v>
      </c>
      <c r="B201" s="492"/>
      <c r="C201" s="492"/>
      <c r="D201" s="4">
        <f>SUM(D203:D212)</f>
        <v>0</v>
      </c>
      <c r="E201" s="3"/>
      <c r="F201" s="493" t="s">
        <v>8</v>
      </c>
      <c r="G201" s="5"/>
    </row>
    <row r="202" spans="1:7">
      <c r="A202" s="6" t="s">
        <v>9</v>
      </c>
      <c r="B202" s="7" t="s">
        <v>10</v>
      </c>
      <c r="C202" s="6" t="s">
        <v>11</v>
      </c>
      <c r="D202" s="6" t="s">
        <v>12</v>
      </c>
      <c r="E202" s="3" t="s">
        <v>13</v>
      </c>
      <c r="F202" s="493"/>
      <c r="G202" s="3" t="s">
        <v>14</v>
      </c>
    </row>
    <row r="203" spans="1:7">
      <c r="A203" s="6">
        <v>1</v>
      </c>
      <c r="B203" s="8"/>
      <c r="C203" s="6"/>
      <c r="D203" s="4"/>
      <c r="E203" s="3"/>
      <c r="F203" s="4"/>
      <c r="G203" s="4"/>
    </row>
    <row r="204" spans="1:7">
      <c r="A204" s="6">
        <v>2</v>
      </c>
      <c r="B204" s="8"/>
      <c r="C204" s="6"/>
      <c r="D204" s="4"/>
      <c r="E204" s="3"/>
      <c r="F204" s="4"/>
      <c r="G204" s="4"/>
    </row>
    <row r="205" spans="1:7">
      <c r="A205" s="4">
        <v>3</v>
      </c>
      <c r="B205" s="9"/>
      <c r="C205" s="6"/>
      <c r="D205" s="4"/>
      <c r="E205" s="3"/>
      <c r="F205" s="4"/>
      <c r="G205" s="4"/>
    </row>
    <row r="206" spans="1:7">
      <c r="A206" s="6">
        <v>4</v>
      </c>
      <c r="B206" s="9"/>
      <c r="C206" s="20"/>
      <c r="D206" s="21"/>
      <c r="E206" s="3"/>
      <c r="F206" s="4"/>
      <c r="G206" s="4"/>
    </row>
    <row r="207" spans="1:7">
      <c r="A207" s="4">
        <v>5</v>
      </c>
      <c r="B207" s="9"/>
      <c r="C207" s="20"/>
      <c r="D207" s="21"/>
      <c r="E207" s="3"/>
      <c r="F207" s="4"/>
      <c r="G207" s="4"/>
    </row>
    <row r="208" spans="1:7">
      <c r="A208" s="10">
        <v>6</v>
      </c>
      <c r="B208" s="11"/>
      <c r="C208" s="12"/>
      <c r="D208" s="10"/>
      <c r="E208" s="13"/>
      <c r="F208" s="10"/>
      <c r="G208" s="10"/>
    </row>
    <row r="209" spans="1:7">
      <c r="A209" s="10">
        <v>7</v>
      </c>
      <c r="B209" s="14"/>
      <c r="C209" s="15"/>
      <c r="D209" s="10"/>
      <c r="E209" s="13"/>
      <c r="F209" s="16"/>
      <c r="G209" s="10"/>
    </row>
    <row r="210" spans="1:7">
      <c r="A210" s="10">
        <v>8</v>
      </c>
      <c r="B210" s="11"/>
      <c r="C210" s="12"/>
      <c r="D210" s="10"/>
      <c r="E210" s="13"/>
      <c r="F210" s="10"/>
      <c r="G210" s="10"/>
    </row>
    <row r="211" spans="1:7">
      <c r="A211" s="10">
        <v>9</v>
      </c>
      <c r="B211" s="11"/>
      <c r="C211" s="12"/>
      <c r="D211" s="10"/>
      <c r="E211" s="13"/>
      <c r="F211" s="10"/>
      <c r="G211" s="10"/>
    </row>
    <row r="212" spans="1:7">
      <c r="A212" s="10">
        <v>10</v>
      </c>
      <c r="B212" s="11"/>
      <c r="C212" s="12"/>
      <c r="D212" s="10"/>
      <c r="E212" s="13"/>
      <c r="F212" s="10"/>
      <c r="G212" s="10"/>
    </row>
    <row r="213" spans="1:7">
      <c r="A213" s="4">
        <v>11</v>
      </c>
      <c r="B213" s="9"/>
      <c r="C213" s="9"/>
      <c r="D213" s="9"/>
      <c r="E213" s="9"/>
      <c r="F213" s="9"/>
      <c r="G213" s="9"/>
    </row>
    <row r="214" spans="1:7">
      <c r="A214" s="25">
        <v>12</v>
      </c>
      <c r="B214" s="9"/>
      <c r="C214" s="9"/>
      <c r="D214" s="9"/>
      <c r="E214" s="9"/>
      <c r="F214" s="9"/>
      <c r="G214" s="9"/>
    </row>
    <row r="215" spans="1:7">
      <c r="A215" s="26">
        <v>13</v>
      </c>
      <c r="B215" s="9"/>
      <c r="C215" s="9"/>
      <c r="D215" s="9"/>
      <c r="E215" s="9"/>
      <c r="F215" s="9"/>
      <c r="G215" s="9"/>
    </row>
    <row r="216" spans="1:7">
      <c r="A216" s="492" t="s">
        <v>3</v>
      </c>
      <c r="B216" s="492"/>
      <c r="C216" s="492"/>
      <c r="D216" s="2" t="s">
        <v>4</v>
      </c>
      <c r="E216" s="3" t="s">
        <v>5</v>
      </c>
      <c r="F216" s="4" t="s">
        <v>6</v>
      </c>
      <c r="G216" s="5"/>
    </row>
    <row r="217" spans="1:7">
      <c r="A217" s="492" t="s">
        <v>7</v>
      </c>
      <c r="B217" s="492"/>
      <c r="C217" s="492"/>
      <c r="D217" s="4">
        <f>SUM(D219:D228)</f>
        <v>0</v>
      </c>
      <c r="E217" s="3"/>
      <c r="F217" s="493" t="s">
        <v>8</v>
      </c>
      <c r="G217" s="5"/>
    </row>
    <row r="218" spans="1:7">
      <c r="A218" s="6" t="s">
        <v>9</v>
      </c>
      <c r="B218" s="7" t="s">
        <v>10</v>
      </c>
      <c r="C218" s="6" t="s">
        <v>11</v>
      </c>
      <c r="D218" s="6" t="s">
        <v>12</v>
      </c>
      <c r="E218" s="3" t="s">
        <v>13</v>
      </c>
      <c r="F218" s="493"/>
      <c r="G218" s="3" t="s">
        <v>14</v>
      </c>
    </row>
    <row r="219" spans="1:7">
      <c r="A219" s="6">
        <v>1</v>
      </c>
      <c r="B219" s="8"/>
      <c r="C219" s="6"/>
      <c r="D219" s="4"/>
      <c r="E219" s="3"/>
      <c r="F219" s="4"/>
      <c r="G219" s="4"/>
    </row>
    <row r="220" spans="1:7">
      <c r="A220" s="6">
        <v>2</v>
      </c>
      <c r="B220" s="9"/>
      <c r="C220" s="6"/>
      <c r="D220" s="4"/>
      <c r="E220" s="3"/>
      <c r="F220" s="4"/>
      <c r="G220" s="4"/>
    </row>
    <row r="221" spans="1:7">
      <c r="A221" s="4">
        <v>3</v>
      </c>
      <c r="B221" s="9"/>
      <c r="C221" s="20"/>
      <c r="D221" s="21"/>
      <c r="E221" s="3"/>
      <c r="F221" s="4"/>
      <c r="G221" s="4"/>
    </row>
    <row r="222" spans="1:7">
      <c r="A222" s="6">
        <v>4</v>
      </c>
      <c r="B222" s="9"/>
      <c r="C222" s="6"/>
      <c r="D222" s="4"/>
      <c r="E222" s="3"/>
      <c r="F222" s="4"/>
      <c r="G222" s="4"/>
    </row>
    <row r="223" spans="1:7">
      <c r="A223" s="10">
        <v>5</v>
      </c>
      <c r="B223" s="11"/>
      <c r="C223" s="12"/>
      <c r="D223" s="10"/>
      <c r="E223" s="13"/>
      <c r="F223" s="10"/>
      <c r="G223" s="10"/>
    </row>
    <row r="224" spans="1:7">
      <c r="A224" s="10">
        <v>6</v>
      </c>
      <c r="B224" s="11"/>
      <c r="C224" s="12"/>
      <c r="D224" s="10"/>
      <c r="E224" s="13"/>
      <c r="F224" s="10"/>
      <c r="G224" s="10"/>
    </row>
    <row r="225" spans="1:7">
      <c r="A225" s="10">
        <v>7</v>
      </c>
      <c r="B225" s="11"/>
      <c r="C225" s="12"/>
      <c r="D225" s="10"/>
      <c r="E225" s="13"/>
      <c r="F225" s="10"/>
      <c r="G225" s="10"/>
    </row>
    <row r="226" spans="1:7">
      <c r="A226" s="10">
        <v>8</v>
      </c>
      <c r="B226" s="11"/>
      <c r="C226" s="12"/>
      <c r="D226" s="10"/>
      <c r="E226" s="13"/>
      <c r="F226" s="10"/>
      <c r="G226" s="10"/>
    </row>
    <row r="227" spans="1:7">
      <c r="A227" s="10">
        <v>9</v>
      </c>
      <c r="B227" s="11"/>
      <c r="C227" s="12"/>
      <c r="D227" s="10"/>
      <c r="E227" s="13"/>
      <c r="F227" s="10"/>
      <c r="G227" s="10"/>
    </row>
    <row r="228" spans="1:7">
      <c r="A228" s="10">
        <v>10</v>
      </c>
      <c r="B228" s="11"/>
      <c r="C228" s="12"/>
      <c r="D228" s="10"/>
      <c r="E228" s="13"/>
      <c r="F228" s="10"/>
      <c r="G228" s="10"/>
    </row>
    <row r="229" spans="1:7">
      <c r="A229" s="4">
        <v>11</v>
      </c>
      <c r="B229" s="9"/>
      <c r="C229" s="9"/>
      <c r="D229" s="9"/>
      <c r="E229" s="9"/>
      <c r="F229" s="9"/>
      <c r="G229" s="9"/>
    </row>
    <row r="230" spans="1:7">
      <c r="A230" s="25">
        <v>12</v>
      </c>
      <c r="B230" s="9"/>
      <c r="C230" s="9"/>
      <c r="D230" s="9"/>
      <c r="E230" s="9"/>
      <c r="F230" s="9"/>
      <c r="G230" s="9"/>
    </row>
    <row r="231" spans="1:7">
      <c r="A231" s="26">
        <v>13</v>
      </c>
      <c r="B231" s="9"/>
      <c r="C231" s="9"/>
      <c r="D231" s="9"/>
      <c r="E231" s="9"/>
      <c r="F231" s="9"/>
      <c r="G231" s="9"/>
    </row>
    <row r="232" spans="1:7">
      <c r="A232" s="26">
        <v>14</v>
      </c>
      <c r="B232" s="9"/>
      <c r="C232" s="9"/>
      <c r="D232" s="9"/>
      <c r="E232" s="9"/>
      <c r="F232" s="9"/>
      <c r="G232" s="9"/>
    </row>
    <row r="233" spans="1:7">
      <c r="A233" s="492" t="s">
        <v>3</v>
      </c>
      <c r="B233" s="492"/>
      <c r="C233" s="492"/>
      <c r="D233" s="2" t="s">
        <v>4</v>
      </c>
      <c r="E233" s="3" t="s">
        <v>5</v>
      </c>
      <c r="F233" s="4" t="s">
        <v>6</v>
      </c>
      <c r="G233" s="5"/>
    </row>
    <row r="234" spans="1:7">
      <c r="A234" s="492" t="s">
        <v>7</v>
      </c>
      <c r="B234" s="492"/>
      <c r="C234" s="492"/>
      <c r="D234" s="4">
        <f>SUM(D235:D245)</f>
        <v>0</v>
      </c>
      <c r="E234" s="3"/>
      <c r="F234" s="493" t="s">
        <v>8</v>
      </c>
      <c r="G234" s="5"/>
    </row>
    <row r="235" spans="1:7">
      <c r="A235" s="6" t="s">
        <v>9</v>
      </c>
      <c r="B235" s="7" t="s">
        <v>10</v>
      </c>
      <c r="C235" s="6" t="s">
        <v>11</v>
      </c>
      <c r="D235" s="6" t="s">
        <v>12</v>
      </c>
      <c r="E235" s="3" t="s">
        <v>13</v>
      </c>
      <c r="F235" s="493"/>
      <c r="G235" s="3" t="s">
        <v>14</v>
      </c>
    </row>
    <row r="236" spans="1:7">
      <c r="A236" s="6">
        <v>1</v>
      </c>
      <c r="B236" s="8"/>
      <c r="C236" s="6"/>
      <c r="D236" s="4"/>
      <c r="E236" s="3"/>
      <c r="F236" s="4"/>
      <c r="G236" s="4"/>
    </row>
    <row r="237" spans="1:7">
      <c r="A237" s="6">
        <v>2</v>
      </c>
      <c r="B237" s="9"/>
      <c r="C237" s="20"/>
      <c r="D237" s="21"/>
      <c r="E237" s="3"/>
      <c r="F237" s="4"/>
      <c r="G237" s="4"/>
    </row>
    <row r="238" spans="1:7">
      <c r="A238" s="4">
        <v>3</v>
      </c>
      <c r="B238" s="9"/>
      <c r="C238" s="6"/>
      <c r="D238" s="4"/>
      <c r="E238" s="3"/>
      <c r="F238" s="4"/>
      <c r="G238" s="4"/>
    </row>
    <row r="239" spans="1:7">
      <c r="A239" s="6">
        <v>4</v>
      </c>
      <c r="B239" s="8"/>
      <c r="C239" s="6"/>
      <c r="D239" s="4"/>
      <c r="E239" s="3"/>
      <c r="F239" s="4"/>
      <c r="G239" s="4"/>
    </row>
    <row r="240" spans="1:7">
      <c r="A240" s="10">
        <v>5</v>
      </c>
      <c r="B240" s="11"/>
      <c r="C240" s="12"/>
      <c r="D240" s="10"/>
      <c r="E240" s="3"/>
      <c r="F240" s="10"/>
      <c r="G240" s="10"/>
    </row>
    <row r="241" spans="1:7">
      <c r="A241" s="10">
        <v>6</v>
      </c>
      <c r="B241" s="11"/>
      <c r="C241" s="12"/>
      <c r="D241" s="10"/>
      <c r="E241" s="13"/>
      <c r="F241" s="10"/>
      <c r="G241" s="10"/>
    </row>
    <row r="242" spans="1:7">
      <c r="A242" s="10">
        <v>7</v>
      </c>
      <c r="B242" s="11"/>
      <c r="C242" s="12"/>
      <c r="D242" s="10"/>
      <c r="E242" s="13"/>
      <c r="F242" s="10"/>
      <c r="G242" s="10"/>
    </row>
    <row r="243" spans="1:7">
      <c r="A243" s="10">
        <v>8</v>
      </c>
      <c r="B243" s="11"/>
      <c r="C243" s="12"/>
      <c r="D243" s="10"/>
      <c r="E243" s="13"/>
      <c r="F243" s="10"/>
      <c r="G243" s="10"/>
    </row>
    <row r="244" spans="1:7">
      <c r="A244" s="10">
        <v>9</v>
      </c>
      <c r="B244" s="11"/>
      <c r="C244" s="12"/>
      <c r="D244" s="10"/>
      <c r="E244" s="13"/>
      <c r="F244" s="10"/>
      <c r="G244" s="10"/>
    </row>
    <row r="245" spans="1:7">
      <c r="A245" s="10">
        <v>10</v>
      </c>
      <c r="B245" s="11"/>
      <c r="C245" s="12"/>
      <c r="D245" s="10"/>
      <c r="E245" s="13"/>
      <c r="F245" s="10"/>
      <c r="G245" s="10"/>
    </row>
    <row r="246" spans="1:7">
      <c r="A246" s="4">
        <v>11</v>
      </c>
      <c r="B246" s="9"/>
      <c r="C246" s="9"/>
      <c r="D246" s="9"/>
      <c r="E246" s="9"/>
      <c r="F246" s="9"/>
      <c r="G246" s="9"/>
    </row>
    <row r="247" spans="1:7">
      <c r="A247" s="25">
        <v>12</v>
      </c>
      <c r="B247" s="9"/>
      <c r="C247" s="9"/>
      <c r="D247" s="9"/>
      <c r="E247" s="9"/>
      <c r="F247" s="9"/>
      <c r="G247" s="9"/>
    </row>
    <row r="248" spans="1:7">
      <c r="A248" s="26">
        <v>13</v>
      </c>
      <c r="B248" s="9"/>
      <c r="C248" s="9"/>
      <c r="D248" s="9"/>
      <c r="E248" s="9"/>
      <c r="F248" s="9"/>
      <c r="G248" s="9"/>
    </row>
    <row r="249" spans="1:7">
      <c r="A249" s="492" t="s">
        <v>3</v>
      </c>
      <c r="B249" s="492"/>
      <c r="C249" s="492"/>
      <c r="D249" s="2" t="s">
        <v>4</v>
      </c>
      <c r="E249" s="3" t="s">
        <v>5</v>
      </c>
      <c r="F249" s="4" t="s">
        <v>6</v>
      </c>
      <c r="G249" s="5"/>
    </row>
    <row r="250" spans="1:7">
      <c r="A250" s="492" t="s">
        <v>7</v>
      </c>
      <c r="B250" s="492"/>
      <c r="C250" s="492"/>
      <c r="D250" s="4">
        <f>SUM(D252:D261)</f>
        <v>0</v>
      </c>
      <c r="E250" s="3"/>
      <c r="F250" s="493" t="s">
        <v>8</v>
      </c>
      <c r="G250" s="5"/>
    </row>
    <row r="251" spans="1:7">
      <c r="A251" s="6" t="s">
        <v>9</v>
      </c>
      <c r="B251" s="7" t="s">
        <v>10</v>
      </c>
      <c r="C251" s="6" t="s">
        <v>11</v>
      </c>
      <c r="D251" s="6" t="s">
        <v>12</v>
      </c>
      <c r="E251" s="3" t="s">
        <v>13</v>
      </c>
      <c r="F251" s="493"/>
      <c r="G251" s="3" t="s">
        <v>14</v>
      </c>
    </row>
    <row r="252" spans="1:7">
      <c r="A252" s="6">
        <v>1</v>
      </c>
      <c r="B252" s="8"/>
      <c r="C252" s="6"/>
      <c r="D252" s="4"/>
      <c r="E252" s="3"/>
      <c r="F252" s="4"/>
      <c r="G252" s="4"/>
    </row>
    <row r="253" spans="1:7">
      <c r="A253" s="6">
        <v>2</v>
      </c>
      <c r="B253" s="9"/>
      <c r="C253" s="6"/>
      <c r="D253" s="4"/>
      <c r="E253" s="3"/>
      <c r="F253" s="4"/>
      <c r="G253" s="4"/>
    </row>
    <row r="254" spans="1:7">
      <c r="A254" s="4">
        <v>3</v>
      </c>
      <c r="B254" s="9"/>
      <c r="C254" s="20"/>
      <c r="D254" s="21"/>
      <c r="E254" s="3"/>
      <c r="F254" s="4"/>
      <c r="G254" s="4"/>
    </row>
    <row r="255" spans="1:7">
      <c r="A255" s="6">
        <v>4</v>
      </c>
      <c r="B255" s="27"/>
      <c r="C255" s="18"/>
      <c r="D255" s="4"/>
      <c r="E255" s="3"/>
      <c r="F255" s="22"/>
      <c r="G255" s="4"/>
    </row>
    <row r="256" spans="1:7">
      <c r="A256" s="4">
        <v>5</v>
      </c>
      <c r="B256" s="9"/>
      <c r="C256" s="6"/>
      <c r="D256" s="4"/>
      <c r="E256" s="3"/>
      <c r="F256" s="4"/>
      <c r="G256" s="4"/>
    </row>
    <row r="257" spans="1:7">
      <c r="A257" s="10">
        <v>6</v>
      </c>
      <c r="B257" s="11"/>
      <c r="C257" s="12"/>
      <c r="D257" s="10"/>
      <c r="E257" s="13"/>
      <c r="F257" s="10"/>
      <c r="G257" s="10"/>
    </row>
    <row r="258" spans="1:7">
      <c r="A258" s="10">
        <v>7</v>
      </c>
      <c r="B258" s="11"/>
      <c r="C258" s="12"/>
      <c r="D258" s="10"/>
      <c r="E258" s="13"/>
      <c r="F258" s="10"/>
      <c r="G258" s="10"/>
    </row>
    <row r="259" spans="1:7">
      <c r="A259" s="10">
        <v>8</v>
      </c>
      <c r="B259" s="11"/>
      <c r="C259" s="12"/>
      <c r="D259" s="10"/>
      <c r="E259" s="13"/>
      <c r="F259" s="10"/>
      <c r="G259" s="10"/>
    </row>
    <row r="260" spans="1:7">
      <c r="A260" s="10">
        <v>9</v>
      </c>
      <c r="B260" s="11"/>
      <c r="C260" s="12"/>
      <c r="D260" s="10"/>
      <c r="E260" s="13"/>
      <c r="F260" s="10"/>
      <c r="G260" s="10"/>
    </row>
    <row r="261" spans="1:7">
      <c r="A261" s="10">
        <v>10</v>
      </c>
      <c r="B261" s="11"/>
      <c r="C261" s="12"/>
      <c r="D261" s="10"/>
      <c r="E261" s="13"/>
      <c r="F261" s="10"/>
      <c r="G261" s="10"/>
    </row>
    <row r="262" spans="1:7">
      <c r="A262" s="4">
        <v>11</v>
      </c>
      <c r="B262" s="9"/>
      <c r="C262" s="9"/>
      <c r="D262" s="9"/>
      <c r="E262" s="9"/>
      <c r="F262" s="9"/>
      <c r="G262" s="9"/>
    </row>
    <row r="263" spans="1:7">
      <c r="A263" s="25">
        <v>12</v>
      </c>
      <c r="B263" s="9"/>
      <c r="C263" s="9"/>
      <c r="D263" s="9"/>
      <c r="E263" s="9"/>
      <c r="F263" s="9"/>
      <c r="G263" s="9"/>
    </row>
    <row r="264" spans="1:7">
      <c r="A264" s="26">
        <v>13</v>
      </c>
      <c r="B264" s="9"/>
      <c r="C264" s="9"/>
      <c r="D264" s="9"/>
      <c r="E264" s="9"/>
      <c r="F264" s="9"/>
      <c r="G264" s="9"/>
    </row>
    <row r="265" spans="1:7">
      <c r="A265" s="492" t="s">
        <v>3</v>
      </c>
      <c r="B265" s="492"/>
      <c r="C265" s="492"/>
      <c r="D265" s="2" t="s">
        <v>4</v>
      </c>
      <c r="E265" s="3" t="s">
        <v>5</v>
      </c>
      <c r="F265" s="4" t="s">
        <v>6</v>
      </c>
      <c r="G265" s="5"/>
    </row>
    <row r="266" spans="1:7">
      <c r="A266" s="492" t="s">
        <v>7</v>
      </c>
      <c r="B266" s="492"/>
      <c r="C266" s="492"/>
      <c r="D266" s="4">
        <f>SUM(D268:D277)</f>
        <v>0</v>
      </c>
      <c r="E266" s="3"/>
      <c r="F266" s="493" t="s">
        <v>8</v>
      </c>
      <c r="G266" s="5"/>
    </row>
    <row r="267" spans="1:7">
      <c r="A267" s="6" t="s">
        <v>9</v>
      </c>
      <c r="B267" s="7" t="s">
        <v>10</v>
      </c>
      <c r="C267" s="6" t="s">
        <v>11</v>
      </c>
      <c r="D267" s="6" t="s">
        <v>12</v>
      </c>
      <c r="E267" s="3" t="s">
        <v>13</v>
      </c>
      <c r="F267" s="493"/>
      <c r="G267" s="3" t="s">
        <v>14</v>
      </c>
    </row>
    <row r="268" spans="1:7">
      <c r="A268" s="6">
        <v>1</v>
      </c>
      <c r="B268" s="8"/>
      <c r="C268" s="6"/>
      <c r="D268" s="4"/>
      <c r="E268" s="3"/>
      <c r="F268" s="4"/>
      <c r="G268" s="4"/>
    </row>
    <row r="269" spans="1:7">
      <c r="A269" s="6">
        <v>2</v>
      </c>
      <c r="B269" s="8"/>
      <c r="C269" s="6"/>
      <c r="D269" s="4"/>
      <c r="E269" s="3"/>
      <c r="F269" s="4"/>
      <c r="G269" s="4"/>
    </row>
    <row r="270" spans="1:7">
      <c r="A270" s="4">
        <v>3</v>
      </c>
      <c r="B270" s="9"/>
      <c r="C270" s="6"/>
      <c r="D270" s="4"/>
      <c r="E270" s="3"/>
      <c r="F270" s="4"/>
      <c r="G270" s="4"/>
    </row>
    <row r="271" spans="1:7">
      <c r="A271" s="6">
        <v>4</v>
      </c>
      <c r="B271" s="9"/>
      <c r="C271" s="20"/>
      <c r="D271" s="21"/>
      <c r="E271" s="3"/>
      <c r="F271" s="4"/>
      <c r="G271" s="4"/>
    </row>
    <row r="272" spans="1:7">
      <c r="A272" s="4">
        <v>5</v>
      </c>
      <c r="B272" s="9"/>
      <c r="C272" s="6"/>
      <c r="D272" s="4"/>
      <c r="E272" s="3"/>
      <c r="F272" s="4"/>
      <c r="G272" s="4"/>
    </row>
    <row r="273" spans="1:7">
      <c r="A273" s="10">
        <v>6</v>
      </c>
      <c r="B273" s="11"/>
      <c r="C273" s="12"/>
      <c r="D273" s="10"/>
      <c r="E273" s="13"/>
      <c r="F273" s="10"/>
      <c r="G273" s="10"/>
    </row>
    <row r="274" spans="1:7">
      <c r="A274" s="10">
        <v>7</v>
      </c>
      <c r="B274" s="11"/>
      <c r="C274" s="12"/>
      <c r="D274" s="10"/>
      <c r="E274" s="13"/>
      <c r="F274" s="10"/>
      <c r="G274" s="10"/>
    </row>
    <row r="275" spans="1:7">
      <c r="A275" s="10">
        <v>8</v>
      </c>
      <c r="B275" s="11"/>
      <c r="C275" s="12"/>
      <c r="D275" s="10"/>
      <c r="E275" s="13"/>
      <c r="F275" s="10"/>
      <c r="G275" s="10"/>
    </row>
    <row r="276" spans="1:7">
      <c r="A276" s="10">
        <v>9</v>
      </c>
      <c r="B276" s="11"/>
      <c r="C276" s="12"/>
      <c r="D276" s="10"/>
      <c r="E276" s="13"/>
      <c r="F276" s="10"/>
      <c r="G276" s="10"/>
    </row>
    <row r="277" spans="1:7">
      <c r="A277" s="10">
        <v>10</v>
      </c>
      <c r="B277" s="11"/>
      <c r="C277" s="12"/>
      <c r="D277" s="10"/>
      <c r="E277" s="13"/>
      <c r="F277" s="10"/>
      <c r="G277" s="10"/>
    </row>
    <row r="278" spans="1:7">
      <c r="A278" s="4">
        <v>11</v>
      </c>
      <c r="B278" s="9"/>
      <c r="C278" s="9"/>
      <c r="D278" s="9"/>
      <c r="E278" s="9"/>
      <c r="F278" s="9"/>
      <c r="G278" s="9"/>
    </row>
    <row r="279" spans="1:7">
      <c r="A279" s="25">
        <v>12</v>
      </c>
      <c r="B279" s="9"/>
      <c r="C279" s="9"/>
      <c r="D279" s="9"/>
      <c r="E279" s="9"/>
      <c r="F279" s="9"/>
      <c r="G279" s="9"/>
    </row>
    <row r="280" spans="1:7">
      <c r="A280" s="26">
        <v>13</v>
      </c>
      <c r="B280" s="9"/>
      <c r="C280" s="9"/>
      <c r="D280" s="9"/>
      <c r="E280" s="9"/>
      <c r="F280" s="9"/>
      <c r="G280" s="9"/>
    </row>
    <row r="281" spans="1:7">
      <c r="A281" s="492" t="s">
        <v>3</v>
      </c>
      <c r="B281" s="492"/>
      <c r="C281" s="492"/>
      <c r="D281" s="2" t="s">
        <v>4</v>
      </c>
      <c r="E281" s="3" t="s">
        <v>5</v>
      </c>
      <c r="F281" s="4" t="s">
        <v>6</v>
      </c>
      <c r="G281" s="5"/>
    </row>
    <row r="282" spans="1:7">
      <c r="A282" s="492" t="s">
        <v>7</v>
      </c>
      <c r="B282" s="492"/>
      <c r="C282" s="492"/>
      <c r="D282" s="4">
        <f>SUM(D284:D293)</f>
        <v>0</v>
      </c>
      <c r="E282" s="3"/>
      <c r="F282" s="493" t="s">
        <v>8</v>
      </c>
      <c r="G282" s="5"/>
    </row>
    <row r="283" spans="1:7">
      <c r="A283" s="6" t="s">
        <v>9</v>
      </c>
      <c r="B283" s="7" t="s">
        <v>10</v>
      </c>
      <c r="C283" s="6" t="s">
        <v>11</v>
      </c>
      <c r="D283" s="6" t="s">
        <v>12</v>
      </c>
      <c r="E283" s="3" t="s">
        <v>13</v>
      </c>
      <c r="F283" s="493"/>
      <c r="G283" s="3" t="s">
        <v>14</v>
      </c>
    </row>
    <row r="284" spans="1:7">
      <c r="A284" s="6">
        <v>1</v>
      </c>
      <c r="B284" s="8"/>
      <c r="C284" s="6"/>
      <c r="D284" s="4"/>
      <c r="E284" s="3"/>
      <c r="F284" s="4"/>
      <c r="G284" s="4"/>
    </row>
    <row r="285" spans="1:7">
      <c r="A285" s="6">
        <v>2</v>
      </c>
      <c r="B285" s="8"/>
      <c r="C285" s="6"/>
      <c r="D285" s="4"/>
      <c r="E285" s="3"/>
      <c r="F285" s="4"/>
      <c r="G285" s="4"/>
    </row>
    <row r="286" spans="1:7">
      <c r="A286" s="4">
        <v>3</v>
      </c>
      <c r="B286" s="9"/>
      <c r="C286" s="6"/>
      <c r="D286" s="4"/>
      <c r="E286" s="3"/>
      <c r="F286" s="4"/>
      <c r="G286" s="4"/>
    </row>
    <row r="287" spans="1:7">
      <c r="A287" s="4">
        <v>4</v>
      </c>
      <c r="B287" s="9"/>
      <c r="C287" s="6"/>
      <c r="D287" s="4"/>
      <c r="E287" s="3"/>
      <c r="F287" s="4"/>
      <c r="G287" s="4"/>
    </row>
    <row r="288" spans="1:7">
      <c r="A288" s="4">
        <v>5</v>
      </c>
      <c r="B288" s="11"/>
      <c r="C288" s="12"/>
      <c r="D288" s="4"/>
      <c r="E288" s="3"/>
      <c r="F288" s="4"/>
      <c r="G288" s="4"/>
    </row>
    <row r="289" spans="1:7">
      <c r="A289" s="10">
        <v>6</v>
      </c>
      <c r="B289" s="11"/>
      <c r="C289" s="12"/>
      <c r="D289" s="10"/>
      <c r="E289" s="13"/>
      <c r="F289" s="10"/>
      <c r="G289" s="10"/>
    </row>
    <row r="290" spans="1:7">
      <c r="A290" s="10">
        <v>7</v>
      </c>
      <c r="B290" s="11"/>
      <c r="C290" s="12"/>
      <c r="D290" s="10"/>
      <c r="E290" s="13"/>
      <c r="F290" s="10"/>
      <c r="G290" s="10"/>
    </row>
    <row r="291" spans="1:7">
      <c r="A291" s="10">
        <v>8</v>
      </c>
      <c r="B291" s="11"/>
      <c r="C291" s="12"/>
      <c r="D291" s="10"/>
      <c r="E291" s="13"/>
      <c r="F291" s="10"/>
      <c r="G291" s="10"/>
    </row>
    <row r="292" spans="1:7">
      <c r="A292" s="10">
        <v>9</v>
      </c>
      <c r="B292" s="11"/>
      <c r="C292" s="12"/>
      <c r="D292" s="10"/>
      <c r="E292" s="13"/>
      <c r="F292" s="10"/>
      <c r="G292" s="10"/>
    </row>
    <row r="293" spans="1:7">
      <c r="A293" s="10">
        <v>10</v>
      </c>
      <c r="B293" s="11"/>
      <c r="C293" s="12"/>
      <c r="D293" s="10"/>
      <c r="E293" s="13"/>
      <c r="F293" s="10"/>
      <c r="G293" s="10"/>
    </row>
    <row r="294" spans="1:7">
      <c r="A294" s="4">
        <v>11</v>
      </c>
      <c r="B294" s="9"/>
      <c r="C294" s="9"/>
      <c r="D294" s="9"/>
      <c r="E294" s="9"/>
      <c r="F294" s="9"/>
      <c r="G294" s="9"/>
    </row>
    <row r="295" spans="1:7">
      <c r="A295" s="4">
        <v>12</v>
      </c>
      <c r="B295" s="9"/>
      <c r="C295" s="9"/>
      <c r="D295" s="9"/>
      <c r="E295" s="9"/>
      <c r="F295" s="9"/>
      <c r="G295" s="9"/>
    </row>
    <row r="296" spans="1:7">
      <c r="A296" s="492" t="s">
        <v>3</v>
      </c>
      <c r="B296" s="492"/>
      <c r="C296" s="492"/>
      <c r="D296" s="2" t="s">
        <v>4</v>
      </c>
      <c r="E296" s="3" t="s">
        <v>5</v>
      </c>
      <c r="F296" s="4" t="s">
        <v>6</v>
      </c>
      <c r="G296" s="5"/>
    </row>
    <row r="297" spans="1:7">
      <c r="A297" s="492" t="s">
        <v>7</v>
      </c>
      <c r="B297" s="492"/>
      <c r="C297" s="492"/>
      <c r="D297" s="4">
        <f>SUM(D299:D308)</f>
        <v>0</v>
      </c>
      <c r="E297" s="3"/>
      <c r="F297" s="493" t="s">
        <v>8</v>
      </c>
      <c r="G297" s="5"/>
    </row>
    <row r="298" spans="1:7">
      <c r="A298" s="6" t="s">
        <v>9</v>
      </c>
      <c r="B298" s="7" t="s">
        <v>10</v>
      </c>
      <c r="C298" s="6" t="s">
        <v>11</v>
      </c>
      <c r="D298" s="6" t="s">
        <v>12</v>
      </c>
      <c r="E298" s="3" t="s">
        <v>13</v>
      </c>
      <c r="F298" s="493"/>
      <c r="G298" s="3" t="s">
        <v>14</v>
      </c>
    </row>
    <row r="299" spans="1:7">
      <c r="A299" s="6">
        <v>1</v>
      </c>
      <c r="B299" s="8"/>
      <c r="C299" s="6"/>
      <c r="D299" s="4"/>
      <c r="E299" s="3"/>
      <c r="F299" s="4"/>
      <c r="G299" s="4"/>
    </row>
    <row r="300" spans="1:7">
      <c r="A300" s="6">
        <v>2</v>
      </c>
      <c r="B300" s="9"/>
      <c r="C300" s="6"/>
      <c r="D300" s="4"/>
      <c r="E300" s="3"/>
      <c r="F300" s="4"/>
      <c r="G300" s="4"/>
    </row>
    <row r="301" spans="1:7">
      <c r="A301" s="6">
        <v>3</v>
      </c>
      <c r="B301" s="9"/>
      <c r="C301" s="20"/>
      <c r="D301" s="21"/>
      <c r="E301" s="3"/>
      <c r="F301" s="4"/>
      <c r="G301" s="4"/>
    </row>
    <row r="302" spans="1:7">
      <c r="A302" s="6">
        <v>4</v>
      </c>
      <c r="B302" s="27"/>
      <c r="C302" s="18"/>
      <c r="D302" s="4"/>
      <c r="E302" s="3"/>
      <c r="F302" s="22"/>
      <c r="G302" s="4"/>
    </row>
    <row r="303" spans="1:7">
      <c r="A303" s="4">
        <v>5</v>
      </c>
      <c r="B303" s="9"/>
      <c r="C303" s="6"/>
      <c r="D303" s="4"/>
      <c r="E303" s="3"/>
      <c r="F303" s="4"/>
      <c r="G303" s="4"/>
    </row>
    <row r="304" spans="1:7">
      <c r="A304" s="10">
        <v>6</v>
      </c>
      <c r="B304" s="11"/>
      <c r="C304" s="12"/>
      <c r="D304" s="10"/>
      <c r="E304" s="13"/>
      <c r="F304" s="10"/>
      <c r="G304" s="10"/>
    </row>
    <row r="305" spans="1:7">
      <c r="A305" s="10">
        <v>7</v>
      </c>
      <c r="B305" s="11"/>
      <c r="C305" s="12"/>
      <c r="D305" s="10"/>
      <c r="E305" s="13"/>
      <c r="F305" s="10"/>
      <c r="G305" s="10"/>
    </row>
    <row r="306" spans="1:7">
      <c r="A306" s="10">
        <v>8</v>
      </c>
      <c r="B306" s="11"/>
      <c r="C306" s="12"/>
      <c r="D306" s="10"/>
      <c r="E306" s="13"/>
      <c r="F306" s="10"/>
      <c r="G306" s="10"/>
    </row>
    <row r="307" spans="1:7">
      <c r="A307" s="10">
        <v>9</v>
      </c>
      <c r="B307" s="11"/>
      <c r="C307" s="12"/>
      <c r="D307" s="10"/>
      <c r="E307" s="13"/>
      <c r="F307" s="10"/>
      <c r="G307" s="10"/>
    </row>
    <row r="308" spans="1:7">
      <c r="A308" s="10">
        <v>10</v>
      </c>
      <c r="B308" s="11"/>
      <c r="C308" s="12"/>
      <c r="D308" s="10"/>
      <c r="E308" s="13"/>
      <c r="F308" s="10"/>
      <c r="G308" s="10"/>
    </row>
    <row r="309" spans="1:7">
      <c r="A309" s="4">
        <v>11</v>
      </c>
      <c r="B309" s="9"/>
      <c r="C309" s="9"/>
      <c r="D309" s="9"/>
      <c r="E309" s="9"/>
      <c r="F309" s="9"/>
      <c r="G309" s="9"/>
    </row>
    <row r="310" spans="1:7">
      <c r="A310" s="25">
        <v>12</v>
      </c>
      <c r="B310" s="9"/>
      <c r="C310" s="9"/>
      <c r="D310" s="9"/>
      <c r="E310" s="9"/>
      <c r="F310" s="9"/>
      <c r="G310" s="9"/>
    </row>
    <row r="311" spans="1:7">
      <c r="A311" s="26">
        <v>13</v>
      </c>
      <c r="B311" s="9"/>
      <c r="C311" s="9"/>
      <c r="D311" s="9"/>
      <c r="E311" s="9"/>
      <c r="F311" s="9"/>
      <c r="G311" s="9"/>
    </row>
    <row r="312" spans="1:7">
      <c r="A312" s="492" t="s">
        <v>3</v>
      </c>
      <c r="B312" s="492"/>
      <c r="C312" s="492"/>
      <c r="D312" s="2" t="s">
        <v>4</v>
      </c>
      <c r="E312" s="3" t="s">
        <v>5</v>
      </c>
      <c r="F312" s="4" t="s">
        <v>6</v>
      </c>
      <c r="G312" s="5"/>
    </row>
    <row r="313" spans="1:7">
      <c r="A313" s="492" t="s">
        <v>7</v>
      </c>
      <c r="B313" s="492"/>
      <c r="C313" s="492"/>
      <c r="D313" s="4">
        <f>SUM(D315:D324)</f>
        <v>0</v>
      </c>
      <c r="E313" s="3"/>
      <c r="F313" s="493" t="s">
        <v>8</v>
      </c>
      <c r="G313" s="5"/>
    </row>
    <row r="314" spans="1:7">
      <c r="A314" s="6" t="s">
        <v>9</v>
      </c>
      <c r="B314" s="7" t="s">
        <v>10</v>
      </c>
      <c r="C314" s="6" t="s">
        <v>11</v>
      </c>
      <c r="D314" s="6" t="s">
        <v>12</v>
      </c>
      <c r="E314" s="3" t="s">
        <v>13</v>
      </c>
      <c r="F314" s="493"/>
      <c r="G314" s="3" t="s">
        <v>14</v>
      </c>
    </row>
    <row r="315" spans="1:7">
      <c r="A315" s="6">
        <v>1</v>
      </c>
      <c r="B315" s="8"/>
      <c r="C315" s="6"/>
      <c r="D315" s="4"/>
      <c r="E315" s="3"/>
      <c r="F315" s="4"/>
      <c r="G315" s="4"/>
    </row>
    <row r="316" spans="1:7">
      <c r="A316" s="6">
        <v>2</v>
      </c>
      <c r="B316" s="9"/>
      <c r="C316" s="6"/>
      <c r="D316" s="4"/>
      <c r="E316" s="3"/>
      <c r="F316" s="4"/>
      <c r="G316" s="4"/>
    </row>
    <row r="317" spans="1:7">
      <c r="A317" s="4">
        <v>3</v>
      </c>
      <c r="B317" s="9"/>
      <c r="C317" s="20"/>
      <c r="D317" s="21"/>
      <c r="E317" s="3"/>
      <c r="F317" s="4"/>
      <c r="G317" s="4"/>
    </row>
    <row r="318" spans="1:7">
      <c r="A318" s="6">
        <v>4</v>
      </c>
      <c r="B318" s="9"/>
      <c r="C318" s="20"/>
      <c r="D318" s="21"/>
      <c r="E318" s="3"/>
      <c r="F318" s="4"/>
      <c r="G318" s="4"/>
    </row>
    <row r="319" spans="1:7">
      <c r="A319" s="4">
        <v>5</v>
      </c>
      <c r="B319" s="9"/>
      <c r="C319" s="6"/>
      <c r="D319" s="4"/>
      <c r="E319" s="3"/>
      <c r="F319" s="4"/>
      <c r="G319" s="4"/>
    </row>
    <row r="320" spans="1:7">
      <c r="A320" s="10">
        <v>6</v>
      </c>
      <c r="B320" s="11"/>
      <c r="C320" s="12"/>
      <c r="D320" s="10"/>
      <c r="E320" s="13"/>
      <c r="F320" s="10"/>
      <c r="G320" s="10"/>
    </row>
    <row r="321" spans="1:7">
      <c r="A321" s="10">
        <v>7</v>
      </c>
      <c r="B321" s="11"/>
      <c r="C321" s="12"/>
      <c r="D321" s="10"/>
      <c r="E321" s="13"/>
      <c r="F321" s="10"/>
      <c r="G321" s="10"/>
    </row>
    <row r="322" spans="1:7">
      <c r="A322" s="10">
        <v>8</v>
      </c>
      <c r="B322" s="11"/>
      <c r="C322" s="12"/>
      <c r="D322" s="10"/>
      <c r="E322" s="13"/>
      <c r="F322" s="10"/>
      <c r="G322" s="10"/>
    </row>
    <row r="323" spans="1:7">
      <c r="A323" s="10">
        <v>9</v>
      </c>
      <c r="B323" s="11"/>
      <c r="C323" s="12"/>
      <c r="D323" s="10"/>
      <c r="E323" s="13"/>
      <c r="F323" s="10"/>
      <c r="G323" s="10"/>
    </row>
    <row r="324" spans="1:7">
      <c r="A324" s="10">
        <v>10</v>
      </c>
      <c r="B324" s="11"/>
      <c r="C324" s="12"/>
      <c r="D324" s="10"/>
      <c r="E324" s="13"/>
      <c r="F324" s="10"/>
      <c r="G324" s="10"/>
    </row>
    <row r="325" spans="1:7">
      <c r="A325" s="4">
        <v>11</v>
      </c>
      <c r="B325" s="9"/>
      <c r="C325" s="9"/>
      <c r="D325" s="9"/>
      <c r="E325" s="9"/>
      <c r="F325" s="9"/>
      <c r="G325" s="9"/>
    </row>
    <row r="326" spans="1:7">
      <c r="A326" s="25">
        <v>12</v>
      </c>
      <c r="B326" s="9"/>
      <c r="C326" s="9"/>
      <c r="D326" s="9"/>
      <c r="E326" s="9"/>
      <c r="F326" s="9"/>
      <c r="G326" s="9"/>
    </row>
    <row r="327" spans="1:7">
      <c r="A327" s="26">
        <v>13</v>
      </c>
      <c r="B327" s="9"/>
      <c r="C327" s="9"/>
      <c r="D327" s="9"/>
      <c r="E327" s="9"/>
      <c r="F327" s="9"/>
      <c r="G327" s="9"/>
    </row>
    <row r="328" spans="1:7">
      <c r="A328" s="492" t="s">
        <v>3</v>
      </c>
      <c r="B328" s="492"/>
      <c r="C328" s="492"/>
      <c r="D328" s="2" t="s">
        <v>4</v>
      </c>
      <c r="E328" s="3" t="s">
        <v>5</v>
      </c>
      <c r="F328" s="4" t="s">
        <v>6</v>
      </c>
      <c r="G328" s="5"/>
    </row>
    <row r="329" spans="1:7">
      <c r="A329" s="492" t="s">
        <v>7</v>
      </c>
      <c r="B329" s="492"/>
      <c r="C329" s="492"/>
      <c r="D329" s="4">
        <f>SUM(D331:D340)</f>
        <v>0</v>
      </c>
      <c r="E329" s="3"/>
      <c r="F329" s="493" t="s">
        <v>8</v>
      </c>
      <c r="G329" s="5"/>
    </row>
    <row r="330" spans="1:7">
      <c r="A330" s="6" t="s">
        <v>9</v>
      </c>
      <c r="B330" s="7" t="s">
        <v>10</v>
      </c>
      <c r="C330" s="6" t="s">
        <v>11</v>
      </c>
      <c r="D330" s="6" t="s">
        <v>12</v>
      </c>
      <c r="E330" s="3" t="s">
        <v>13</v>
      </c>
      <c r="F330" s="493"/>
      <c r="G330" s="3" t="s">
        <v>14</v>
      </c>
    </row>
    <row r="331" spans="1:7">
      <c r="A331" s="6">
        <v>1</v>
      </c>
      <c r="B331" s="8"/>
      <c r="C331" s="6"/>
      <c r="D331" s="4"/>
      <c r="E331" s="3"/>
      <c r="F331" s="4"/>
      <c r="G331" s="4"/>
    </row>
    <row r="332" spans="1:7">
      <c r="A332" s="6">
        <v>2</v>
      </c>
      <c r="B332" s="9"/>
      <c r="C332" s="6"/>
      <c r="D332" s="4"/>
      <c r="E332" s="3"/>
      <c r="F332" s="4"/>
      <c r="G332" s="4"/>
    </row>
    <row r="333" spans="1:7">
      <c r="A333" s="4">
        <v>3</v>
      </c>
      <c r="B333" s="9"/>
      <c r="C333" s="20"/>
      <c r="D333" s="21"/>
      <c r="E333" s="3"/>
      <c r="F333" s="4"/>
      <c r="G333" s="4"/>
    </row>
    <row r="334" spans="1:7">
      <c r="A334" s="6">
        <v>4</v>
      </c>
      <c r="B334" s="9"/>
      <c r="C334" s="6"/>
      <c r="D334" s="4"/>
      <c r="E334" s="3"/>
      <c r="F334" s="4"/>
      <c r="G334" s="4"/>
    </row>
    <row r="335" spans="1:7">
      <c r="A335" s="4">
        <v>5</v>
      </c>
      <c r="B335" s="9"/>
      <c r="C335" s="6"/>
      <c r="D335" s="4"/>
      <c r="E335" s="3"/>
      <c r="F335" s="4"/>
      <c r="G335" s="4"/>
    </row>
    <row r="336" spans="1:7">
      <c r="A336" s="10">
        <v>6</v>
      </c>
      <c r="B336" s="11"/>
      <c r="C336" s="12"/>
      <c r="D336" s="10"/>
      <c r="E336" s="13"/>
      <c r="F336" s="10"/>
      <c r="G336" s="10"/>
    </row>
    <row r="337" spans="1:7">
      <c r="A337" s="10">
        <v>7</v>
      </c>
      <c r="B337" s="11"/>
      <c r="C337" s="12"/>
      <c r="D337" s="10"/>
      <c r="E337" s="13"/>
      <c r="F337" s="10"/>
      <c r="G337" s="10"/>
    </row>
    <row r="338" spans="1:7">
      <c r="A338" s="10">
        <v>8</v>
      </c>
      <c r="B338" s="11"/>
      <c r="C338" s="12"/>
      <c r="D338" s="10"/>
      <c r="E338" s="13"/>
      <c r="F338" s="10"/>
      <c r="G338" s="10"/>
    </row>
    <row r="339" spans="1:7">
      <c r="A339" s="10">
        <v>9</v>
      </c>
      <c r="B339" s="11"/>
      <c r="C339" s="12"/>
      <c r="D339" s="10"/>
      <c r="E339" s="13"/>
      <c r="F339" s="10"/>
      <c r="G339" s="10"/>
    </row>
    <row r="340" spans="1:7">
      <c r="A340" s="10">
        <v>10</v>
      </c>
      <c r="B340" s="11"/>
      <c r="C340" s="12"/>
      <c r="D340" s="10"/>
      <c r="E340" s="13"/>
      <c r="F340" s="10"/>
      <c r="G340" s="10"/>
    </row>
    <row r="341" spans="1:7">
      <c r="A341" s="4">
        <v>11</v>
      </c>
      <c r="B341" s="9"/>
      <c r="C341" s="9"/>
      <c r="D341" s="9"/>
      <c r="E341" s="9"/>
      <c r="F341" s="9"/>
      <c r="G341" s="9"/>
    </row>
    <row r="342" spans="1:7">
      <c r="A342" s="25">
        <v>12</v>
      </c>
      <c r="B342" s="9"/>
      <c r="C342" s="9"/>
      <c r="D342" s="9"/>
      <c r="E342" s="9"/>
      <c r="F342" s="9"/>
      <c r="G342" s="9"/>
    </row>
    <row r="343" spans="1:7">
      <c r="A343" s="26">
        <v>13</v>
      </c>
      <c r="B343" s="9"/>
      <c r="C343" s="9"/>
      <c r="D343" s="9"/>
      <c r="E343" s="9"/>
      <c r="F343" s="9"/>
      <c r="G343" s="9"/>
    </row>
    <row r="344" spans="1:7">
      <c r="A344" s="492" t="s">
        <v>3</v>
      </c>
      <c r="B344" s="492"/>
      <c r="C344" s="492"/>
      <c r="D344" s="2" t="s">
        <v>4</v>
      </c>
      <c r="E344" s="3" t="s">
        <v>5</v>
      </c>
      <c r="F344" s="4" t="s">
        <v>6</v>
      </c>
      <c r="G344" s="5"/>
    </row>
    <row r="345" spans="1:7">
      <c r="A345" s="492" t="s">
        <v>7</v>
      </c>
      <c r="B345" s="492"/>
      <c r="C345" s="492"/>
      <c r="D345" s="4">
        <f>SUM(D347:D356)</f>
        <v>0</v>
      </c>
      <c r="E345" s="3"/>
      <c r="F345" s="493" t="s">
        <v>8</v>
      </c>
      <c r="G345" s="5"/>
    </row>
    <row r="346" spans="1:7">
      <c r="A346" s="6" t="s">
        <v>9</v>
      </c>
      <c r="B346" s="7" t="s">
        <v>10</v>
      </c>
      <c r="C346" s="6" t="s">
        <v>11</v>
      </c>
      <c r="D346" s="6" t="s">
        <v>12</v>
      </c>
      <c r="E346" s="3" t="s">
        <v>13</v>
      </c>
      <c r="F346" s="493"/>
      <c r="G346" s="3" t="s">
        <v>14</v>
      </c>
    </row>
    <row r="347" spans="1:7">
      <c r="A347" s="6">
        <v>1</v>
      </c>
      <c r="B347" s="8"/>
      <c r="C347" s="6"/>
      <c r="D347" s="4"/>
      <c r="E347" s="3"/>
      <c r="F347" s="4"/>
      <c r="G347" s="4"/>
    </row>
    <row r="348" spans="1:7">
      <c r="A348" s="6">
        <v>2</v>
      </c>
      <c r="B348" s="8"/>
      <c r="C348" s="6"/>
      <c r="D348" s="4"/>
      <c r="E348" s="3"/>
      <c r="F348" s="4"/>
      <c r="G348" s="4"/>
    </row>
    <row r="349" spans="1:7">
      <c r="A349" s="4">
        <v>3</v>
      </c>
      <c r="B349" s="9"/>
      <c r="C349" s="20"/>
      <c r="D349" s="21"/>
      <c r="E349" s="3"/>
      <c r="F349" s="4"/>
      <c r="G349" s="4"/>
    </row>
    <row r="350" spans="1:7">
      <c r="A350" s="6">
        <v>4</v>
      </c>
      <c r="B350" s="9"/>
      <c r="C350" s="6"/>
      <c r="D350" s="4"/>
      <c r="E350" s="3"/>
      <c r="F350" s="4"/>
      <c r="G350" s="4"/>
    </row>
    <row r="351" spans="1:7">
      <c r="A351" s="4">
        <v>5</v>
      </c>
      <c r="B351" s="9"/>
      <c r="C351" s="6"/>
      <c r="D351" s="4"/>
      <c r="E351" s="3"/>
      <c r="F351" s="4"/>
      <c r="G351" s="4"/>
    </row>
    <row r="352" spans="1:7">
      <c r="A352" s="10">
        <v>6</v>
      </c>
      <c r="B352" s="11"/>
      <c r="C352" s="12"/>
      <c r="D352" s="10"/>
      <c r="E352" s="13"/>
      <c r="F352" s="10"/>
      <c r="G352" s="10"/>
    </row>
    <row r="353" spans="1:7">
      <c r="A353" s="10">
        <v>7</v>
      </c>
      <c r="B353" s="11"/>
      <c r="C353" s="12"/>
      <c r="D353" s="10"/>
      <c r="E353" s="13"/>
      <c r="F353" s="10"/>
      <c r="G353" s="10"/>
    </row>
    <row r="354" spans="1:7">
      <c r="A354" s="10">
        <v>8</v>
      </c>
      <c r="B354" s="11"/>
      <c r="C354" s="12"/>
      <c r="D354" s="10"/>
      <c r="E354" s="13"/>
      <c r="F354" s="10"/>
      <c r="G354" s="10"/>
    </row>
    <row r="355" spans="1:7">
      <c r="A355" s="10">
        <v>9</v>
      </c>
      <c r="B355" s="11"/>
      <c r="C355" s="12"/>
      <c r="D355" s="10"/>
      <c r="E355" s="13"/>
      <c r="F355" s="10"/>
      <c r="G355" s="10"/>
    </row>
    <row r="356" spans="1:7">
      <c r="A356" s="10">
        <v>10</v>
      </c>
      <c r="B356" s="11"/>
      <c r="C356" s="12"/>
      <c r="D356" s="10"/>
      <c r="E356" s="13"/>
      <c r="F356" s="10"/>
      <c r="G356" s="10"/>
    </row>
    <row r="357" spans="1:7">
      <c r="A357" s="4">
        <v>11</v>
      </c>
      <c r="B357" s="9"/>
      <c r="C357" s="9"/>
      <c r="D357" s="9"/>
      <c r="E357" s="9"/>
      <c r="F357" s="9"/>
      <c r="G357" s="9"/>
    </row>
    <row r="358" spans="1:7">
      <c r="A358" s="4">
        <v>12</v>
      </c>
      <c r="B358" s="9"/>
      <c r="C358" s="9"/>
      <c r="D358" s="9"/>
      <c r="E358" s="9"/>
      <c r="F358" s="9"/>
      <c r="G358" s="9"/>
    </row>
    <row r="359" spans="1:7">
      <c r="A359" s="492" t="s">
        <v>3</v>
      </c>
      <c r="B359" s="492"/>
      <c r="C359" s="492"/>
      <c r="D359" s="2" t="s">
        <v>4</v>
      </c>
      <c r="E359" s="3" t="s">
        <v>5</v>
      </c>
      <c r="F359" s="4" t="s">
        <v>6</v>
      </c>
      <c r="G359" s="5"/>
    </row>
    <row r="360" spans="1:7">
      <c r="A360" s="492" t="s">
        <v>7</v>
      </c>
      <c r="B360" s="492"/>
      <c r="C360" s="492"/>
      <c r="D360" s="4">
        <f>SUM(D362:D371)</f>
        <v>0</v>
      </c>
      <c r="E360" s="3"/>
      <c r="F360" s="493" t="s">
        <v>8</v>
      </c>
      <c r="G360" s="5"/>
    </row>
    <row r="361" spans="1:7">
      <c r="A361" s="6" t="s">
        <v>9</v>
      </c>
      <c r="B361" s="7" t="s">
        <v>10</v>
      </c>
      <c r="C361" s="6" t="s">
        <v>11</v>
      </c>
      <c r="D361" s="6" t="s">
        <v>12</v>
      </c>
      <c r="E361" s="3" t="s">
        <v>13</v>
      </c>
      <c r="F361" s="493"/>
      <c r="G361" s="3" t="s">
        <v>14</v>
      </c>
    </row>
    <row r="362" spans="1:7">
      <c r="A362" s="6">
        <v>1</v>
      </c>
      <c r="B362" s="8"/>
      <c r="C362" s="6"/>
      <c r="D362" s="4"/>
      <c r="E362" s="3"/>
      <c r="F362" s="4"/>
      <c r="G362" s="4"/>
    </row>
    <row r="363" spans="1:7">
      <c r="A363" s="6">
        <v>2</v>
      </c>
      <c r="B363" s="8"/>
      <c r="C363" s="6"/>
      <c r="D363" s="4"/>
      <c r="E363" s="3"/>
      <c r="F363" s="4"/>
      <c r="G363" s="4"/>
    </row>
    <row r="364" spans="1:7">
      <c r="A364" s="4">
        <v>3</v>
      </c>
      <c r="B364" s="9"/>
      <c r="C364" s="6"/>
      <c r="D364" s="4"/>
      <c r="E364" s="3"/>
      <c r="F364" s="4"/>
      <c r="G364" s="4"/>
    </row>
    <row r="365" spans="1:7">
      <c r="A365" s="6">
        <v>4</v>
      </c>
      <c r="B365" s="9"/>
      <c r="C365" s="6"/>
      <c r="D365" s="4"/>
      <c r="E365" s="3"/>
      <c r="F365" s="4"/>
      <c r="G365" s="4"/>
    </row>
    <row r="366" spans="1:7">
      <c r="A366" s="4">
        <v>5</v>
      </c>
      <c r="B366" s="9"/>
      <c r="C366" s="20"/>
      <c r="D366" s="21"/>
      <c r="E366" s="3"/>
      <c r="F366" s="4"/>
      <c r="G366" s="4"/>
    </row>
    <row r="367" spans="1:7">
      <c r="A367" s="10">
        <v>6</v>
      </c>
      <c r="B367" s="11"/>
      <c r="C367" s="12"/>
      <c r="D367" s="10"/>
      <c r="E367" s="13"/>
      <c r="F367" s="10"/>
      <c r="G367" s="10"/>
    </row>
    <row r="368" spans="1:7">
      <c r="A368" s="10">
        <v>7</v>
      </c>
      <c r="B368" s="11"/>
      <c r="C368" s="12"/>
      <c r="D368" s="10"/>
      <c r="E368" s="13"/>
      <c r="F368" s="10"/>
      <c r="G368" s="10"/>
    </row>
    <row r="369" spans="1:7">
      <c r="A369" s="10">
        <v>8</v>
      </c>
      <c r="B369" s="11"/>
      <c r="C369" s="12"/>
      <c r="D369" s="10"/>
      <c r="E369" s="13"/>
      <c r="F369" s="10"/>
      <c r="G369" s="10"/>
    </row>
    <row r="370" spans="1:7">
      <c r="A370" s="10">
        <v>9</v>
      </c>
      <c r="B370" s="11"/>
      <c r="C370" s="15"/>
      <c r="D370" s="10"/>
      <c r="E370" s="13"/>
      <c r="F370" s="16"/>
      <c r="G370" s="10"/>
    </row>
    <row r="371" spans="1:7">
      <c r="A371" s="10">
        <v>10</v>
      </c>
      <c r="B371" s="11"/>
      <c r="C371" s="12"/>
      <c r="D371" s="10"/>
      <c r="E371" s="13"/>
      <c r="F371" s="10"/>
      <c r="G371" s="10"/>
    </row>
    <row r="372" spans="1:7">
      <c r="A372" s="4">
        <v>11</v>
      </c>
      <c r="B372" s="9"/>
      <c r="C372" s="9"/>
      <c r="D372" s="9"/>
      <c r="E372" s="9"/>
      <c r="F372" s="9"/>
      <c r="G372" s="9"/>
    </row>
    <row r="373" spans="1:7">
      <c r="A373" s="25">
        <v>12</v>
      </c>
      <c r="B373" s="9"/>
      <c r="C373" s="9"/>
      <c r="D373" s="9"/>
      <c r="E373" s="9"/>
      <c r="F373" s="9"/>
      <c r="G373" s="9"/>
    </row>
    <row r="374" spans="1:7">
      <c r="A374" s="26">
        <v>13</v>
      </c>
      <c r="B374" s="9"/>
      <c r="C374" s="9"/>
      <c r="D374" s="9"/>
      <c r="E374" s="9"/>
      <c r="F374" s="9"/>
      <c r="G374" s="9"/>
    </row>
    <row r="375" spans="1:7">
      <c r="A375" s="492" t="s">
        <v>3</v>
      </c>
      <c r="B375" s="492"/>
      <c r="C375" s="492"/>
      <c r="D375" s="2" t="s">
        <v>4</v>
      </c>
      <c r="E375" s="3" t="s">
        <v>5</v>
      </c>
      <c r="F375" s="4" t="s">
        <v>6</v>
      </c>
      <c r="G375" s="5"/>
    </row>
    <row r="376" spans="1:7">
      <c r="A376" s="492" t="s">
        <v>7</v>
      </c>
      <c r="B376" s="492"/>
      <c r="C376" s="492"/>
      <c r="D376" s="4">
        <f>SUM(D378:D387)</f>
        <v>0</v>
      </c>
      <c r="E376" s="3"/>
      <c r="F376" s="493" t="s">
        <v>8</v>
      </c>
      <c r="G376" s="5"/>
    </row>
    <row r="377" spans="1:7">
      <c r="A377" s="6" t="s">
        <v>9</v>
      </c>
      <c r="B377" s="7" t="s">
        <v>10</v>
      </c>
      <c r="C377" s="6" t="s">
        <v>11</v>
      </c>
      <c r="D377" s="6" t="s">
        <v>12</v>
      </c>
      <c r="E377" s="3" t="s">
        <v>13</v>
      </c>
      <c r="F377" s="493"/>
      <c r="G377" s="3" t="s">
        <v>14</v>
      </c>
    </row>
    <row r="378" spans="1:7">
      <c r="A378" s="6">
        <v>1</v>
      </c>
      <c r="B378" s="8"/>
      <c r="C378" s="6"/>
      <c r="D378" s="4"/>
      <c r="E378" s="3"/>
      <c r="F378" s="4"/>
      <c r="G378" s="4"/>
    </row>
    <row r="379" spans="1:7">
      <c r="A379" s="6">
        <v>2</v>
      </c>
      <c r="B379" s="8"/>
      <c r="C379" s="6"/>
      <c r="D379" s="4"/>
      <c r="E379" s="3"/>
      <c r="F379" s="4"/>
      <c r="G379" s="4"/>
    </row>
    <row r="380" spans="1:7">
      <c r="A380" s="4">
        <v>3</v>
      </c>
      <c r="B380" s="9"/>
      <c r="C380" s="20"/>
      <c r="D380" s="21"/>
      <c r="E380" s="3"/>
      <c r="F380" s="4"/>
      <c r="G380" s="4"/>
    </row>
    <row r="381" spans="1:7">
      <c r="A381" s="6">
        <v>4</v>
      </c>
      <c r="B381" s="9"/>
      <c r="C381" s="20"/>
      <c r="D381" s="21"/>
      <c r="E381" s="3"/>
      <c r="F381" s="4"/>
      <c r="G381" s="4"/>
    </row>
    <row r="382" spans="1:7">
      <c r="A382" s="4">
        <v>5</v>
      </c>
      <c r="B382" s="11"/>
      <c r="C382" s="6"/>
      <c r="D382" s="4"/>
      <c r="E382" s="3"/>
      <c r="F382" s="4"/>
      <c r="G382" s="4"/>
    </row>
    <row r="383" spans="1:7">
      <c r="A383" s="10">
        <v>6</v>
      </c>
      <c r="B383" s="14"/>
      <c r="C383" s="15"/>
      <c r="D383" s="10"/>
      <c r="E383" s="13"/>
      <c r="F383" s="16"/>
      <c r="G383" s="10"/>
    </row>
    <row r="384" spans="1:7">
      <c r="A384" s="10">
        <v>7</v>
      </c>
      <c r="B384" s="11"/>
      <c r="C384" s="12"/>
      <c r="D384" s="10"/>
      <c r="E384" s="13"/>
      <c r="F384" s="10"/>
      <c r="G384" s="10"/>
    </row>
    <row r="385" spans="1:7">
      <c r="A385" s="10">
        <v>8</v>
      </c>
      <c r="B385" s="11"/>
      <c r="C385" s="12"/>
      <c r="D385" s="10"/>
      <c r="E385" s="13"/>
      <c r="F385" s="10"/>
      <c r="G385" s="10"/>
    </row>
    <row r="386" spans="1:7">
      <c r="A386" s="10">
        <v>9</v>
      </c>
      <c r="B386" s="11"/>
      <c r="C386" s="12"/>
      <c r="D386" s="10"/>
      <c r="E386" s="13"/>
      <c r="F386" s="10"/>
      <c r="G386" s="10"/>
    </row>
    <row r="387" spans="1:7">
      <c r="A387" s="10">
        <v>10</v>
      </c>
      <c r="B387" s="11"/>
      <c r="C387" s="12"/>
      <c r="D387" s="10"/>
      <c r="E387" s="13"/>
      <c r="F387" s="10"/>
      <c r="G387" s="10"/>
    </row>
    <row r="388" spans="1:7">
      <c r="A388" s="4">
        <v>11</v>
      </c>
      <c r="B388" s="9"/>
      <c r="C388" s="9"/>
      <c r="D388" s="9"/>
      <c r="E388" s="9"/>
      <c r="F388" s="9"/>
      <c r="G388" s="9"/>
    </row>
    <row r="389" spans="1:7">
      <c r="A389" s="25">
        <v>12</v>
      </c>
      <c r="B389" s="9"/>
      <c r="C389" s="9"/>
      <c r="D389" s="9"/>
      <c r="E389" s="9"/>
      <c r="F389" s="9"/>
      <c r="G389" s="9"/>
    </row>
    <row r="390" spans="1:7">
      <c r="A390" s="26">
        <v>13</v>
      </c>
      <c r="B390" s="9"/>
      <c r="C390" s="9"/>
      <c r="D390" s="9"/>
      <c r="E390" s="9"/>
      <c r="F390" s="9"/>
      <c r="G390" s="9"/>
    </row>
    <row r="391" spans="1:7">
      <c r="A391" s="492" t="s">
        <v>3</v>
      </c>
      <c r="B391" s="492"/>
      <c r="C391" s="492"/>
      <c r="D391" s="2" t="s">
        <v>4</v>
      </c>
      <c r="E391" s="3" t="s">
        <v>5</v>
      </c>
      <c r="F391" s="4" t="s">
        <v>6</v>
      </c>
      <c r="G391" s="5"/>
    </row>
    <row r="392" spans="1:7">
      <c r="A392" s="492" t="s">
        <v>7</v>
      </c>
      <c r="B392" s="492"/>
      <c r="C392" s="492"/>
      <c r="D392" s="4">
        <f>SUM(D393:D403)</f>
        <v>0</v>
      </c>
      <c r="E392" s="3"/>
      <c r="F392" s="493" t="s">
        <v>8</v>
      </c>
      <c r="G392" s="5"/>
    </row>
    <row r="393" spans="1:7">
      <c r="A393" s="6" t="s">
        <v>9</v>
      </c>
      <c r="B393" s="7" t="s">
        <v>10</v>
      </c>
      <c r="C393" s="6" t="s">
        <v>11</v>
      </c>
      <c r="D393" s="6" t="s">
        <v>12</v>
      </c>
      <c r="E393" s="3" t="s">
        <v>13</v>
      </c>
      <c r="F393" s="493"/>
      <c r="G393" s="3" t="s">
        <v>14</v>
      </c>
    </row>
    <row r="394" spans="1:7" ht="16.5" customHeight="1">
      <c r="A394" s="6">
        <v>1</v>
      </c>
      <c r="B394" s="8"/>
      <c r="C394" s="6"/>
      <c r="D394" s="4"/>
      <c r="E394" s="3"/>
      <c r="F394" s="4"/>
      <c r="G394" s="4"/>
    </row>
    <row r="395" spans="1:7">
      <c r="A395" s="6">
        <v>2</v>
      </c>
      <c r="B395" s="8"/>
      <c r="C395" s="6"/>
      <c r="D395" s="4"/>
      <c r="E395" s="3"/>
      <c r="F395" s="4"/>
      <c r="G395" s="4"/>
    </row>
    <row r="396" spans="1:7">
      <c r="A396" s="4">
        <v>3</v>
      </c>
      <c r="B396" s="9"/>
      <c r="C396" s="6"/>
      <c r="D396" s="4"/>
      <c r="E396" s="3"/>
      <c r="F396" s="4"/>
      <c r="G396" s="4"/>
    </row>
    <row r="397" spans="1:7">
      <c r="A397" s="6">
        <v>4</v>
      </c>
      <c r="B397" s="9"/>
      <c r="C397" s="20"/>
      <c r="D397" s="21"/>
      <c r="E397" s="3"/>
      <c r="F397" s="4"/>
      <c r="G397" s="4"/>
    </row>
    <row r="398" spans="1:7">
      <c r="A398" s="4">
        <v>5</v>
      </c>
      <c r="B398" s="9"/>
      <c r="C398" s="4"/>
      <c r="D398" s="4"/>
      <c r="E398" s="3"/>
      <c r="F398" s="4"/>
      <c r="G398" s="4"/>
    </row>
    <row r="399" spans="1:7">
      <c r="A399" s="10">
        <v>6</v>
      </c>
      <c r="B399" s="9"/>
      <c r="C399" s="6"/>
      <c r="D399" s="4"/>
      <c r="E399" s="3"/>
      <c r="F399" s="4"/>
      <c r="G399" s="10"/>
    </row>
    <row r="400" spans="1:7">
      <c r="A400" s="10">
        <v>7</v>
      </c>
      <c r="B400" s="14"/>
      <c r="C400" s="15"/>
      <c r="D400" s="10"/>
      <c r="E400" s="13"/>
      <c r="F400" s="28"/>
      <c r="G400" s="10"/>
    </row>
    <row r="401" spans="1:7">
      <c r="A401" s="10">
        <v>8</v>
      </c>
      <c r="B401" s="11"/>
      <c r="C401" s="12"/>
      <c r="D401" s="10"/>
      <c r="E401" s="13"/>
      <c r="F401" s="10"/>
      <c r="G401" s="10"/>
    </row>
    <row r="402" spans="1:7">
      <c r="A402" s="10">
        <v>9</v>
      </c>
      <c r="B402" s="11"/>
      <c r="C402" s="12"/>
      <c r="D402" s="10"/>
      <c r="E402" s="13"/>
      <c r="F402" s="10"/>
      <c r="G402" s="10"/>
    </row>
    <row r="403" spans="1:7">
      <c r="A403" s="10">
        <v>10</v>
      </c>
      <c r="B403" s="11"/>
      <c r="C403" s="12"/>
      <c r="D403" s="10"/>
      <c r="E403" s="13"/>
      <c r="F403" s="10"/>
      <c r="G403" s="10"/>
    </row>
    <row r="404" spans="1:7">
      <c r="A404" s="4">
        <v>11</v>
      </c>
      <c r="B404" s="9"/>
      <c r="C404" s="9"/>
      <c r="D404" s="9"/>
      <c r="E404" s="9"/>
      <c r="F404" s="9"/>
      <c r="G404" s="9"/>
    </row>
    <row r="405" spans="1:7">
      <c r="A405" s="25">
        <v>12</v>
      </c>
      <c r="B405" s="9"/>
      <c r="C405" s="9"/>
      <c r="D405" s="9"/>
      <c r="E405" s="9"/>
      <c r="F405" s="9"/>
      <c r="G405" s="9"/>
    </row>
    <row r="406" spans="1:7">
      <c r="A406" s="26">
        <v>13</v>
      </c>
      <c r="B406" s="9"/>
      <c r="C406" s="9"/>
      <c r="D406" s="9"/>
      <c r="E406" s="9"/>
      <c r="F406" s="9"/>
      <c r="G406" s="9"/>
    </row>
    <row r="407" spans="1:7">
      <c r="A407" s="492" t="s">
        <v>3</v>
      </c>
      <c r="B407" s="492"/>
      <c r="C407" s="492"/>
      <c r="D407" s="2" t="s">
        <v>4</v>
      </c>
      <c r="E407" s="3" t="s">
        <v>5</v>
      </c>
      <c r="F407" s="4" t="s">
        <v>6</v>
      </c>
      <c r="G407" s="5"/>
    </row>
    <row r="408" spans="1:7">
      <c r="A408" s="492" t="s">
        <v>7</v>
      </c>
      <c r="B408" s="492"/>
      <c r="C408" s="492"/>
      <c r="D408" s="4">
        <f>SUM(D410:D419)</f>
        <v>0</v>
      </c>
      <c r="E408" s="3"/>
      <c r="F408" s="493" t="s">
        <v>8</v>
      </c>
      <c r="G408" s="5"/>
    </row>
    <row r="409" spans="1:7">
      <c r="A409" s="6" t="s">
        <v>9</v>
      </c>
      <c r="B409" s="7" t="s">
        <v>10</v>
      </c>
      <c r="C409" s="6" t="s">
        <v>11</v>
      </c>
      <c r="D409" s="6" t="s">
        <v>12</v>
      </c>
      <c r="E409" s="3" t="s">
        <v>13</v>
      </c>
      <c r="F409" s="493"/>
      <c r="G409" s="3" t="s">
        <v>14</v>
      </c>
    </row>
    <row r="410" spans="1:7">
      <c r="A410" s="6">
        <v>1</v>
      </c>
      <c r="B410" s="9"/>
      <c r="C410" s="6"/>
      <c r="D410" s="4"/>
      <c r="E410" s="3"/>
      <c r="F410" s="4"/>
      <c r="G410" s="4"/>
    </row>
    <row r="411" spans="1:7">
      <c r="A411" s="6">
        <v>2</v>
      </c>
      <c r="B411" s="8"/>
      <c r="C411" s="6"/>
      <c r="D411" s="4"/>
      <c r="E411" s="3"/>
      <c r="F411" s="4"/>
      <c r="G411" s="4"/>
    </row>
    <row r="412" spans="1:7">
      <c r="A412" s="4">
        <v>3</v>
      </c>
      <c r="B412" s="8"/>
      <c r="C412" s="6"/>
      <c r="D412" s="4"/>
      <c r="E412" s="3"/>
      <c r="F412" s="4"/>
      <c r="G412" s="4"/>
    </row>
    <row r="413" spans="1:7">
      <c r="A413" s="6">
        <v>4</v>
      </c>
      <c r="B413" s="9"/>
      <c r="C413" s="20"/>
      <c r="D413" s="21"/>
      <c r="E413" s="3"/>
      <c r="F413" s="4"/>
      <c r="G413" s="4"/>
    </row>
    <row r="414" spans="1:7">
      <c r="A414" s="4">
        <v>5</v>
      </c>
      <c r="B414" s="9"/>
      <c r="C414" s="6"/>
      <c r="D414" s="4"/>
      <c r="E414" s="3"/>
      <c r="F414" s="4"/>
      <c r="G414" s="4"/>
    </row>
    <row r="415" spans="1:7">
      <c r="A415" s="10">
        <v>6</v>
      </c>
      <c r="B415" s="11"/>
      <c r="C415" s="12"/>
      <c r="D415" s="10"/>
      <c r="E415" s="13"/>
      <c r="F415" s="10"/>
      <c r="G415" s="10"/>
    </row>
    <row r="416" spans="1:7">
      <c r="A416" s="10">
        <v>7</v>
      </c>
      <c r="B416" s="11"/>
      <c r="C416" s="12"/>
      <c r="D416" s="10"/>
      <c r="E416" s="13"/>
      <c r="F416" s="10"/>
      <c r="G416" s="10"/>
    </row>
    <row r="417" spans="1:7">
      <c r="A417" s="10">
        <v>8</v>
      </c>
      <c r="B417" s="11"/>
      <c r="C417" s="12"/>
      <c r="D417" s="10"/>
      <c r="E417" s="13"/>
      <c r="F417" s="10"/>
      <c r="G417" s="10"/>
    </row>
    <row r="418" spans="1:7">
      <c r="A418" s="10">
        <v>9</v>
      </c>
      <c r="B418" s="11"/>
      <c r="C418" s="12"/>
      <c r="D418" s="10"/>
      <c r="E418" s="13"/>
      <c r="F418" s="10"/>
      <c r="G418" s="10"/>
    </row>
    <row r="419" spans="1:7">
      <c r="A419" s="10">
        <v>10</v>
      </c>
      <c r="B419" s="11"/>
      <c r="C419" s="12"/>
      <c r="D419" s="10"/>
      <c r="E419" s="13"/>
      <c r="F419" s="10"/>
      <c r="G419" s="10"/>
    </row>
    <row r="420" spans="1:7">
      <c r="A420" s="492" t="s">
        <v>3</v>
      </c>
      <c r="B420" s="492"/>
      <c r="C420" s="492"/>
      <c r="D420" s="2" t="s">
        <v>4</v>
      </c>
      <c r="E420" s="3" t="s">
        <v>5</v>
      </c>
      <c r="F420" s="4" t="s">
        <v>6</v>
      </c>
      <c r="G420" s="5"/>
    </row>
    <row r="421" spans="1:7">
      <c r="A421" s="492" t="s">
        <v>7</v>
      </c>
      <c r="B421" s="492"/>
      <c r="C421" s="492"/>
      <c r="D421" s="4">
        <f>SUM(D423:D432)</f>
        <v>0</v>
      </c>
      <c r="E421" s="3"/>
      <c r="F421" s="493" t="s">
        <v>8</v>
      </c>
      <c r="G421" s="5"/>
    </row>
    <row r="422" spans="1:7">
      <c r="A422" s="6" t="s">
        <v>9</v>
      </c>
      <c r="B422" s="7" t="s">
        <v>10</v>
      </c>
      <c r="C422" s="6" t="s">
        <v>11</v>
      </c>
      <c r="D422" s="6" t="s">
        <v>12</v>
      </c>
      <c r="E422" s="3" t="s">
        <v>13</v>
      </c>
      <c r="F422" s="493"/>
      <c r="G422" s="3" t="s">
        <v>14</v>
      </c>
    </row>
    <row r="423" spans="1:7">
      <c r="A423" s="6">
        <v>1</v>
      </c>
      <c r="B423" s="9"/>
      <c r="C423" s="6"/>
      <c r="D423" s="4"/>
      <c r="E423" s="3"/>
      <c r="F423" s="4"/>
      <c r="G423" s="4"/>
    </row>
    <row r="424" spans="1:7">
      <c r="A424" s="6">
        <v>2</v>
      </c>
      <c r="B424" s="9"/>
      <c r="C424" s="20"/>
      <c r="D424" s="21"/>
      <c r="E424" s="3"/>
      <c r="F424" s="4"/>
      <c r="G424" s="4"/>
    </row>
    <row r="425" spans="1:7">
      <c r="A425" s="4">
        <v>3</v>
      </c>
      <c r="B425" s="9"/>
      <c r="C425" s="6"/>
      <c r="D425" s="4"/>
      <c r="E425" s="3"/>
      <c r="F425" s="4"/>
      <c r="G425" s="4"/>
    </row>
    <row r="426" spans="1:7">
      <c r="A426" s="6">
        <v>4</v>
      </c>
      <c r="B426" s="17"/>
      <c r="C426" s="18"/>
      <c r="D426" s="4"/>
      <c r="E426" s="3"/>
      <c r="F426" s="22"/>
      <c r="G426" s="4"/>
    </row>
    <row r="427" spans="1:7">
      <c r="A427" s="4">
        <v>5</v>
      </c>
      <c r="B427" s="9"/>
      <c r="C427" s="6"/>
      <c r="D427" s="4"/>
      <c r="E427" s="3"/>
      <c r="F427" s="4"/>
      <c r="G427" s="4"/>
    </row>
    <row r="428" spans="1:7">
      <c r="A428" s="10">
        <v>6</v>
      </c>
      <c r="B428" s="11"/>
      <c r="C428" s="12"/>
      <c r="D428" s="10"/>
      <c r="E428" s="13"/>
      <c r="F428" s="10"/>
      <c r="G428" s="10"/>
    </row>
    <row r="429" spans="1:7">
      <c r="A429" s="10">
        <v>7</v>
      </c>
      <c r="B429" s="11"/>
      <c r="C429" s="12"/>
      <c r="D429" s="10"/>
      <c r="E429" s="13"/>
      <c r="F429" s="10"/>
      <c r="G429" s="10"/>
    </row>
    <row r="430" spans="1:7">
      <c r="A430" s="10">
        <v>8</v>
      </c>
      <c r="B430" s="11"/>
      <c r="C430" s="12"/>
      <c r="D430" s="10"/>
      <c r="E430" s="13"/>
      <c r="F430" s="10"/>
      <c r="G430" s="10"/>
    </row>
    <row r="431" spans="1:7">
      <c r="A431" s="10">
        <v>9</v>
      </c>
      <c r="B431" s="11"/>
      <c r="C431" s="12"/>
      <c r="D431" s="10"/>
      <c r="E431" s="13"/>
      <c r="F431" s="10"/>
      <c r="G431" s="10"/>
    </row>
    <row r="432" spans="1:7">
      <c r="A432" s="10">
        <v>10</v>
      </c>
      <c r="B432" s="11"/>
      <c r="C432" s="12"/>
      <c r="D432" s="10"/>
      <c r="E432" s="13"/>
      <c r="F432" s="10"/>
      <c r="G432" s="10"/>
    </row>
    <row r="433" spans="1:7">
      <c r="A433" s="492" t="s">
        <v>3</v>
      </c>
      <c r="B433" s="492"/>
      <c r="C433" s="492"/>
      <c r="D433" s="2" t="s">
        <v>4</v>
      </c>
      <c r="E433" s="3" t="s">
        <v>5</v>
      </c>
      <c r="F433" s="4" t="s">
        <v>6</v>
      </c>
      <c r="G433" s="5"/>
    </row>
    <row r="434" spans="1:7">
      <c r="A434" s="492" t="s">
        <v>7</v>
      </c>
      <c r="B434" s="492"/>
      <c r="C434" s="492"/>
      <c r="D434" s="4">
        <f>SUM(D436:D445)</f>
        <v>0</v>
      </c>
      <c r="E434" s="3"/>
      <c r="F434" s="493" t="s">
        <v>8</v>
      </c>
      <c r="G434" s="5"/>
    </row>
    <row r="435" spans="1:7">
      <c r="A435" s="6" t="s">
        <v>9</v>
      </c>
      <c r="B435" s="7" t="s">
        <v>10</v>
      </c>
      <c r="C435" s="6" t="s">
        <v>11</v>
      </c>
      <c r="D435" s="6" t="s">
        <v>12</v>
      </c>
      <c r="E435" s="3" t="s">
        <v>13</v>
      </c>
      <c r="F435" s="493"/>
      <c r="G435" s="3" t="s">
        <v>14</v>
      </c>
    </row>
    <row r="436" spans="1:7">
      <c r="A436" s="6">
        <v>1</v>
      </c>
      <c r="B436" s="9"/>
      <c r="C436" s="6"/>
      <c r="D436" s="4"/>
      <c r="E436" s="3"/>
      <c r="F436" s="4"/>
      <c r="G436" s="4"/>
    </row>
    <row r="437" spans="1:7">
      <c r="A437" s="6">
        <v>2</v>
      </c>
      <c r="B437" s="17"/>
      <c r="C437" s="18"/>
      <c r="D437" s="4"/>
      <c r="E437" s="3"/>
      <c r="F437" s="22"/>
      <c r="G437" s="4"/>
    </row>
    <row r="438" spans="1:7">
      <c r="A438" s="4">
        <v>3</v>
      </c>
      <c r="B438" s="8"/>
      <c r="C438" s="6"/>
      <c r="D438" s="4"/>
      <c r="E438" s="3"/>
      <c r="F438" s="4"/>
      <c r="G438" s="4"/>
    </row>
    <row r="439" spans="1:7">
      <c r="A439" s="6">
        <v>4</v>
      </c>
      <c r="B439" s="9"/>
      <c r="C439" s="6"/>
      <c r="D439" s="4"/>
      <c r="E439" s="3"/>
      <c r="F439" s="4"/>
      <c r="G439" s="4"/>
    </row>
    <row r="440" spans="1:7">
      <c r="A440" s="4">
        <v>5</v>
      </c>
      <c r="B440" s="9"/>
      <c r="C440" s="6"/>
      <c r="D440" s="4"/>
      <c r="E440" s="3"/>
      <c r="F440" s="4"/>
      <c r="G440" s="4"/>
    </row>
    <row r="441" spans="1:7">
      <c r="A441" s="10">
        <v>6</v>
      </c>
      <c r="B441" s="11"/>
      <c r="C441" s="12"/>
      <c r="D441" s="10"/>
      <c r="E441" s="13"/>
      <c r="F441" s="10"/>
      <c r="G441" s="10"/>
    </row>
    <row r="442" spans="1:7">
      <c r="A442" s="10">
        <v>7</v>
      </c>
      <c r="B442" s="11"/>
      <c r="C442" s="12"/>
      <c r="D442" s="10"/>
      <c r="E442" s="13"/>
      <c r="F442" s="10"/>
      <c r="G442" s="10"/>
    </row>
    <row r="443" spans="1:7">
      <c r="A443" s="10">
        <v>8</v>
      </c>
      <c r="B443" s="11"/>
      <c r="C443" s="12"/>
      <c r="D443" s="10"/>
      <c r="E443" s="13"/>
      <c r="F443" s="10"/>
      <c r="G443" s="10"/>
    </row>
    <row r="444" spans="1:7">
      <c r="A444" s="10">
        <v>9</v>
      </c>
      <c r="B444" s="11"/>
      <c r="C444" s="12"/>
      <c r="D444" s="10"/>
      <c r="E444" s="13"/>
      <c r="F444" s="10"/>
      <c r="G444" s="10"/>
    </row>
    <row r="445" spans="1:7">
      <c r="A445" s="10">
        <v>10</v>
      </c>
      <c r="B445" s="11"/>
      <c r="C445" s="12"/>
      <c r="D445" s="10"/>
      <c r="E445" s="13"/>
      <c r="F445" s="10"/>
      <c r="G445" s="10"/>
    </row>
    <row r="446" spans="1:7">
      <c r="A446" s="492" t="s">
        <v>3</v>
      </c>
      <c r="B446" s="492"/>
      <c r="C446" s="492"/>
      <c r="D446" s="2" t="s">
        <v>4</v>
      </c>
      <c r="E446" s="3" t="s">
        <v>5</v>
      </c>
      <c r="F446" s="4" t="s">
        <v>6</v>
      </c>
      <c r="G446" s="5"/>
    </row>
    <row r="447" spans="1:7">
      <c r="A447" s="492" t="s">
        <v>7</v>
      </c>
      <c r="B447" s="492"/>
      <c r="C447" s="492"/>
      <c r="D447" s="4">
        <f>SUM(D449:D458)</f>
        <v>0</v>
      </c>
      <c r="E447" s="3"/>
      <c r="F447" s="493" t="s">
        <v>8</v>
      </c>
      <c r="G447" s="5"/>
    </row>
    <row r="448" spans="1:7">
      <c r="A448" s="6" t="s">
        <v>9</v>
      </c>
      <c r="B448" s="7" t="s">
        <v>10</v>
      </c>
      <c r="C448" s="6" t="s">
        <v>11</v>
      </c>
      <c r="D448" s="6" t="s">
        <v>12</v>
      </c>
      <c r="E448" s="3" t="s">
        <v>13</v>
      </c>
      <c r="F448" s="493"/>
      <c r="G448" s="3" t="s">
        <v>14</v>
      </c>
    </row>
    <row r="449" spans="1:7">
      <c r="A449" s="6">
        <v>1</v>
      </c>
      <c r="B449" s="17"/>
      <c r="C449" s="18"/>
      <c r="D449" s="4"/>
      <c r="E449" s="3"/>
      <c r="F449" s="22"/>
      <c r="G449" s="4"/>
    </row>
    <row r="450" spans="1:7">
      <c r="A450" s="6">
        <v>2</v>
      </c>
      <c r="B450" s="8"/>
      <c r="C450" s="6"/>
      <c r="D450" s="4"/>
      <c r="E450" s="3"/>
      <c r="F450" s="4"/>
      <c r="G450" s="4"/>
    </row>
    <row r="451" spans="1:7">
      <c r="A451" s="6">
        <v>3</v>
      </c>
      <c r="B451" s="9"/>
      <c r="C451" s="6"/>
      <c r="D451" s="4"/>
      <c r="E451" s="3"/>
      <c r="F451" s="4"/>
      <c r="G451" s="4"/>
    </row>
    <row r="452" spans="1:7">
      <c r="A452" s="6">
        <v>4</v>
      </c>
      <c r="B452" s="9"/>
      <c r="C452" s="6"/>
      <c r="D452" s="4"/>
      <c r="E452" s="3"/>
      <c r="F452" s="4"/>
      <c r="G452" s="4"/>
    </row>
    <row r="453" spans="1:7">
      <c r="A453" s="6">
        <v>5</v>
      </c>
      <c r="B453" s="11"/>
      <c r="C453" s="12"/>
      <c r="D453" s="10"/>
      <c r="E453" s="13"/>
      <c r="F453" s="10"/>
      <c r="G453" s="4"/>
    </row>
    <row r="454" spans="1:7">
      <c r="A454" s="6">
        <v>6</v>
      </c>
      <c r="B454" s="11"/>
      <c r="C454" s="12"/>
      <c r="D454" s="10"/>
      <c r="E454" s="13"/>
      <c r="F454" s="10"/>
      <c r="G454" s="10"/>
    </row>
    <row r="455" spans="1:7">
      <c r="A455" s="6">
        <v>7</v>
      </c>
      <c r="B455" s="11"/>
      <c r="C455" s="12"/>
      <c r="D455" s="10"/>
      <c r="E455" s="13"/>
      <c r="F455" s="10"/>
      <c r="G455" s="10"/>
    </row>
    <row r="456" spans="1:7">
      <c r="A456" s="6">
        <v>8</v>
      </c>
      <c r="B456" s="11"/>
      <c r="C456" s="12"/>
      <c r="D456" s="10"/>
      <c r="E456" s="13"/>
      <c r="F456" s="10"/>
      <c r="G456" s="10"/>
    </row>
    <row r="457" spans="1:7">
      <c r="A457" s="6">
        <v>9</v>
      </c>
      <c r="B457" s="11"/>
      <c r="C457" s="12"/>
      <c r="D457" s="10"/>
      <c r="E457" s="13"/>
      <c r="F457" s="10"/>
      <c r="G457" s="10"/>
    </row>
    <row r="458" spans="1:7">
      <c r="A458" s="6">
        <v>10</v>
      </c>
      <c r="B458" s="11"/>
      <c r="C458" s="12"/>
      <c r="D458" s="10"/>
      <c r="E458" s="13"/>
      <c r="F458" s="10"/>
      <c r="G458" s="10"/>
    </row>
    <row r="459" spans="1:7">
      <c r="A459" s="492" t="s">
        <v>3</v>
      </c>
      <c r="B459" s="492"/>
      <c r="C459" s="492"/>
      <c r="D459" s="2" t="s">
        <v>4</v>
      </c>
      <c r="E459" s="3" t="s">
        <v>5</v>
      </c>
      <c r="F459" s="4" t="s">
        <v>6</v>
      </c>
      <c r="G459" s="5"/>
    </row>
    <row r="460" spans="1:7">
      <c r="A460" s="492" t="s">
        <v>7</v>
      </c>
      <c r="B460" s="492"/>
      <c r="C460" s="492"/>
      <c r="D460" s="4">
        <f>SUM(D462:D471)</f>
        <v>0</v>
      </c>
      <c r="E460" s="3"/>
      <c r="F460" s="493" t="s">
        <v>8</v>
      </c>
      <c r="G460" s="5"/>
    </row>
    <row r="461" spans="1:7">
      <c r="A461" s="6" t="s">
        <v>9</v>
      </c>
      <c r="B461" s="7" t="s">
        <v>10</v>
      </c>
      <c r="C461" s="6" t="s">
        <v>11</v>
      </c>
      <c r="D461" s="6" t="s">
        <v>12</v>
      </c>
      <c r="E461" s="3" t="s">
        <v>13</v>
      </c>
      <c r="F461" s="493"/>
      <c r="G461" s="3" t="s">
        <v>14</v>
      </c>
    </row>
    <row r="462" spans="1:7">
      <c r="A462" s="6">
        <v>11</v>
      </c>
      <c r="B462" s="17"/>
      <c r="C462" s="18"/>
      <c r="D462" s="4"/>
      <c r="E462" s="3"/>
      <c r="F462" s="22"/>
      <c r="G462" s="4"/>
    </row>
    <row r="463" spans="1:7">
      <c r="A463" s="6">
        <v>12</v>
      </c>
      <c r="B463" s="8"/>
      <c r="C463" s="6"/>
      <c r="D463" s="4"/>
      <c r="E463" s="3"/>
      <c r="F463" s="4"/>
      <c r="G463" s="4"/>
    </row>
    <row r="464" spans="1:7">
      <c r="A464" s="6">
        <v>13</v>
      </c>
      <c r="B464" s="9"/>
      <c r="C464" s="6"/>
      <c r="D464" s="4"/>
      <c r="E464" s="3"/>
      <c r="F464" s="4"/>
      <c r="G464" s="4"/>
    </row>
    <row r="465" spans="1:7">
      <c r="A465" s="6">
        <v>14</v>
      </c>
      <c r="B465" s="9"/>
      <c r="C465" s="6"/>
      <c r="D465" s="4"/>
      <c r="E465" s="3"/>
      <c r="F465" s="4"/>
      <c r="G465" s="4"/>
    </row>
    <row r="466" spans="1:7">
      <c r="A466" s="6">
        <v>15</v>
      </c>
      <c r="B466" s="11"/>
      <c r="C466" s="12"/>
      <c r="D466" s="10"/>
      <c r="E466" s="13"/>
      <c r="F466" s="10"/>
      <c r="G466" s="4"/>
    </row>
    <row r="467" spans="1:7">
      <c r="A467" s="6">
        <v>16</v>
      </c>
      <c r="B467" s="11"/>
      <c r="C467" s="12"/>
      <c r="D467" s="10"/>
      <c r="E467" s="13"/>
      <c r="F467" s="10"/>
      <c r="G467" s="10"/>
    </row>
    <row r="468" spans="1:7">
      <c r="A468" s="6">
        <v>17</v>
      </c>
      <c r="B468" s="11"/>
      <c r="C468" s="12"/>
      <c r="D468" s="10"/>
      <c r="E468" s="13"/>
      <c r="F468" s="10"/>
      <c r="G468" s="10"/>
    </row>
    <row r="469" spans="1:7">
      <c r="A469" s="6">
        <v>18</v>
      </c>
      <c r="B469" s="11"/>
      <c r="C469" s="12"/>
      <c r="D469" s="10"/>
      <c r="E469" s="13"/>
      <c r="F469" s="10"/>
      <c r="G469" s="10"/>
    </row>
    <row r="470" spans="1:7">
      <c r="A470" s="6">
        <v>19</v>
      </c>
      <c r="B470" s="11"/>
      <c r="C470" s="12"/>
      <c r="D470" s="10"/>
      <c r="E470" s="13"/>
      <c r="F470" s="10"/>
      <c r="G470" s="10"/>
    </row>
    <row r="471" spans="1:7">
      <c r="A471" s="6">
        <v>20</v>
      </c>
      <c r="B471" s="11"/>
      <c r="C471" s="12"/>
      <c r="D471" s="10"/>
      <c r="E471" s="13"/>
      <c r="F471" s="10"/>
      <c r="G471" s="10"/>
    </row>
    <row r="472" spans="1:7">
      <c r="A472" s="492" t="s">
        <v>3</v>
      </c>
      <c r="B472" s="492"/>
      <c r="C472" s="492"/>
      <c r="D472" s="2" t="s">
        <v>4</v>
      </c>
      <c r="E472" s="3" t="s">
        <v>5</v>
      </c>
      <c r="F472" s="4" t="s">
        <v>6</v>
      </c>
      <c r="G472" s="5"/>
    </row>
    <row r="473" spans="1:7">
      <c r="A473" s="492" t="s">
        <v>7</v>
      </c>
      <c r="B473" s="492"/>
      <c r="C473" s="492"/>
      <c r="D473" s="4">
        <f>SUM(D475:D484)</f>
        <v>0</v>
      </c>
      <c r="E473" s="3"/>
      <c r="F473" s="493" t="s">
        <v>8</v>
      </c>
      <c r="G473" s="5"/>
    </row>
    <row r="474" spans="1:7">
      <c r="A474" s="6" t="s">
        <v>9</v>
      </c>
      <c r="B474" s="7" t="s">
        <v>10</v>
      </c>
      <c r="C474" s="6" t="s">
        <v>11</v>
      </c>
      <c r="D474" s="6" t="s">
        <v>12</v>
      </c>
      <c r="E474" s="3" t="s">
        <v>13</v>
      </c>
      <c r="F474" s="493"/>
      <c r="G474" s="3" t="s">
        <v>14</v>
      </c>
    </row>
    <row r="475" spans="1:7">
      <c r="A475" s="6">
        <v>21</v>
      </c>
      <c r="B475" s="17"/>
      <c r="C475" s="18"/>
      <c r="D475" s="4"/>
      <c r="E475" s="3"/>
      <c r="F475" s="22"/>
      <c r="G475" s="4"/>
    </row>
    <row r="476" spans="1:7">
      <c r="A476" s="6">
        <v>22</v>
      </c>
      <c r="B476" s="8"/>
      <c r="C476" s="6"/>
      <c r="D476" s="4"/>
      <c r="E476" s="3"/>
      <c r="F476" s="4"/>
      <c r="G476" s="4"/>
    </row>
    <row r="477" spans="1:7">
      <c r="A477" s="6">
        <v>23</v>
      </c>
      <c r="B477" s="9"/>
      <c r="C477" s="6"/>
      <c r="D477" s="4"/>
      <c r="E477" s="3"/>
      <c r="F477" s="4"/>
      <c r="G477" s="4"/>
    </row>
    <row r="478" spans="1:7">
      <c r="A478" s="6">
        <v>24</v>
      </c>
      <c r="B478" s="9"/>
      <c r="C478" s="6"/>
      <c r="D478" s="4"/>
      <c r="E478" s="3"/>
      <c r="F478" s="4"/>
      <c r="G478" s="4"/>
    </row>
    <row r="479" spans="1:7">
      <c r="A479" s="6">
        <v>25</v>
      </c>
      <c r="B479" s="11"/>
      <c r="C479" s="12"/>
      <c r="D479" s="10"/>
      <c r="E479" s="13"/>
      <c r="F479" s="10"/>
      <c r="G479" s="4"/>
    </row>
    <row r="480" spans="1:7">
      <c r="A480" s="6">
        <v>26</v>
      </c>
      <c r="B480" s="11"/>
      <c r="C480" s="12"/>
      <c r="D480" s="10"/>
      <c r="E480" s="13"/>
      <c r="F480" s="10"/>
      <c r="G480" s="10"/>
    </row>
    <row r="481" spans="1:7">
      <c r="A481" s="6">
        <v>27</v>
      </c>
      <c r="B481" s="11"/>
      <c r="C481" s="12"/>
      <c r="D481" s="10"/>
      <c r="E481" s="13"/>
      <c r="F481" s="10"/>
      <c r="G481" s="10"/>
    </row>
    <row r="482" spans="1:7">
      <c r="A482" s="6">
        <v>28</v>
      </c>
      <c r="B482" s="11"/>
      <c r="C482" s="12"/>
      <c r="D482" s="10"/>
      <c r="E482" s="13"/>
      <c r="F482" s="10"/>
      <c r="G482" s="10"/>
    </row>
    <row r="483" spans="1:7">
      <c r="A483" s="6">
        <v>29</v>
      </c>
      <c r="B483" s="11"/>
      <c r="C483" s="12"/>
      <c r="D483" s="10"/>
      <c r="E483" s="13"/>
      <c r="F483" s="10"/>
      <c r="G483" s="10"/>
    </row>
    <row r="484" spans="1:7">
      <c r="A484" s="6">
        <v>30</v>
      </c>
      <c r="B484" s="11"/>
      <c r="C484" s="12"/>
      <c r="D484" s="10"/>
      <c r="E484" s="13"/>
      <c r="F484" s="10"/>
      <c r="G484" s="10"/>
    </row>
    <row r="485" spans="1:7">
      <c r="A485" s="492" t="s">
        <v>3</v>
      </c>
      <c r="B485" s="492"/>
      <c r="C485" s="492"/>
      <c r="D485" s="2" t="s">
        <v>4</v>
      </c>
      <c r="E485" s="3" t="s">
        <v>5</v>
      </c>
      <c r="F485" s="4" t="s">
        <v>6</v>
      </c>
      <c r="G485" s="5"/>
    </row>
    <row r="486" spans="1:7">
      <c r="A486" s="492" t="s">
        <v>7</v>
      </c>
      <c r="B486" s="492"/>
      <c r="C486" s="492"/>
      <c r="D486" s="4">
        <f>SUM(D488:D497)</f>
        <v>0</v>
      </c>
      <c r="E486" s="3"/>
      <c r="F486" s="493" t="s">
        <v>8</v>
      </c>
      <c r="G486" s="5"/>
    </row>
    <row r="487" spans="1:7">
      <c r="A487" s="6" t="s">
        <v>9</v>
      </c>
      <c r="B487" s="7" t="s">
        <v>10</v>
      </c>
      <c r="C487" s="6" t="s">
        <v>11</v>
      </c>
      <c r="D487" s="6" t="s">
        <v>12</v>
      </c>
      <c r="E487" s="3" t="s">
        <v>13</v>
      </c>
      <c r="F487" s="493"/>
      <c r="G487" s="3" t="s">
        <v>14</v>
      </c>
    </row>
    <row r="488" spans="1:7">
      <c r="A488" s="6">
        <v>31</v>
      </c>
      <c r="B488" s="17"/>
      <c r="C488" s="18"/>
      <c r="D488" s="4"/>
      <c r="E488" s="3"/>
      <c r="F488" s="22"/>
      <c r="G488" s="4"/>
    </row>
    <row r="489" spans="1:7">
      <c r="A489" s="6">
        <v>32</v>
      </c>
      <c r="B489" s="8"/>
      <c r="C489" s="6"/>
      <c r="D489" s="4"/>
      <c r="E489" s="3"/>
      <c r="F489" s="4"/>
      <c r="G489" s="4"/>
    </row>
    <row r="490" spans="1:7">
      <c r="A490" s="6">
        <v>33</v>
      </c>
      <c r="B490" s="9"/>
      <c r="C490" s="6"/>
      <c r="D490" s="4"/>
      <c r="E490" s="3"/>
      <c r="F490" s="4"/>
      <c r="G490" s="4"/>
    </row>
    <row r="491" spans="1:7">
      <c r="A491" s="6">
        <v>34</v>
      </c>
      <c r="B491" s="9"/>
      <c r="C491" s="6"/>
      <c r="D491" s="4"/>
      <c r="E491" s="3"/>
      <c r="F491" s="4"/>
      <c r="G491" s="4"/>
    </row>
    <row r="492" spans="1:7">
      <c r="A492" s="6">
        <v>35</v>
      </c>
      <c r="B492" s="11"/>
      <c r="C492" s="12"/>
      <c r="D492" s="10"/>
      <c r="E492" s="13"/>
      <c r="F492" s="10"/>
      <c r="G492" s="4"/>
    </row>
    <row r="493" spans="1:7">
      <c r="A493" s="6">
        <v>36</v>
      </c>
      <c r="B493" s="11"/>
      <c r="C493" s="12"/>
      <c r="D493" s="10"/>
      <c r="E493" s="13"/>
      <c r="F493" s="10"/>
      <c r="G493" s="10"/>
    </row>
    <row r="494" spans="1:7">
      <c r="A494" s="6">
        <v>37</v>
      </c>
      <c r="B494" s="11"/>
      <c r="C494" s="12"/>
      <c r="D494" s="10"/>
      <c r="E494" s="13"/>
      <c r="F494" s="10"/>
      <c r="G494" s="10"/>
    </row>
    <row r="495" spans="1:7">
      <c r="A495" s="6">
        <v>38</v>
      </c>
      <c r="B495" s="11"/>
      <c r="C495" s="12"/>
      <c r="D495" s="10"/>
      <c r="E495" s="13"/>
      <c r="F495" s="10"/>
      <c r="G495" s="10"/>
    </row>
    <row r="496" spans="1:7">
      <c r="A496" s="6">
        <v>39</v>
      </c>
      <c r="B496" s="11"/>
      <c r="C496" s="12"/>
      <c r="D496" s="10"/>
      <c r="E496" s="13"/>
      <c r="F496" s="10"/>
      <c r="G496" s="10"/>
    </row>
    <row r="497" spans="1:7">
      <c r="A497" s="6">
        <v>40</v>
      </c>
      <c r="B497" s="11"/>
      <c r="C497" s="12"/>
      <c r="D497" s="10"/>
      <c r="E497" s="13"/>
      <c r="F497" s="10"/>
      <c r="G497" s="10"/>
    </row>
  </sheetData>
  <mergeCells count="99">
    <mergeCell ref="A485:C485"/>
    <mergeCell ref="A486:C486"/>
    <mergeCell ref="F486:F487"/>
    <mergeCell ref="A459:C459"/>
    <mergeCell ref="A460:C460"/>
    <mergeCell ref="F460:F461"/>
    <mergeCell ref="A472:C472"/>
    <mergeCell ref="A473:C473"/>
    <mergeCell ref="F473:F474"/>
    <mergeCell ref="A433:C433"/>
    <mergeCell ref="A434:C434"/>
    <mergeCell ref="F434:F435"/>
    <mergeCell ref="A446:C446"/>
    <mergeCell ref="A447:C447"/>
    <mergeCell ref="F447:F448"/>
    <mergeCell ref="A407:C407"/>
    <mergeCell ref="A408:C408"/>
    <mergeCell ref="F408:F409"/>
    <mergeCell ref="A420:C420"/>
    <mergeCell ref="A421:C421"/>
    <mergeCell ref="F421:F422"/>
    <mergeCell ref="A375:C375"/>
    <mergeCell ref="A376:C376"/>
    <mergeCell ref="F376:F377"/>
    <mergeCell ref="A391:C391"/>
    <mergeCell ref="A392:C392"/>
    <mergeCell ref="F392:F393"/>
    <mergeCell ref="A344:C344"/>
    <mergeCell ref="A345:C345"/>
    <mergeCell ref="F345:F346"/>
    <mergeCell ref="A359:C359"/>
    <mergeCell ref="A360:C360"/>
    <mergeCell ref="F360:F361"/>
    <mergeCell ref="A312:C312"/>
    <mergeCell ref="A313:C313"/>
    <mergeCell ref="F313:F314"/>
    <mergeCell ref="A328:C328"/>
    <mergeCell ref="A329:C329"/>
    <mergeCell ref="F329:F330"/>
    <mergeCell ref="A281:C281"/>
    <mergeCell ref="A282:C282"/>
    <mergeCell ref="F282:F283"/>
    <mergeCell ref="A296:C296"/>
    <mergeCell ref="A297:C297"/>
    <mergeCell ref="F297:F298"/>
    <mergeCell ref="A249:C249"/>
    <mergeCell ref="A250:C250"/>
    <mergeCell ref="F250:F251"/>
    <mergeCell ref="A265:C265"/>
    <mergeCell ref="A266:C266"/>
    <mergeCell ref="F266:F267"/>
    <mergeCell ref="A216:C216"/>
    <mergeCell ref="A217:C217"/>
    <mergeCell ref="F217:F218"/>
    <mergeCell ref="A233:C233"/>
    <mergeCell ref="A234:C234"/>
    <mergeCell ref="F234:F235"/>
    <mergeCell ref="A183:C183"/>
    <mergeCell ref="A184:C184"/>
    <mergeCell ref="F184:F185"/>
    <mergeCell ref="A200:C200"/>
    <mergeCell ref="A201:C201"/>
    <mergeCell ref="F201:F202"/>
    <mergeCell ref="A150:C150"/>
    <mergeCell ref="A151:C151"/>
    <mergeCell ref="F151:F152"/>
    <mergeCell ref="A167:C167"/>
    <mergeCell ref="A168:C168"/>
    <mergeCell ref="F168:F169"/>
    <mergeCell ref="A117:C117"/>
    <mergeCell ref="A118:C118"/>
    <mergeCell ref="F118:F119"/>
    <mergeCell ref="A134:C134"/>
    <mergeCell ref="A135:C135"/>
    <mergeCell ref="F135:F136"/>
    <mergeCell ref="A84:C84"/>
    <mergeCell ref="A85:C85"/>
    <mergeCell ref="F85:F86"/>
    <mergeCell ref="A101:C101"/>
    <mergeCell ref="A102:C102"/>
    <mergeCell ref="F102:F103"/>
    <mergeCell ref="A52:C52"/>
    <mergeCell ref="A53:C53"/>
    <mergeCell ref="F53:F54"/>
    <mergeCell ref="A68:C68"/>
    <mergeCell ref="A69:C69"/>
    <mergeCell ref="F69:F70"/>
    <mergeCell ref="A20:C20"/>
    <mergeCell ref="A21:C21"/>
    <mergeCell ref="F21:F22"/>
    <mergeCell ref="A36:C36"/>
    <mergeCell ref="A37:C37"/>
    <mergeCell ref="F37:F38"/>
    <mergeCell ref="A1:G2"/>
    <mergeCell ref="A3:D3"/>
    <mergeCell ref="E3:G3"/>
    <mergeCell ref="A4:C4"/>
    <mergeCell ref="A5:C5"/>
    <mergeCell ref="F5:F6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713F-4151-4F38-80E2-FD89528113EA}">
  <dimension ref="A1:U913"/>
  <sheetViews>
    <sheetView topLeftCell="A303" workbookViewId="0">
      <selection activeCell="E321" sqref="E321"/>
    </sheetView>
  </sheetViews>
  <sheetFormatPr defaultColWidth="11.125" defaultRowHeight="15" customHeight="1"/>
  <cols>
    <col min="1" max="1" width="7" style="71" customWidth="1"/>
    <col min="2" max="2" width="66" style="1" bestFit="1" customWidth="1"/>
    <col min="3" max="3" width="31.625" style="71" customWidth="1"/>
    <col min="4" max="4" width="14.875" style="1" customWidth="1"/>
    <col min="5" max="5" width="22.5" style="1" customWidth="1"/>
    <col min="6" max="6" width="22.125" style="1" customWidth="1"/>
    <col min="7" max="7" width="8.125" style="1" customWidth="1"/>
    <col min="8" max="21" width="7" style="1" customWidth="1"/>
    <col min="22" max="26" width="6.625" style="1" customWidth="1"/>
    <col min="27" max="27" width="11.125" style="1" customWidth="1"/>
    <col min="28" max="16384" width="11.125" style="1"/>
  </cols>
  <sheetData>
    <row r="1" spans="1:21" ht="16.5" customHeight="1" thickBot="1">
      <c r="A1" s="494" t="s">
        <v>843</v>
      </c>
      <c r="B1" s="494"/>
      <c r="C1" s="494"/>
      <c r="D1" s="494"/>
      <c r="E1" s="494"/>
      <c r="F1" s="494"/>
      <c r="G1" s="494"/>
      <c r="H1" s="101"/>
    </row>
    <row r="2" spans="1:21" ht="16.5" customHeight="1" thickBot="1">
      <c r="A2" s="494"/>
      <c r="B2" s="494"/>
      <c r="C2" s="494"/>
      <c r="D2" s="494"/>
      <c r="E2" s="494"/>
      <c r="F2" s="494"/>
      <c r="G2" s="494"/>
      <c r="H2" s="101"/>
      <c r="L2" s="505" t="s">
        <v>844</v>
      </c>
      <c r="M2" s="505"/>
      <c r="N2" s="505"/>
      <c r="O2" s="505"/>
      <c r="P2" s="505"/>
      <c r="Q2" s="505"/>
      <c r="R2" s="505"/>
      <c r="S2" s="505"/>
      <c r="T2" s="505"/>
      <c r="U2" s="505"/>
    </row>
    <row r="3" spans="1:21" ht="16.5" customHeight="1" thickBot="1">
      <c r="A3" s="495" t="s">
        <v>1022</v>
      </c>
      <c r="B3" s="495"/>
      <c r="C3" s="495"/>
      <c r="D3" s="495"/>
      <c r="E3" s="496" t="s">
        <v>2</v>
      </c>
      <c r="F3" s="496"/>
      <c r="G3" s="496"/>
      <c r="H3" s="103"/>
      <c r="L3" s="505"/>
      <c r="M3" s="505"/>
      <c r="N3" s="505"/>
      <c r="O3" s="505"/>
      <c r="P3" s="505"/>
      <c r="Q3" s="505"/>
      <c r="R3" s="505"/>
      <c r="S3" s="505"/>
      <c r="T3" s="505"/>
      <c r="U3" s="505"/>
    </row>
    <row r="4" spans="1:21" ht="16.5" customHeight="1" thickBot="1">
      <c r="A4" s="492" t="s">
        <v>1023</v>
      </c>
      <c r="B4" s="492"/>
      <c r="C4" s="492"/>
      <c r="D4" s="2" t="s">
        <v>4</v>
      </c>
      <c r="E4" s="3" t="s">
        <v>5</v>
      </c>
      <c r="F4" s="4" t="s">
        <v>6</v>
      </c>
      <c r="G4" s="5"/>
      <c r="L4" s="505"/>
      <c r="M4" s="505"/>
      <c r="N4" s="505"/>
      <c r="O4" s="505"/>
      <c r="P4" s="505"/>
      <c r="Q4" s="505"/>
      <c r="R4" s="505"/>
      <c r="S4" s="505"/>
      <c r="T4" s="505"/>
      <c r="U4" s="505"/>
    </row>
    <row r="5" spans="1:21" ht="16.5" customHeight="1" thickBot="1">
      <c r="A5" s="492" t="s">
        <v>1024</v>
      </c>
      <c r="B5" s="492"/>
      <c r="C5" s="492"/>
      <c r="D5" s="4">
        <f>SUM(D7:D16)</f>
        <v>140</v>
      </c>
      <c r="E5" s="3">
        <v>140</v>
      </c>
      <c r="F5" s="493" t="s">
        <v>8</v>
      </c>
      <c r="G5" s="5"/>
      <c r="L5" s="505"/>
      <c r="M5" s="505"/>
      <c r="N5" s="505"/>
      <c r="O5" s="505"/>
      <c r="P5" s="505"/>
      <c r="Q5" s="505"/>
      <c r="R5" s="505"/>
      <c r="S5" s="505"/>
      <c r="T5" s="505"/>
      <c r="U5" s="505"/>
    </row>
    <row r="6" spans="1:21" ht="16.5" customHeight="1" thickBot="1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  <c r="L6" s="505"/>
      <c r="M6" s="505"/>
      <c r="N6" s="505"/>
      <c r="O6" s="505"/>
      <c r="P6" s="505"/>
      <c r="Q6" s="505"/>
      <c r="R6" s="505"/>
      <c r="S6" s="505"/>
      <c r="T6" s="505"/>
      <c r="U6" s="505"/>
    </row>
    <row r="7" spans="1:21" ht="16.5" customHeight="1" thickBot="1">
      <c r="A7" s="6">
        <v>1</v>
      </c>
      <c r="B7" s="8" t="s">
        <v>1025</v>
      </c>
      <c r="C7" s="79" t="s">
        <v>1026</v>
      </c>
      <c r="D7" s="4">
        <v>30</v>
      </c>
      <c r="E7" s="3">
        <f>MIN(150,SUMIF(C7,"&gt;=110/08/01",D7)-SUMIF(C7,"&gt;=112/08/31",D7))</f>
        <v>30</v>
      </c>
      <c r="F7" s="4" t="s">
        <v>855</v>
      </c>
      <c r="G7" s="4"/>
      <c r="L7" s="505"/>
      <c r="M7" s="505"/>
      <c r="N7" s="505"/>
      <c r="O7" s="505"/>
      <c r="P7" s="505"/>
      <c r="Q7" s="505"/>
      <c r="R7" s="505"/>
      <c r="S7" s="505"/>
      <c r="T7" s="505"/>
      <c r="U7" s="505"/>
    </row>
    <row r="8" spans="1:21" ht="16.5" customHeight="1" thickBot="1">
      <c r="A8" s="6">
        <v>2</v>
      </c>
      <c r="B8" s="9" t="s">
        <v>1027</v>
      </c>
      <c r="C8" s="6" t="s">
        <v>1028</v>
      </c>
      <c r="D8" s="4">
        <v>28</v>
      </c>
      <c r="E8" s="3">
        <f>MIN(150,SUMIF(C7:C8,"&gt;=110/08/01",D7:D8)-SUMIF(C7:C8,"&gt;=112/08/31",D7:D8))</f>
        <v>58</v>
      </c>
      <c r="F8" s="4" t="s">
        <v>874</v>
      </c>
      <c r="G8" s="4"/>
      <c r="L8" s="505"/>
      <c r="M8" s="505"/>
      <c r="N8" s="505"/>
      <c r="O8" s="505"/>
      <c r="P8" s="505"/>
      <c r="Q8" s="505"/>
      <c r="R8" s="505"/>
      <c r="S8" s="505"/>
      <c r="T8" s="505"/>
      <c r="U8" s="505"/>
    </row>
    <row r="9" spans="1:21" ht="16.5" customHeight="1" thickBot="1">
      <c r="A9" s="4">
        <v>3</v>
      </c>
      <c r="B9" s="8" t="s">
        <v>216</v>
      </c>
      <c r="C9" s="6" t="s">
        <v>1029</v>
      </c>
      <c r="D9" s="4">
        <v>30</v>
      </c>
      <c r="E9" s="3">
        <v>88</v>
      </c>
      <c r="F9" s="4" t="s">
        <v>858</v>
      </c>
      <c r="G9" s="4"/>
      <c r="L9" s="505"/>
      <c r="M9" s="505"/>
      <c r="N9" s="505"/>
      <c r="O9" s="505"/>
      <c r="P9" s="505"/>
      <c r="Q9" s="505"/>
      <c r="R9" s="505"/>
      <c r="S9" s="505"/>
      <c r="T9" s="505"/>
      <c r="U9" s="505"/>
    </row>
    <row r="10" spans="1:21" ht="16.5" customHeight="1" thickBot="1">
      <c r="A10" s="6">
        <v>4</v>
      </c>
      <c r="B10" s="8" t="s">
        <v>997</v>
      </c>
      <c r="C10" s="6" t="s">
        <v>999</v>
      </c>
      <c r="D10" s="4">
        <v>20</v>
      </c>
      <c r="E10" s="3">
        <f>MIN(150,SUMIF(C7:C10,"&gt;=110/08/01",D7:D10)-SUMIF(C7:C10,"&gt;=112/08/31",D7:D10))</f>
        <v>108</v>
      </c>
      <c r="F10" s="4" t="s">
        <v>581</v>
      </c>
      <c r="G10" s="4"/>
      <c r="L10" s="505"/>
      <c r="M10" s="505"/>
      <c r="N10" s="505"/>
      <c r="O10" s="505"/>
      <c r="P10" s="505"/>
      <c r="Q10" s="505"/>
      <c r="R10" s="505"/>
      <c r="S10" s="505"/>
      <c r="T10" s="505"/>
      <c r="U10" s="505"/>
    </row>
    <row r="11" spans="1:21" ht="16.5" customHeight="1" thickBot="1">
      <c r="A11" s="4">
        <v>5</v>
      </c>
      <c r="B11" s="9" t="s">
        <v>1030</v>
      </c>
      <c r="C11" s="6" t="s">
        <v>1031</v>
      </c>
      <c r="D11" s="4">
        <v>16</v>
      </c>
      <c r="E11" s="3">
        <v>124</v>
      </c>
      <c r="F11" s="4" t="s">
        <v>581</v>
      </c>
      <c r="G11" s="4"/>
      <c r="L11" s="505"/>
      <c r="M11" s="505"/>
      <c r="N11" s="505"/>
      <c r="O11" s="505"/>
      <c r="P11" s="505"/>
      <c r="Q11" s="505"/>
      <c r="R11" s="505"/>
      <c r="S11" s="505"/>
      <c r="T11" s="505"/>
      <c r="U11" s="505"/>
    </row>
    <row r="12" spans="1:21" ht="16.5" customHeight="1" thickBot="1">
      <c r="A12" s="10">
        <v>6</v>
      </c>
      <c r="B12" s="51" t="s">
        <v>1032</v>
      </c>
      <c r="C12" s="41" t="s">
        <v>1033</v>
      </c>
      <c r="D12" s="41">
        <v>12</v>
      </c>
      <c r="E12" s="42">
        <v>136</v>
      </c>
      <c r="F12" s="10" t="s">
        <v>644</v>
      </c>
      <c r="G12" s="10"/>
      <c r="L12" s="505"/>
      <c r="M12" s="505"/>
      <c r="N12" s="505"/>
      <c r="O12" s="505"/>
      <c r="P12" s="505"/>
      <c r="Q12" s="505"/>
      <c r="R12" s="505"/>
      <c r="S12" s="505"/>
      <c r="T12" s="505"/>
      <c r="U12" s="505"/>
    </row>
    <row r="13" spans="1:21" ht="16.5" customHeight="1" thickBot="1">
      <c r="A13" s="10">
        <v>7</v>
      </c>
      <c r="B13" s="11" t="s">
        <v>863</v>
      </c>
      <c r="C13" s="12" t="s">
        <v>862</v>
      </c>
      <c r="D13" s="10">
        <v>4</v>
      </c>
      <c r="E13" s="13">
        <v>140</v>
      </c>
      <c r="F13" s="10" t="s">
        <v>738</v>
      </c>
      <c r="G13" s="10"/>
      <c r="L13" s="505"/>
      <c r="M13" s="505"/>
      <c r="N13" s="505"/>
      <c r="O13" s="505"/>
      <c r="P13" s="505"/>
      <c r="Q13" s="505"/>
      <c r="R13" s="505"/>
      <c r="S13" s="505"/>
      <c r="T13" s="505"/>
      <c r="U13" s="505"/>
    </row>
    <row r="14" spans="1:21" ht="16.5" customHeight="1" thickBot="1">
      <c r="A14" s="10">
        <v>8</v>
      </c>
      <c r="B14" s="11"/>
      <c r="C14" s="12"/>
      <c r="D14" s="10"/>
      <c r="E14" s="13"/>
      <c r="F14" s="10"/>
      <c r="G14" s="10"/>
      <c r="L14" s="505"/>
      <c r="M14" s="505"/>
      <c r="N14" s="505"/>
      <c r="O14" s="505"/>
      <c r="P14" s="505"/>
      <c r="Q14" s="505"/>
      <c r="R14" s="505"/>
      <c r="S14" s="505"/>
      <c r="T14" s="505"/>
      <c r="U14" s="505"/>
    </row>
    <row r="15" spans="1:21" ht="16.5" customHeight="1">
      <c r="A15" s="10">
        <v>9</v>
      </c>
      <c r="B15" s="11"/>
      <c r="C15" s="12"/>
      <c r="D15" s="10"/>
      <c r="E15" s="13"/>
      <c r="F15" s="10"/>
      <c r="G15" s="10"/>
    </row>
    <row r="16" spans="1:21" ht="16.5" customHeight="1">
      <c r="A16" s="10">
        <v>10</v>
      </c>
      <c r="B16" s="11"/>
      <c r="C16" s="12"/>
      <c r="D16" s="10"/>
      <c r="E16" s="13"/>
      <c r="F16" s="10"/>
      <c r="G16" s="10"/>
    </row>
    <row r="17" spans="1:7" ht="16.5" customHeight="1">
      <c r="A17" s="4">
        <v>11</v>
      </c>
      <c r="B17" s="9"/>
      <c r="C17" s="4"/>
      <c r="D17" s="9"/>
      <c r="E17" s="9"/>
      <c r="F17" s="9"/>
      <c r="G17" s="9"/>
    </row>
    <row r="18" spans="1:7" ht="16.5" customHeight="1">
      <c r="A18" s="26">
        <v>12</v>
      </c>
      <c r="B18" s="9"/>
      <c r="C18" s="6"/>
      <c r="D18" s="4"/>
      <c r="E18" s="3"/>
      <c r="F18" s="4"/>
      <c r="G18" s="4"/>
    </row>
    <row r="19" spans="1:7" ht="16.5" customHeight="1">
      <c r="A19" s="492" t="s">
        <v>1034</v>
      </c>
      <c r="B19" s="492"/>
      <c r="C19" s="492"/>
      <c r="D19" s="2" t="s">
        <v>4</v>
      </c>
      <c r="E19" s="3" t="s">
        <v>5</v>
      </c>
      <c r="F19" s="4" t="s">
        <v>6</v>
      </c>
      <c r="G19" s="5"/>
    </row>
    <row r="20" spans="1:7" ht="16.5" customHeight="1">
      <c r="A20" s="492" t="s">
        <v>1035</v>
      </c>
      <c r="B20" s="492"/>
      <c r="C20" s="492"/>
      <c r="D20" s="4">
        <f>SUM(D22:D31)</f>
        <v>19</v>
      </c>
      <c r="E20" s="3">
        <f>SUM(E31)</f>
        <v>19</v>
      </c>
      <c r="F20" s="493" t="s">
        <v>8</v>
      </c>
      <c r="G20" s="5"/>
    </row>
    <row r="21" spans="1:7" ht="16.5" customHeight="1">
      <c r="A21" s="6" t="s">
        <v>9</v>
      </c>
      <c r="B21" s="7" t="s">
        <v>10</v>
      </c>
      <c r="C21" s="6" t="s">
        <v>11</v>
      </c>
      <c r="D21" s="6" t="s">
        <v>12</v>
      </c>
      <c r="E21" s="3" t="s">
        <v>13</v>
      </c>
      <c r="F21" s="493"/>
      <c r="G21" s="3" t="s">
        <v>14</v>
      </c>
    </row>
    <row r="22" spans="1:7" ht="16.5" customHeight="1">
      <c r="A22" s="6">
        <v>1</v>
      </c>
      <c r="B22" s="8" t="s">
        <v>1036</v>
      </c>
      <c r="C22" s="79" t="s">
        <v>1037</v>
      </c>
      <c r="D22" s="4">
        <v>9</v>
      </c>
      <c r="E22" s="3">
        <v>9</v>
      </c>
      <c r="F22" s="4" t="s">
        <v>850</v>
      </c>
      <c r="G22" s="4"/>
    </row>
    <row r="23" spans="1:7" ht="16.5" customHeight="1">
      <c r="A23" s="6">
        <v>2</v>
      </c>
      <c r="B23" s="9" t="s">
        <v>1027</v>
      </c>
      <c r="C23" s="6" t="s">
        <v>1028</v>
      </c>
      <c r="D23" s="4">
        <v>10</v>
      </c>
      <c r="E23" s="3">
        <f>MIN(150,SUMIF(C22:C23,"&gt;=110/09/01",D22:D23)-SUMIF(C22:C23,"&gt;=112/08/31",D22:D23))</f>
        <v>19</v>
      </c>
      <c r="F23" s="4" t="s">
        <v>874</v>
      </c>
      <c r="G23" s="4"/>
    </row>
    <row r="24" spans="1:7" ht="16.5" customHeight="1">
      <c r="A24" s="4">
        <v>3</v>
      </c>
      <c r="B24" s="9"/>
      <c r="C24" s="4"/>
      <c r="D24" s="4"/>
      <c r="E24" s="3">
        <f>MIN(150,SUMIF(C22:C24,"&gt;=110/09/01",D22:D24)-SUMIF(C22:C24,"&gt;=112/08/31",D22:D24))</f>
        <v>19</v>
      </c>
      <c r="F24" s="4"/>
      <c r="G24" s="4"/>
    </row>
    <row r="25" spans="1:7" ht="16.5" customHeight="1">
      <c r="A25" s="6">
        <v>4</v>
      </c>
      <c r="B25" s="9"/>
      <c r="C25" s="6"/>
      <c r="D25" s="4"/>
      <c r="E25" s="3">
        <f>MIN(150,SUMIF(C22:C25,"&gt;=110/09/01",D22:D25)-SUMIF(C22:C25,"&gt;=112/08/31",D22:D25))</f>
        <v>19</v>
      </c>
      <c r="F25" s="4"/>
      <c r="G25" s="4"/>
    </row>
    <row r="26" spans="1:7" ht="16.5" customHeight="1">
      <c r="A26" s="4">
        <v>5</v>
      </c>
      <c r="B26" s="9"/>
      <c r="C26" s="6"/>
      <c r="D26" s="4"/>
      <c r="E26" s="3">
        <f>MIN(150,SUMIF(C22:C26,"&gt;=110/09/01",D22:D26)-SUMIF(C22:C26,"&gt;=112/08/31",D22:D26))</f>
        <v>19</v>
      </c>
      <c r="F26" s="4"/>
      <c r="G26" s="4"/>
    </row>
    <row r="27" spans="1:7" ht="16.5" customHeight="1">
      <c r="A27" s="10">
        <v>6</v>
      </c>
      <c r="B27" s="11"/>
      <c r="C27" s="12"/>
      <c r="D27" s="10"/>
      <c r="E27" s="13">
        <f>MIN(200,(SUMIF(C22:C27,"&gt;=112/09/01",D22:D27)-SUMIF(C22:C27,"&gt;=114/08/31",D22:D27)+SUM(E26)))</f>
        <v>19</v>
      </c>
      <c r="F27" s="10"/>
      <c r="G27" s="10"/>
    </row>
    <row r="28" spans="1:7" ht="16.5" customHeight="1">
      <c r="A28" s="10">
        <v>7</v>
      </c>
      <c r="B28" s="11"/>
      <c r="C28" s="12"/>
      <c r="D28" s="10"/>
      <c r="E28" s="13">
        <f>MIN(200,SUMIF(C22:C28,"&gt;=112/09/01",D22:D28)-SUMIF(C22:C28,"&gt;=114/08/31",D22:D28)+SUM(E27)-SUM(D27))</f>
        <v>19</v>
      </c>
      <c r="F28" s="10"/>
      <c r="G28" s="10"/>
    </row>
    <row r="29" spans="1:7" ht="16.5" customHeight="1">
      <c r="A29" s="10">
        <v>8</v>
      </c>
      <c r="B29" s="11"/>
      <c r="C29" s="12"/>
      <c r="D29" s="10"/>
      <c r="E29" s="13">
        <f>MIN(200,SUMIF(C22:C29,"&gt;=112/09/01",D22:D29)-SUMIF(C22:C29,"&gt;=114/08/31",D22:D29)+SUM(E28)-SUM(D27:D28))</f>
        <v>19</v>
      </c>
      <c r="F29" s="10"/>
      <c r="G29" s="10"/>
    </row>
    <row r="30" spans="1:7" ht="16.5" customHeight="1">
      <c r="A30" s="10">
        <v>9</v>
      </c>
      <c r="B30" s="11"/>
      <c r="C30" s="12"/>
      <c r="D30" s="10"/>
      <c r="E30" s="13">
        <f>MIN(200,SUMIF(C22:C30,"&gt;=112/09/01",D22:D30)-SUMIF(C22:C30,"&gt;=114/08/31",D22:D30)+SUM(E29)-SUM(D27:D29))</f>
        <v>19</v>
      </c>
      <c r="F30" s="10"/>
      <c r="G30" s="10"/>
    </row>
    <row r="31" spans="1:7" ht="16.5" customHeight="1">
      <c r="A31" s="10">
        <v>10</v>
      </c>
      <c r="B31" s="11"/>
      <c r="C31" s="12"/>
      <c r="D31" s="10"/>
      <c r="E31" s="13">
        <f>MIN(200,SUMIF(C22:C31,"&gt;=112/09/01",D22:D31)-SUMIF(C22:C31,"&gt;=114/08/31",D22:D31)+SUM(E30)-SUM(D27:D30))</f>
        <v>19</v>
      </c>
      <c r="F31" s="10"/>
      <c r="G31" s="10"/>
    </row>
    <row r="32" spans="1:7" ht="16.5" customHeight="1">
      <c r="A32" s="4">
        <v>11</v>
      </c>
      <c r="B32" s="9"/>
      <c r="C32" s="4"/>
      <c r="D32" s="9"/>
      <c r="E32" s="9"/>
      <c r="F32" s="9"/>
      <c r="G32" s="9"/>
    </row>
    <row r="33" spans="1:13" ht="16.5" customHeight="1">
      <c r="A33" s="26">
        <v>12</v>
      </c>
      <c r="B33" s="9"/>
      <c r="C33" s="4"/>
      <c r="D33" s="9"/>
      <c r="E33" s="9"/>
      <c r="F33" s="9"/>
      <c r="G33" s="9"/>
    </row>
    <row r="34" spans="1:13" ht="16.5" customHeight="1">
      <c r="A34" s="492" t="s">
        <v>1038</v>
      </c>
      <c r="B34" s="492"/>
      <c r="C34" s="492"/>
      <c r="D34" s="2" t="s">
        <v>4</v>
      </c>
      <c r="E34" s="3" t="s">
        <v>5</v>
      </c>
      <c r="F34" s="4" t="s">
        <v>6</v>
      </c>
      <c r="G34" s="5"/>
    </row>
    <row r="35" spans="1:13" ht="16.5" customHeight="1">
      <c r="A35" s="492" t="s">
        <v>1039</v>
      </c>
      <c r="B35" s="492"/>
      <c r="C35" s="492"/>
      <c r="D35" s="4">
        <f>SUM(D37:D46)</f>
        <v>168</v>
      </c>
      <c r="E35" s="3">
        <v>150</v>
      </c>
      <c r="F35" s="493" t="s">
        <v>8</v>
      </c>
      <c r="G35" s="5"/>
    </row>
    <row r="36" spans="1:13" ht="16.5" customHeight="1">
      <c r="A36" s="6" t="s">
        <v>9</v>
      </c>
      <c r="B36" s="7" t="s">
        <v>10</v>
      </c>
      <c r="C36" s="6" t="s">
        <v>11</v>
      </c>
      <c r="D36" s="6" t="s">
        <v>12</v>
      </c>
      <c r="E36" s="3" t="s">
        <v>13</v>
      </c>
      <c r="F36" s="493"/>
      <c r="G36" s="3" t="s">
        <v>14</v>
      </c>
    </row>
    <row r="37" spans="1:13" ht="16.5" customHeight="1">
      <c r="A37" s="6">
        <v>1</v>
      </c>
      <c r="B37" s="8" t="s">
        <v>1040</v>
      </c>
      <c r="C37" s="6" t="s">
        <v>1041</v>
      </c>
      <c r="D37" s="4">
        <v>6</v>
      </c>
      <c r="E37" s="3">
        <f>MIN(150,SUMIF(C37,"&gt;=110/09/01",D37)-SUMIF(C37,"&gt;=112/08/31",D37))</f>
        <v>6</v>
      </c>
      <c r="F37" s="4" t="s">
        <v>850</v>
      </c>
      <c r="G37" s="4"/>
    </row>
    <row r="38" spans="1:13" ht="16.5" customHeight="1">
      <c r="A38" s="6">
        <v>2</v>
      </c>
      <c r="B38" s="9" t="s">
        <v>886</v>
      </c>
      <c r="C38" s="6" t="s">
        <v>887</v>
      </c>
      <c r="D38" s="4">
        <v>100</v>
      </c>
      <c r="E38" s="3">
        <f>MIN(150,SUMIF(C37:C38,"&gt;=110/09/01",D37:D38)-SUMIF(C37:C38,"&gt;=112/08/31",D37:D38))</f>
        <v>106</v>
      </c>
      <c r="F38" s="4" t="s">
        <v>855</v>
      </c>
      <c r="G38" s="4"/>
    </row>
    <row r="39" spans="1:13" ht="16.5" customHeight="1">
      <c r="A39" s="4">
        <v>3</v>
      </c>
      <c r="B39" s="9" t="s">
        <v>888</v>
      </c>
      <c r="C39" s="6" t="s">
        <v>889</v>
      </c>
      <c r="D39" s="4">
        <v>10</v>
      </c>
      <c r="E39" s="3">
        <f>MIN(150,SUMIF(C37:C39,"&gt;=110/09/01",D37:D39)-SUMIF(C37:C39,"&gt;=112/08/31",D37:D39))</f>
        <v>116</v>
      </c>
      <c r="F39" s="4" t="s">
        <v>855</v>
      </c>
      <c r="G39" s="4"/>
    </row>
    <row r="40" spans="1:13" ht="16.5" customHeight="1">
      <c r="A40" s="6">
        <v>4</v>
      </c>
      <c r="B40" s="9" t="s">
        <v>888</v>
      </c>
      <c r="C40" s="6" t="s">
        <v>890</v>
      </c>
      <c r="D40" s="4">
        <v>20</v>
      </c>
      <c r="E40" s="3">
        <f>MIN(150,SUMIF(C37:C40,"&gt;=110/09/01",D37:D40)-SUMIF(C37:C40,"&gt;=112/08/31",D37:D40))</f>
        <v>136</v>
      </c>
      <c r="F40" s="4" t="s">
        <v>891</v>
      </c>
      <c r="G40" s="4"/>
    </row>
    <row r="41" spans="1:13" ht="16.5" customHeight="1">
      <c r="A41" s="4">
        <v>5</v>
      </c>
      <c r="B41" s="9" t="s">
        <v>1042</v>
      </c>
      <c r="C41" s="6" t="s">
        <v>862</v>
      </c>
      <c r="D41" s="4">
        <v>4</v>
      </c>
      <c r="E41" s="3">
        <f>MIN(150,SUMIF(C37:C41,"&gt;=110/09/01",D37:D41)-SUMIF(C37:C41,"&gt;=112/08/31",D37:D41))</f>
        <v>140</v>
      </c>
      <c r="F41" s="4" t="s">
        <v>647</v>
      </c>
      <c r="G41" s="4"/>
    </row>
    <row r="42" spans="1:13" ht="16.5" customHeight="1">
      <c r="A42" s="10">
        <v>6</v>
      </c>
      <c r="B42" s="11" t="s">
        <v>1043</v>
      </c>
      <c r="C42" s="12" t="s">
        <v>605</v>
      </c>
      <c r="D42" s="10">
        <v>28</v>
      </c>
      <c r="E42" s="13">
        <f>MIN(150,SUMIF(C37:C42,"&gt;=110/09/01",D37:D42)-SUMIF(C37:C42,"&gt;=112/08/31",D37:D42))</f>
        <v>150</v>
      </c>
      <c r="F42" s="10" t="s">
        <v>606</v>
      </c>
      <c r="G42" s="10"/>
    </row>
    <row r="43" spans="1:13" ht="16.5" customHeight="1">
      <c r="A43" s="10">
        <v>7</v>
      </c>
      <c r="B43" s="11"/>
      <c r="C43" s="12"/>
      <c r="D43" s="10"/>
      <c r="E43" s="13"/>
      <c r="F43" s="10"/>
      <c r="G43" s="10"/>
    </row>
    <row r="44" spans="1:13" ht="16.5" customHeight="1">
      <c r="A44" s="10">
        <v>8</v>
      </c>
      <c r="B44" s="11"/>
      <c r="C44" s="12"/>
      <c r="D44" s="10"/>
      <c r="E44" s="13"/>
      <c r="F44" s="10"/>
      <c r="G44" s="10"/>
    </row>
    <row r="45" spans="1:13" ht="16.5" customHeight="1">
      <c r="A45" s="10">
        <v>9</v>
      </c>
      <c r="B45" s="11"/>
      <c r="C45" s="12"/>
      <c r="D45" s="10"/>
      <c r="E45" s="13"/>
      <c r="F45" s="10"/>
      <c r="G45" s="10"/>
    </row>
    <row r="46" spans="1:13" ht="16.5" customHeight="1">
      <c r="A46" s="10">
        <v>10</v>
      </c>
      <c r="B46" s="11"/>
      <c r="C46" s="12"/>
      <c r="D46" s="10"/>
      <c r="E46" s="13"/>
      <c r="F46" s="10"/>
      <c r="G46" s="10"/>
    </row>
    <row r="47" spans="1:13" ht="16.5" customHeight="1">
      <c r="A47" s="4">
        <v>11</v>
      </c>
      <c r="B47" s="9"/>
      <c r="C47" s="4"/>
      <c r="D47" s="9"/>
      <c r="E47" s="9"/>
      <c r="F47" s="9"/>
      <c r="G47" s="9"/>
    </row>
    <row r="48" spans="1:13" ht="16.5" customHeight="1">
      <c r="A48" s="26">
        <v>12</v>
      </c>
      <c r="B48" s="9"/>
      <c r="C48" s="4"/>
      <c r="D48" s="9"/>
      <c r="E48" s="9"/>
      <c r="F48" s="9"/>
      <c r="G48" s="9"/>
      <c r="K48" s="104"/>
      <c r="L48" s="105"/>
      <c r="M48" s="71"/>
    </row>
    <row r="49" spans="1:13" ht="16.5" customHeight="1">
      <c r="A49" s="492" t="s">
        <v>1044</v>
      </c>
      <c r="B49" s="492"/>
      <c r="C49" s="492"/>
      <c r="D49" s="2" t="s">
        <v>4</v>
      </c>
      <c r="E49" s="3" t="s">
        <v>5</v>
      </c>
      <c r="F49" s="4" t="s">
        <v>6</v>
      </c>
      <c r="G49" s="5"/>
      <c r="K49" s="104"/>
      <c r="L49" s="71"/>
      <c r="M49" s="71"/>
    </row>
    <row r="50" spans="1:13" ht="16.5" customHeight="1">
      <c r="A50" s="492" t="s">
        <v>1045</v>
      </c>
      <c r="B50" s="492"/>
      <c r="C50" s="492"/>
      <c r="D50" s="4">
        <f>SUM(D52:D61)</f>
        <v>97</v>
      </c>
      <c r="E50" s="3">
        <v>97</v>
      </c>
      <c r="F50" s="493" t="s">
        <v>8</v>
      </c>
      <c r="G50" s="5"/>
    </row>
    <row r="51" spans="1:13" ht="16.5" customHeight="1">
      <c r="A51" s="6" t="s">
        <v>9</v>
      </c>
      <c r="B51" s="7" t="s">
        <v>10</v>
      </c>
      <c r="C51" s="6" t="s">
        <v>11</v>
      </c>
      <c r="D51" s="6" t="s">
        <v>12</v>
      </c>
      <c r="E51" s="3" t="s">
        <v>13</v>
      </c>
      <c r="F51" s="493"/>
      <c r="G51" s="3" t="s">
        <v>14</v>
      </c>
    </row>
    <row r="52" spans="1:13" ht="16.5" customHeight="1">
      <c r="A52" s="6">
        <v>1</v>
      </c>
      <c r="B52" s="8" t="s">
        <v>1036</v>
      </c>
      <c r="C52" s="79" t="s">
        <v>1037</v>
      </c>
      <c r="D52" s="4">
        <v>9</v>
      </c>
      <c r="E52" s="3">
        <f>MIN(150,SUMIF(C52,"&gt;=110/09/01",D52)-SUMIF(C52,"&gt;=112/08/31",D52))</f>
        <v>9</v>
      </c>
      <c r="F52" s="4" t="s">
        <v>850</v>
      </c>
      <c r="G52" s="4"/>
    </row>
    <row r="53" spans="1:13" ht="16.5" customHeight="1">
      <c r="A53" s="6">
        <v>2</v>
      </c>
      <c r="B53" s="8" t="s">
        <v>1025</v>
      </c>
      <c r="C53" s="79" t="s">
        <v>1026</v>
      </c>
      <c r="D53" s="4">
        <v>30</v>
      </c>
      <c r="E53" s="3">
        <f>MIN(150,SUMIF(C52:C53,"&gt;=110/08/01",D52:D53)-SUMIF(C52:C53,"&gt;=112/08/31",D52:D53))</f>
        <v>39</v>
      </c>
      <c r="F53" s="4" t="s">
        <v>855</v>
      </c>
      <c r="G53" s="4"/>
    </row>
    <row r="54" spans="1:13" ht="16.5" customHeight="1">
      <c r="A54" s="4">
        <v>3</v>
      </c>
      <c r="B54" s="8" t="s">
        <v>1027</v>
      </c>
      <c r="C54" s="6" t="s">
        <v>1028</v>
      </c>
      <c r="D54" s="4">
        <v>28</v>
      </c>
      <c r="E54" s="3">
        <f>MIN(150,SUMIF(C52:C54,"&gt;=110/08/01",D52:D54)-SUMIF(C52:C54,"&gt;=112/08/31",D52:D54))</f>
        <v>67</v>
      </c>
      <c r="F54" s="4" t="s">
        <v>874</v>
      </c>
      <c r="G54" s="4"/>
    </row>
    <row r="55" spans="1:13" ht="16.5" customHeight="1">
      <c r="A55" s="6">
        <v>4</v>
      </c>
      <c r="B55" s="8" t="s">
        <v>216</v>
      </c>
      <c r="C55" s="6" t="s">
        <v>1029</v>
      </c>
      <c r="D55" s="4">
        <v>30</v>
      </c>
      <c r="E55" s="3">
        <f>MIN(150,SUMIF(C52:C55,"&gt;=110/08/01",D52:D55)-SUMIF(C52:C55,"&gt;=112/08/31",D52:D55))</f>
        <v>97</v>
      </c>
      <c r="F55" s="4" t="s">
        <v>891</v>
      </c>
      <c r="G55" s="4"/>
    </row>
    <row r="56" spans="1:13" ht="16.5" customHeight="1">
      <c r="A56" s="4">
        <v>5</v>
      </c>
      <c r="B56" s="9"/>
      <c r="C56" s="6"/>
      <c r="D56" s="4"/>
      <c r="E56" s="3"/>
      <c r="F56" s="4"/>
      <c r="G56" s="4"/>
    </row>
    <row r="57" spans="1:13" ht="16.5" customHeight="1">
      <c r="A57" s="10">
        <v>6</v>
      </c>
      <c r="B57" s="11"/>
      <c r="C57" s="12"/>
      <c r="D57" s="10"/>
      <c r="E57" s="13"/>
      <c r="F57" s="10"/>
      <c r="G57" s="10"/>
    </row>
    <row r="58" spans="1:13" ht="16.5" customHeight="1">
      <c r="A58" s="10">
        <v>7</v>
      </c>
      <c r="B58" s="11"/>
      <c r="C58" s="12"/>
      <c r="D58" s="10"/>
      <c r="E58" s="13"/>
      <c r="F58" s="10"/>
      <c r="G58" s="10"/>
    </row>
    <row r="59" spans="1:13" ht="16.5" customHeight="1">
      <c r="A59" s="10">
        <v>8</v>
      </c>
      <c r="B59" s="11"/>
      <c r="C59" s="12"/>
      <c r="D59" s="10"/>
      <c r="E59" s="13"/>
      <c r="F59" s="10"/>
      <c r="G59" s="10"/>
    </row>
    <row r="60" spans="1:13" ht="16.5" customHeight="1">
      <c r="A60" s="10">
        <v>9</v>
      </c>
      <c r="B60" s="11"/>
      <c r="C60" s="12"/>
      <c r="D60" s="10"/>
      <c r="E60" s="13"/>
      <c r="F60" s="10"/>
      <c r="G60" s="10"/>
    </row>
    <row r="61" spans="1:13" ht="16.5" customHeight="1">
      <c r="A61" s="10">
        <v>10</v>
      </c>
      <c r="B61" s="11"/>
      <c r="C61" s="12"/>
      <c r="D61" s="10"/>
      <c r="E61" s="13"/>
      <c r="F61" s="10"/>
      <c r="G61" s="10"/>
    </row>
    <row r="62" spans="1:13" ht="16.5" customHeight="1">
      <c r="A62" s="4">
        <v>11</v>
      </c>
      <c r="B62" s="9"/>
      <c r="C62" s="4"/>
      <c r="D62" s="9"/>
      <c r="E62" s="9"/>
      <c r="F62" s="9"/>
      <c r="G62" s="9"/>
    </row>
    <row r="63" spans="1:13" ht="16.5" customHeight="1">
      <c r="A63" s="26">
        <v>12</v>
      </c>
      <c r="B63" s="9"/>
      <c r="C63" s="4"/>
      <c r="D63" s="9"/>
      <c r="E63" s="9"/>
      <c r="F63" s="9"/>
      <c r="G63" s="9"/>
    </row>
    <row r="64" spans="1:13" ht="16.5" customHeight="1">
      <c r="A64" s="492" t="s">
        <v>1046</v>
      </c>
      <c r="B64" s="492"/>
      <c r="C64" s="492"/>
      <c r="D64" s="2" t="s">
        <v>4</v>
      </c>
      <c r="E64" s="3" t="s">
        <v>5</v>
      </c>
      <c r="F64" s="4" t="s">
        <v>6</v>
      </c>
      <c r="G64" s="5"/>
    </row>
    <row r="65" spans="1:7" ht="16.5" customHeight="1">
      <c r="A65" s="492" t="s">
        <v>1047</v>
      </c>
      <c r="B65" s="492"/>
      <c r="C65" s="492"/>
      <c r="D65" s="4">
        <f>SUM(D67:D85)</f>
        <v>442</v>
      </c>
      <c r="E65" s="3">
        <v>200</v>
      </c>
      <c r="F65" s="493" t="s">
        <v>8</v>
      </c>
      <c r="G65" s="5"/>
    </row>
    <row r="66" spans="1:7" ht="16.5" customHeight="1">
      <c r="A66" s="6" t="s">
        <v>9</v>
      </c>
      <c r="B66" s="7" t="s">
        <v>10</v>
      </c>
      <c r="C66" s="6" t="s">
        <v>11</v>
      </c>
      <c r="D66" s="6" t="s">
        <v>12</v>
      </c>
      <c r="E66" s="3" t="s">
        <v>13</v>
      </c>
      <c r="F66" s="493"/>
      <c r="G66" s="3" t="s">
        <v>14</v>
      </c>
    </row>
    <row r="67" spans="1:7" ht="16.5" customHeight="1">
      <c r="A67" s="6">
        <v>1</v>
      </c>
      <c r="B67" s="9" t="s">
        <v>903</v>
      </c>
      <c r="C67" s="6" t="s">
        <v>852</v>
      </c>
      <c r="D67" s="4">
        <v>10</v>
      </c>
      <c r="E67" s="3">
        <f>MIN(150,SUMIF(C67,"&gt;=110/09/01",D67)-SUMIF(C67,"&gt;=112/08/31",D67))</f>
        <v>10</v>
      </c>
      <c r="F67" s="4" t="s">
        <v>850</v>
      </c>
      <c r="G67" s="4"/>
    </row>
    <row r="68" spans="1:7" ht="16.5" customHeight="1">
      <c r="A68" s="6">
        <v>2</v>
      </c>
      <c r="B68" s="9" t="s">
        <v>904</v>
      </c>
      <c r="C68" s="6" t="s">
        <v>905</v>
      </c>
      <c r="D68" s="4">
        <v>30</v>
      </c>
      <c r="E68" s="3">
        <f>MIN(150,SUMIF(C67:C68,"&gt;=110/09/01",D67:D68)-SUMIF(C67:C68,"&gt;=112/08/31",D67:D68))</f>
        <v>40</v>
      </c>
      <c r="F68" s="4" t="s">
        <v>855</v>
      </c>
      <c r="G68" s="4"/>
    </row>
    <row r="69" spans="1:7" ht="16.5" customHeight="1">
      <c r="A69" s="4">
        <v>3</v>
      </c>
      <c r="B69" s="8" t="s">
        <v>1048</v>
      </c>
      <c r="C69" s="6" t="s">
        <v>1049</v>
      </c>
      <c r="D69" s="4">
        <v>5</v>
      </c>
      <c r="E69" s="3">
        <f>MIN(150,SUMIF(C67:C69,"&gt;=110/09/01",D67:D69)-SUMIF(C67:C69,"&gt;=112/08/31",D67:D69))</f>
        <v>45</v>
      </c>
      <c r="F69" s="4" t="s">
        <v>914</v>
      </c>
      <c r="G69" s="4"/>
    </row>
    <row r="70" spans="1:7" ht="16.5" customHeight="1">
      <c r="A70" s="6">
        <v>4</v>
      </c>
      <c r="B70" s="9" t="s">
        <v>856</v>
      </c>
      <c r="C70" s="6" t="s">
        <v>857</v>
      </c>
      <c r="D70" s="4">
        <v>67</v>
      </c>
      <c r="E70" s="3">
        <f>MIN(150,SUMIF(C67:C70,"&gt;=110/09/01",D67:D70)-SUMIF(C67:C70,"&gt;=112/08/31",D67:D70))</f>
        <v>112</v>
      </c>
      <c r="F70" s="4" t="s">
        <v>858</v>
      </c>
      <c r="G70" s="4"/>
    </row>
    <row r="71" spans="1:7" ht="16.5" customHeight="1">
      <c r="A71" s="4">
        <v>5</v>
      </c>
      <c r="B71" s="9" t="s">
        <v>1050</v>
      </c>
      <c r="C71" s="6" t="s">
        <v>1051</v>
      </c>
      <c r="D71" s="4">
        <v>4</v>
      </c>
      <c r="E71" s="3">
        <f>MIN(150,SUMIF(C67:C71,"&gt;=110/09/01",D67:D71)-SUMIF(C67:C71,"&gt;=112/08/31",D67:D71))</f>
        <v>116</v>
      </c>
      <c r="F71" s="4"/>
      <c r="G71" s="4"/>
    </row>
    <row r="72" spans="1:7" ht="16.5" customHeight="1">
      <c r="A72" s="10">
        <v>6</v>
      </c>
      <c r="B72" s="11" t="s">
        <v>638</v>
      </c>
      <c r="C72" s="12" t="s">
        <v>788</v>
      </c>
      <c r="D72" s="10">
        <v>30</v>
      </c>
      <c r="E72" s="13">
        <f>MIN(150,SUMIF(C67:C72,"&gt;=110/09/01",D67:D72)-SUMIF(C67:C72,"&gt;=112/08/31",D67:D72))</f>
        <v>146</v>
      </c>
      <c r="F72" s="10" t="s">
        <v>909</v>
      </c>
      <c r="G72" s="10"/>
    </row>
    <row r="73" spans="1:7" ht="16.5" customHeight="1">
      <c r="A73" s="10">
        <v>7</v>
      </c>
      <c r="B73" s="11" t="s">
        <v>897</v>
      </c>
      <c r="C73" s="12" t="s">
        <v>898</v>
      </c>
      <c r="D73" s="10">
        <v>15</v>
      </c>
      <c r="E73" s="13">
        <f>MIN(150,SUMIF(C67:C73,"&gt;=110/09/01",D67:D73)-SUMIF(C67:C73,"&gt;=112/08/31",D67:D73))</f>
        <v>150</v>
      </c>
      <c r="F73" s="10" t="s">
        <v>581</v>
      </c>
      <c r="G73" s="10"/>
    </row>
    <row r="74" spans="1:7" ht="16.5" customHeight="1">
      <c r="A74" s="10">
        <v>8</v>
      </c>
      <c r="B74" s="11" t="s">
        <v>736</v>
      </c>
      <c r="C74" s="12" t="s">
        <v>737</v>
      </c>
      <c r="D74" s="10">
        <v>12</v>
      </c>
      <c r="E74" s="13">
        <f>MIN(150,SUMIF(C67:C74,"&gt;=110/09/01",D67:D74)-SUMIF(C67:C74,"&gt;=112/08/31",D67:D74))</f>
        <v>150</v>
      </c>
      <c r="F74" s="10" t="s">
        <v>738</v>
      </c>
      <c r="G74" s="10"/>
    </row>
    <row r="75" spans="1:7" ht="16.5" customHeight="1">
      <c r="A75" s="10">
        <v>9</v>
      </c>
      <c r="B75" s="11" t="s">
        <v>789</v>
      </c>
      <c r="C75" s="12" t="s">
        <v>790</v>
      </c>
      <c r="D75" s="10">
        <v>20</v>
      </c>
      <c r="E75" s="13">
        <f>MIN(150,SUMIF(C67:C75,"&gt;=110/09/01",D67:D75)-SUMIF(C67:C75,"&gt;=112/08/31",D67:D75))</f>
        <v>150</v>
      </c>
      <c r="F75" s="10" t="s">
        <v>775</v>
      </c>
      <c r="G75" s="10"/>
    </row>
    <row r="76" spans="1:7" ht="16.5" customHeight="1">
      <c r="A76" s="10">
        <v>10</v>
      </c>
      <c r="B76" s="11" t="s">
        <v>610</v>
      </c>
      <c r="C76" s="12" t="s">
        <v>611</v>
      </c>
      <c r="D76" s="10">
        <v>65</v>
      </c>
      <c r="E76" s="13">
        <f>MIN(150,SUMIF(C67:C76,"&gt;=110/09/01",D67:D76)-SUMIF(C67:C76,"&gt;=112/08/31",D67:D76))</f>
        <v>150</v>
      </c>
      <c r="F76" s="10" t="s">
        <v>609</v>
      </c>
      <c r="G76" s="10"/>
    </row>
    <row r="77" spans="1:7" ht="16.5" customHeight="1">
      <c r="A77" s="4">
        <v>11</v>
      </c>
      <c r="B77" s="9" t="s">
        <v>864</v>
      </c>
      <c r="C77" s="4" t="s">
        <v>865</v>
      </c>
      <c r="D77" s="4">
        <v>4</v>
      </c>
      <c r="E77" s="3">
        <f>SUM(E76,D77)</f>
        <v>154</v>
      </c>
      <c r="F77" s="4" t="s">
        <v>609</v>
      </c>
      <c r="G77" s="9"/>
    </row>
    <row r="78" spans="1:7" ht="16.5" customHeight="1">
      <c r="A78" s="4">
        <v>12</v>
      </c>
      <c r="B78" s="9" t="s">
        <v>930</v>
      </c>
      <c r="C78" s="4" t="s">
        <v>931</v>
      </c>
      <c r="D78" s="4">
        <v>15</v>
      </c>
      <c r="E78" s="3">
        <f>SUM(E77,D78)</f>
        <v>169</v>
      </c>
      <c r="F78" s="4" t="s">
        <v>300</v>
      </c>
      <c r="G78" s="9"/>
    </row>
    <row r="79" spans="1:7" ht="16.5" customHeight="1">
      <c r="A79" s="4">
        <v>13</v>
      </c>
      <c r="B79" s="9" t="s">
        <v>225</v>
      </c>
      <c r="C79" s="6" t="s">
        <v>460</v>
      </c>
      <c r="D79" s="4">
        <v>20</v>
      </c>
      <c r="E79" s="3">
        <f>SUM(E78,D79)</f>
        <v>189</v>
      </c>
      <c r="F79" s="4" t="s">
        <v>300</v>
      </c>
      <c r="G79" s="9"/>
    </row>
    <row r="80" spans="1:7" ht="16.5" customHeight="1">
      <c r="A80" s="4">
        <v>14</v>
      </c>
      <c r="B80" s="9" t="s">
        <v>882</v>
      </c>
      <c r="C80" s="4" t="s">
        <v>883</v>
      </c>
      <c r="D80" s="4">
        <v>24</v>
      </c>
      <c r="E80" s="3">
        <v>200</v>
      </c>
      <c r="F80" s="4" t="s">
        <v>305</v>
      </c>
      <c r="G80" s="9"/>
    </row>
    <row r="81" spans="1:7" ht="16.5" customHeight="1">
      <c r="A81" s="4">
        <v>15</v>
      </c>
      <c r="B81" s="9" t="s">
        <v>583</v>
      </c>
      <c r="C81" s="4" t="s">
        <v>307</v>
      </c>
      <c r="D81" s="4">
        <v>12</v>
      </c>
      <c r="E81" s="3">
        <v>200</v>
      </c>
      <c r="F81" s="4" t="s">
        <v>308</v>
      </c>
      <c r="G81" s="9"/>
    </row>
    <row r="82" spans="1:7" ht="16.5" customHeight="1">
      <c r="A82" s="10">
        <v>16</v>
      </c>
      <c r="B82" s="11" t="s">
        <v>225</v>
      </c>
      <c r="C82" s="12" t="s">
        <v>311</v>
      </c>
      <c r="D82" s="10">
        <v>20</v>
      </c>
      <c r="E82" s="13">
        <v>200</v>
      </c>
      <c r="F82" s="10" t="s">
        <v>308</v>
      </c>
      <c r="G82" s="10"/>
    </row>
    <row r="83" spans="1:7" ht="16.5" customHeight="1">
      <c r="A83" s="10">
        <v>17</v>
      </c>
      <c r="B83" s="11" t="s">
        <v>443</v>
      </c>
      <c r="C83" s="12" t="s">
        <v>444</v>
      </c>
      <c r="D83" s="10">
        <v>65</v>
      </c>
      <c r="E83" s="13">
        <v>200</v>
      </c>
      <c r="F83" s="10" t="s">
        <v>308</v>
      </c>
      <c r="G83" s="10"/>
    </row>
    <row r="84" spans="1:7" ht="16.5" customHeight="1">
      <c r="A84" s="10">
        <v>18</v>
      </c>
      <c r="B84" s="11" t="s">
        <v>866</v>
      </c>
      <c r="C84" s="12" t="s">
        <v>867</v>
      </c>
      <c r="D84" s="10">
        <v>4</v>
      </c>
      <c r="E84" s="13">
        <v>200</v>
      </c>
      <c r="F84" s="10" t="s">
        <v>308</v>
      </c>
      <c r="G84" s="10"/>
    </row>
    <row r="85" spans="1:7" ht="16.5" customHeight="1">
      <c r="A85" s="10">
        <v>19</v>
      </c>
      <c r="B85" s="11" t="s">
        <v>638</v>
      </c>
      <c r="C85" s="12" t="s">
        <v>226</v>
      </c>
      <c r="D85" s="10">
        <v>20</v>
      </c>
      <c r="E85" s="13">
        <v>200</v>
      </c>
      <c r="F85" s="10" t="s">
        <v>127</v>
      </c>
      <c r="G85" s="10"/>
    </row>
    <row r="86" spans="1:7" ht="16.5" customHeight="1">
      <c r="A86" s="10">
        <v>20</v>
      </c>
      <c r="B86" s="11" t="s">
        <v>1052</v>
      </c>
      <c r="C86" s="12" t="s">
        <v>869</v>
      </c>
      <c r="D86" s="10">
        <v>40</v>
      </c>
      <c r="E86" s="13">
        <v>200</v>
      </c>
      <c r="F86" s="10" t="s">
        <v>127</v>
      </c>
      <c r="G86" s="10"/>
    </row>
    <row r="87" spans="1:7" ht="16.5" customHeight="1">
      <c r="A87" s="492" t="s">
        <v>1053</v>
      </c>
      <c r="B87" s="492"/>
      <c r="C87" s="492"/>
      <c r="D87" s="2" t="s">
        <v>4</v>
      </c>
      <c r="E87" s="3" t="s">
        <v>5</v>
      </c>
      <c r="F87" s="4" t="s">
        <v>6</v>
      </c>
      <c r="G87" s="5"/>
    </row>
    <row r="88" spans="1:7" ht="16.5" customHeight="1">
      <c r="A88" s="492" t="s">
        <v>1054</v>
      </c>
      <c r="B88" s="492"/>
      <c r="C88" s="492"/>
      <c r="D88" s="4">
        <f>SUM(D90:D110)</f>
        <v>518</v>
      </c>
      <c r="E88" s="3">
        <v>200</v>
      </c>
      <c r="F88" s="493" t="s">
        <v>8</v>
      </c>
      <c r="G88" s="5"/>
    </row>
    <row r="89" spans="1:7" ht="16.5" customHeight="1">
      <c r="A89" s="6" t="s">
        <v>9</v>
      </c>
      <c r="B89" s="7" t="s">
        <v>10</v>
      </c>
      <c r="C89" s="6" t="s">
        <v>11</v>
      </c>
      <c r="D89" s="6" t="s">
        <v>12</v>
      </c>
      <c r="E89" s="3" t="s">
        <v>13</v>
      </c>
      <c r="F89" s="493"/>
      <c r="G89" s="3" t="s">
        <v>14</v>
      </c>
    </row>
    <row r="90" spans="1:7" ht="16.5" customHeight="1">
      <c r="A90" s="6">
        <v>1</v>
      </c>
      <c r="B90" s="8" t="s">
        <v>1036</v>
      </c>
      <c r="C90" s="79" t="s">
        <v>1037</v>
      </c>
      <c r="D90" s="4">
        <v>9</v>
      </c>
      <c r="E90" s="3">
        <v>9</v>
      </c>
      <c r="F90" s="4" t="s">
        <v>850</v>
      </c>
      <c r="G90" s="4"/>
    </row>
    <row r="91" spans="1:7" ht="16.5" customHeight="1">
      <c r="A91" s="6">
        <v>2</v>
      </c>
      <c r="B91" s="9" t="s">
        <v>1027</v>
      </c>
      <c r="C91" s="6" t="s">
        <v>1028</v>
      </c>
      <c r="D91" s="4">
        <v>28</v>
      </c>
      <c r="E91" s="3">
        <f>MIN(150,SUMIF(C90:C91,"&gt;=110/08/01",D90:D91)-SUMIF(C90:C91,"&gt;=112/08/31",D90:D91))</f>
        <v>37</v>
      </c>
      <c r="F91" s="4" t="s">
        <v>874</v>
      </c>
      <c r="G91" s="4"/>
    </row>
    <row r="92" spans="1:7" ht="16.5" customHeight="1">
      <c r="A92" s="4">
        <v>3</v>
      </c>
      <c r="B92" s="8" t="s">
        <v>1048</v>
      </c>
      <c r="C92" s="6" t="s">
        <v>1049</v>
      </c>
      <c r="D92" s="4">
        <v>5</v>
      </c>
      <c r="E92" s="3">
        <f>MIN(150,SUMIF(C90:C92,"&gt;=110/08/01",D90:D92)-SUMIF(C90:C92,"&gt;=112/08/31",D90:D92))</f>
        <v>42</v>
      </c>
      <c r="F92" s="4" t="s">
        <v>914</v>
      </c>
      <c r="G92" s="4"/>
    </row>
    <row r="93" spans="1:7" ht="16.5" customHeight="1">
      <c r="A93" s="6">
        <v>4</v>
      </c>
      <c r="B93" s="9" t="s">
        <v>856</v>
      </c>
      <c r="C93" s="6" t="s">
        <v>857</v>
      </c>
      <c r="D93" s="4">
        <v>75</v>
      </c>
      <c r="E93" s="3">
        <f>MIN(150,SUMIF(C90:C93,"&gt;=110/08/01",D90:D93)-SUMIF(C90:C93,"&gt;=112/08/31",D90:D93))</f>
        <v>117</v>
      </c>
      <c r="F93" s="4" t="s">
        <v>858</v>
      </c>
      <c r="G93" s="4"/>
    </row>
    <row r="94" spans="1:7" ht="16.5" customHeight="1">
      <c r="A94" s="4">
        <v>5</v>
      </c>
      <c r="B94" s="9" t="s">
        <v>1050</v>
      </c>
      <c r="C94" s="6" t="s">
        <v>1051</v>
      </c>
      <c r="D94" s="4">
        <v>4</v>
      </c>
      <c r="E94" s="3">
        <f>MIN(150,SUMIF(C90:C94,"&gt;=110/08/01",D90:D94)-SUMIF(C90:C94,"&gt;=112/08/31",D90:D94))</f>
        <v>121</v>
      </c>
      <c r="F94" s="4"/>
      <c r="G94" s="4"/>
    </row>
    <row r="95" spans="1:7" ht="16.5" customHeight="1">
      <c r="A95" s="10">
        <v>6</v>
      </c>
      <c r="B95" s="11" t="s">
        <v>897</v>
      </c>
      <c r="C95" s="12" t="s">
        <v>898</v>
      </c>
      <c r="D95" s="10">
        <v>15</v>
      </c>
      <c r="E95" s="13">
        <f>MIN(150,SUMIF(C90:C95,"&gt;=110/08/01",D90:D95)-SUMIF(C90:C95,"&gt;=112/08/31",D90:D95))</f>
        <v>136</v>
      </c>
      <c r="F95" s="10" t="s">
        <v>581</v>
      </c>
      <c r="G95" s="10"/>
    </row>
    <row r="96" spans="1:7" ht="16.5" customHeight="1">
      <c r="A96" s="10">
        <v>7</v>
      </c>
      <c r="B96" s="11" t="s">
        <v>900</v>
      </c>
      <c r="C96" s="12" t="s">
        <v>810</v>
      </c>
      <c r="D96" s="10">
        <v>20</v>
      </c>
      <c r="E96" s="13">
        <f>MIN(150,SUMIF(C90:C96,"&gt;=110/08/01",D90:D96)-SUMIF(C90:C96,"&gt;=112/08/31",D90:D96))</f>
        <v>150</v>
      </c>
      <c r="F96" s="10" t="s">
        <v>644</v>
      </c>
      <c r="G96" s="10"/>
    </row>
    <row r="97" spans="1:7" ht="16.5" customHeight="1">
      <c r="A97" s="10">
        <v>8</v>
      </c>
      <c r="B97" s="11" t="s">
        <v>1055</v>
      </c>
      <c r="C97" s="12" t="s">
        <v>1056</v>
      </c>
      <c r="D97" s="10">
        <v>40</v>
      </c>
      <c r="E97" s="13">
        <f>MIN(150,SUMIF(C90:C97,"&gt;=110/08/01",D90:D97)-SUMIF(C90:C97,"&gt;=112/08/31",D90:D97))</f>
        <v>150</v>
      </c>
      <c r="F97" s="10" t="s">
        <v>644</v>
      </c>
      <c r="G97" s="10"/>
    </row>
    <row r="98" spans="1:7" ht="16.5" customHeight="1">
      <c r="A98" s="10">
        <v>9</v>
      </c>
      <c r="B98" s="11" t="s">
        <v>863</v>
      </c>
      <c r="C98" s="12" t="s">
        <v>862</v>
      </c>
      <c r="D98" s="10">
        <v>20</v>
      </c>
      <c r="E98" s="13">
        <f>MIN(150,SUMIF(C90:C97,"&gt;=110/08/01",D90:D97)-SUMIF(C90:C97,"&gt;=112/08/31",D90:D97))</f>
        <v>150</v>
      </c>
      <c r="F98" s="10" t="s">
        <v>738</v>
      </c>
      <c r="G98" s="10"/>
    </row>
    <row r="99" spans="1:7" ht="16.5" customHeight="1">
      <c r="A99" s="10">
        <v>10</v>
      </c>
      <c r="B99" s="11" t="s">
        <v>938</v>
      </c>
      <c r="C99" s="12" t="s">
        <v>822</v>
      </c>
      <c r="D99" s="10">
        <v>30</v>
      </c>
      <c r="E99" s="13">
        <f>MIN(150,SUMIF(C90:C99,"&gt;=110/08/01",D90:D99)-SUMIF(C90:C99,"&gt;=112/08/31",D90:D99))</f>
        <v>150</v>
      </c>
      <c r="F99" s="10" t="s">
        <v>750</v>
      </c>
      <c r="G99" s="10"/>
    </row>
    <row r="100" spans="1:7" ht="16.5" customHeight="1">
      <c r="A100" s="4">
        <v>11</v>
      </c>
      <c r="B100" s="8" t="s">
        <v>785</v>
      </c>
      <c r="C100" s="6" t="s">
        <v>605</v>
      </c>
      <c r="D100" s="4">
        <v>28</v>
      </c>
      <c r="E100" s="3">
        <f>MIN(150,SUMIF(C90:C100,"&gt;=110/08/01",D90:D100)-SUMIF(C90:C100,"&gt;=112/08/31",D90:D100))</f>
        <v>150</v>
      </c>
      <c r="F100" s="4" t="s">
        <v>606</v>
      </c>
      <c r="G100" s="4"/>
    </row>
    <row r="101" spans="1:7" ht="16.5" customHeight="1">
      <c r="A101" s="6">
        <v>12</v>
      </c>
      <c r="B101" s="9" t="s">
        <v>610</v>
      </c>
      <c r="C101" s="6" t="s">
        <v>611</v>
      </c>
      <c r="D101" s="4">
        <v>65</v>
      </c>
      <c r="E101" s="3">
        <f>MIN(150,SUMIF(C90:C101,"&gt;=110/08/01",D90:D101)-SUMIF(C90:C101,"&gt;=112/08/31",D90:D101))</f>
        <v>150</v>
      </c>
      <c r="F101" s="4" t="s">
        <v>609</v>
      </c>
      <c r="G101" s="4"/>
    </row>
    <row r="102" spans="1:7" ht="16.5" customHeight="1">
      <c r="A102" s="4">
        <v>13</v>
      </c>
      <c r="B102" s="9" t="s">
        <v>892</v>
      </c>
      <c r="C102" s="6" t="s">
        <v>893</v>
      </c>
      <c r="D102" s="4">
        <v>20</v>
      </c>
      <c r="E102" s="3">
        <f>SUM(E101,D102)</f>
        <v>170</v>
      </c>
      <c r="F102" s="4" t="s">
        <v>609</v>
      </c>
      <c r="G102" s="9"/>
    </row>
    <row r="103" spans="1:7" ht="16.5" customHeight="1">
      <c r="A103" s="4">
        <v>14</v>
      </c>
      <c r="B103" s="9" t="s">
        <v>1057</v>
      </c>
      <c r="C103" s="4" t="s">
        <v>1058</v>
      </c>
      <c r="D103" s="4">
        <v>8</v>
      </c>
      <c r="E103" s="3">
        <f>SUM(E102,D103)</f>
        <v>178</v>
      </c>
      <c r="F103" s="4" t="s">
        <v>300</v>
      </c>
      <c r="G103" s="9"/>
    </row>
    <row r="104" spans="1:7" ht="16.5" customHeight="1">
      <c r="A104" s="4">
        <v>15</v>
      </c>
      <c r="B104" s="9" t="s">
        <v>694</v>
      </c>
      <c r="C104" s="4" t="s">
        <v>541</v>
      </c>
      <c r="D104" s="4">
        <v>20</v>
      </c>
      <c r="E104" s="3">
        <f>SUM(E103,D104)</f>
        <v>198</v>
      </c>
      <c r="F104" s="4" t="s">
        <v>300</v>
      </c>
      <c r="G104" s="9"/>
    </row>
    <row r="105" spans="1:7" ht="16.5" customHeight="1">
      <c r="A105" s="10">
        <v>16</v>
      </c>
      <c r="B105" s="11" t="s">
        <v>583</v>
      </c>
      <c r="C105" s="12" t="s">
        <v>307</v>
      </c>
      <c r="D105" s="10">
        <v>12</v>
      </c>
      <c r="E105" s="13">
        <v>200</v>
      </c>
      <c r="F105" s="10" t="s">
        <v>308</v>
      </c>
      <c r="G105" s="10"/>
    </row>
    <row r="106" spans="1:7" ht="16.5" customHeight="1">
      <c r="A106" s="10">
        <v>17</v>
      </c>
      <c r="B106" s="11" t="s">
        <v>443</v>
      </c>
      <c r="C106" s="12" t="s">
        <v>444</v>
      </c>
      <c r="D106" s="10">
        <v>65</v>
      </c>
      <c r="E106" s="13">
        <v>200</v>
      </c>
      <c r="F106" s="10" t="s">
        <v>308</v>
      </c>
      <c r="G106" s="10"/>
    </row>
    <row r="107" spans="1:7" ht="16.5" customHeight="1">
      <c r="A107" s="10">
        <v>18</v>
      </c>
      <c r="B107" s="11" t="s">
        <v>866</v>
      </c>
      <c r="C107" s="12" t="s">
        <v>867</v>
      </c>
      <c r="D107" s="10">
        <v>4</v>
      </c>
      <c r="E107" s="13">
        <v>200</v>
      </c>
      <c r="F107" s="10" t="s">
        <v>308</v>
      </c>
      <c r="G107" s="10"/>
    </row>
    <row r="108" spans="1:7" ht="16.5" customHeight="1">
      <c r="A108" s="10">
        <v>19</v>
      </c>
      <c r="B108" s="11" t="s">
        <v>1059</v>
      </c>
      <c r="C108" s="12" t="s">
        <v>869</v>
      </c>
      <c r="D108" s="10">
        <v>50</v>
      </c>
      <c r="E108" s="13">
        <v>200</v>
      </c>
      <c r="F108" s="10" t="s">
        <v>127</v>
      </c>
      <c r="G108" s="10"/>
    </row>
    <row r="109" spans="1:7" ht="16.5" customHeight="1">
      <c r="A109" s="10">
        <v>20</v>
      </c>
      <c r="B109" s="11"/>
      <c r="C109" s="12"/>
      <c r="D109" s="10"/>
      <c r="E109" s="13"/>
      <c r="F109" s="10"/>
      <c r="G109" s="10"/>
    </row>
    <row r="110" spans="1:7" ht="16.5" customHeight="1">
      <c r="A110" s="4">
        <v>21</v>
      </c>
      <c r="B110" s="9"/>
      <c r="C110" s="4"/>
      <c r="D110" s="4"/>
      <c r="E110" s="3"/>
      <c r="F110" s="4"/>
      <c r="G110" s="9"/>
    </row>
    <row r="111" spans="1:7" ht="16.5" customHeight="1">
      <c r="A111" s="492" t="s">
        <v>1060</v>
      </c>
      <c r="B111" s="492"/>
      <c r="C111" s="492"/>
      <c r="D111" s="2" t="s">
        <v>4</v>
      </c>
      <c r="E111" s="3" t="s">
        <v>5</v>
      </c>
      <c r="F111" s="4" t="s">
        <v>6</v>
      </c>
      <c r="G111" s="5"/>
    </row>
    <row r="112" spans="1:7" ht="16.5" customHeight="1">
      <c r="A112" s="492" t="s">
        <v>1061</v>
      </c>
      <c r="B112" s="492"/>
      <c r="C112" s="492"/>
      <c r="D112" s="4">
        <f>SUM(D114:D123)</f>
        <v>10</v>
      </c>
      <c r="E112" s="3">
        <v>10</v>
      </c>
      <c r="F112" s="493" t="s">
        <v>8</v>
      </c>
      <c r="G112" s="5"/>
    </row>
    <row r="113" spans="1:7" ht="16.5" customHeight="1">
      <c r="A113" s="6" t="s">
        <v>9</v>
      </c>
      <c r="B113" s="7" t="s">
        <v>10</v>
      </c>
      <c r="C113" s="6" t="s">
        <v>11</v>
      </c>
      <c r="D113" s="6" t="s">
        <v>12</v>
      </c>
      <c r="E113" s="3" t="s">
        <v>13</v>
      </c>
      <c r="F113" s="493"/>
      <c r="G113" s="3" t="s">
        <v>14</v>
      </c>
    </row>
    <row r="114" spans="1:7" ht="16.5" customHeight="1">
      <c r="A114" s="6">
        <v>1</v>
      </c>
      <c r="B114" s="9" t="s">
        <v>903</v>
      </c>
      <c r="C114" s="6" t="s">
        <v>852</v>
      </c>
      <c r="D114" s="4">
        <v>10</v>
      </c>
      <c r="E114" s="3">
        <f>MIN(150,SUMIF(C114,"&gt;=110/09/01",D114)-SUMIF(C114,"&gt;=112/08/31",D114))</f>
        <v>10</v>
      </c>
      <c r="F114" s="4" t="s">
        <v>850</v>
      </c>
      <c r="G114" s="4"/>
    </row>
    <row r="115" spans="1:7" ht="16.5" customHeight="1">
      <c r="A115" s="6">
        <v>2</v>
      </c>
      <c r="B115" s="9"/>
      <c r="C115" s="6"/>
      <c r="D115" s="4"/>
      <c r="E115" s="3"/>
      <c r="F115" s="4"/>
      <c r="G115" s="4"/>
    </row>
    <row r="116" spans="1:7" ht="16.5" customHeight="1">
      <c r="A116" s="4">
        <v>3</v>
      </c>
      <c r="B116" s="8"/>
      <c r="C116" s="6"/>
      <c r="D116" s="4"/>
      <c r="E116" s="3"/>
      <c r="F116" s="4"/>
      <c r="G116" s="4"/>
    </row>
    <row r="117" spans="1:7" ht="16.5" customHeight="1">
      <c r="A117" s="6">
        <v>4</v>
      </c>
      <c r="B117" s="9"/>
      <c r="C117" s="6"/>
      <c r="D117" s="4"/>
      <c r="E117" s="3"/>
      <c r="F117" s="4"/>
      <c r="G117" s="4"/>
    </row>
    <row r="118" spans="1:7" ht="16.5" customHeight="1">
      <c r="A118" s="4">
        <v>5</v>
      </c>
      <c r="B118" s="9"/>
      <c r="C118" s="6"/>
      <c r="D118" s="4"/>
      <c r="E118" s="3"/>
      <c r="F118" s="4"/>
      <c r="G118" s="4"/>
    </row>
    <row r="119" spans="1:7" ht="16.5" customHeight="1">
      <c r="A119" s="10">
        <v>6</v>
      </c>
      <c r="B119" s="11"/>
      <c r="C119" s="12"/>
      <c r="D119" s="10"/>
      <c r="E119" s="13"/>
      <c r="F119" s="10"/>
      <c r="G119" s="10"/>
    </row>
    <row r="120" spans="1:7" ht="16.5" customHeight="1">
      <c r="A120" s="10">
        <v>7</v>
      </c>
      <c r="B120" s="11"/>
      <c r="C120" s="12"/>
      <c r="D120" s="10"/>
      <c r="E120" s="13"/>
      <c r="F120" s="10"/>
      <c r="G120" s="10"/>
    </row>
    <row r="121" spans="1:7" ht="16.5" customHeight="1">
      <c r="A121" s="10">
        <v>8</v>
      </c>
      <c r="B121" s="11"/>
      <c r="C121" s="12"/>
      <c r="D121" s="10"/>
      <c r="E121" s="13"/>
      <c r="F121" s="10"/>
      <c r="G121" s="10"/>
    </row>
    <row r="122" spans="1:7" ht="16.5" customHeight="1">
      <c r="A122" s="10">
        <v>9</v>
      </c>
      <c r="B122" s="11"/>
      <c r="C122" s="12"/>
      <c r="D122" s="10"/>
      <c r="E122" s="13"/>
      <c r="F122" s="10"/>
      <c r="G122" s="10"/>
    </row>
    <row r="123" spans="1:7" ht="16.5" customHeight="1">
      <c r="A123" s="10">
        <v>10</v>
      </c>
      <c r="B123" s="11"/>
      <c r="C123" s="12"/>
      <c r="D123" s="10"/>
      <c r="E123" s="13"/>
      <c r="F123" s="10"/>
      <c r="G123" s="10"/>
    </row>
    <row r="124" spans="1:7" ht="16.5" customHeight="1">
      <c r="A124" s="4">
        <v>11</v>
      </c>
      <c r="B124" s="9"/>
      <c r="C124" s="4"/>
      <c r="D124" s="9"/>
      <c r="E124" s="9"/>
      <c r="F124" s="9"/>
      <c r="G124" s="9"/>
    </row>
    <row r="125" spans="1:7" ht="16.5" customHeight="1">
      <c r="A125" s="26">
        <v>12</v>
      </c>
      <c r="B125" s="9"/>
      <c r="C125" s="4"/>
      <c r="D125" s="9"/>
      <c r="E125" s="9"/>
      <c r="F125" s="9"/>
      <c r="G125" s="9"/>
    </row>
    <row r="126" spans="1:7" ht="16.5" customHeight="1">
      <c r="A126" s="492" t="s">
        <v>1062</v>
      </c>
      <c r="B126" s="492"/>
      <c r="C126" s="492"/>
      <c r="D126" s="2" t="s">
        <v>4</v>
      </c>
      <c r="E126" s="3" t="s">
        <v>5</v>
      </c>
      <c r="F126" s="4" t="s">
        <v>6</v>
      </c>
      <c r="G126" s="5"/>
    </row>
    <row r="127" spans="1:7" ht="16.5" customHeight="1">
      <c r="A127" s="492" t="s">
        <v>1063</v>
      </c>
      <c r="B127" s="492"/>
      <c r="C127" s="492"/>
      <c r="D127" s="4">
        <f>SUM(D129:D138)</f>
        <v>0</v>
      </c>
      <c r="E127" s="3">
        <v>0</v>
      </c>
      <c r="F127" s="493" t="s">
        <v>8</v>
      </c>
      <c r="G127" s="5"/>
    </row>
    <row r="128" spans="1:7" ht="16.5" customHeight="1">
      <c r="A128" s="6" t="s">
        <v>9</v>
      </c>
      <c r="B128" s="7" t="s">
        <v>10</v>
      </c>
      <c r="C128" s="6" t="s">
        <v>11</v>
      </c>
      <c r="D128" s="6" t="s">
        <v>12</v>
      </c>
      <c r="E128" s="3" t="s">
        <v>13</v>
      </c>
      <c r="F128" s="493"/>
      <c r="G128" s="3" t="s">
        <v>14</v>
      </c>
    </row>
    <row r="129" spans="1:7" ht="16.5" customHeight="1">
      <c r="A129" s="6">
        <v>1</v>
      </c>
      <c r="B129" s="8"/>
      <c r="C129" s="79"/>
      <c r="D129" s="4"/>
      <c r="E129" s="3"/>
      <c r="F129" s="4"/>
      <c r="G129" s="4"/>
    </row>
    <row r="130" spans="1:7" ht="16.5" customHeight="1">
      <c r="A130" s="6">
        <v>2</v>
      </c>
      <c r="B130" s="9"/>
      <c r="C130" s="6"/>
      <c r="D130" s="4"/>
      <c r="E130" s="3"/>
      <c r="F130" s="4"/>
      <c r="G130" s="4"/>
    </row>
    <row r="131" spans="1:7" ht="16.5" customHeight="1">
      <c r="A131" s="4">
        <v>3</v>
      </c>
      <c r="B131" s="8"/>
      <c r="C131" s="6"/>
      <c r="D131" s="4"/>
      <c r="E131" s="3"/>
      <c r="F131" s="4"/>
      <c r="G131" s="4"/>
    </row>
    <row r="132" spans="1:7" ht="16.5" customHeight="1">
      <c r="A132" s="6">
        <v>4</v>
      </c>
      <c r="B132" s="9"/>
      <c r="C132" s="6"/>
      <c r="D132" s="4"/>
      <c r="E132" s="3"/>
      <c r="F132" s="4"/>
      <c r="G132" s="4"/>
    </row>
    <row r="133" spans="1:7" ht="16.5" customHeight="1">
      <c r="A133" s="4">
        <v>5</v>
      </c>
      <c r="B133" s="9"/>
      <c r="C133" s="6"/>
      <c r="D133" s="4"/>
      <c r="E133" s="3"/>
      <c r="F133" s="4"/>
      <c r="G133" s="4"/>
    </row>
    <row r="134" spans="1:7" ht="16.5" customHeight="1">
      <c r="A134" s="10">
        <v>6</v>
      </c>
      <c r="B134" s="11"/>
      <c r="C134" s="12"/>
      <c r="D134" s="10"/>
      <c r="E134" s="13"/>
      <c r="F134" s="10"/>
      <c r="G134" s="10"/>
    </row>
    <row r="135" spans="1:7" ht="16.5" customHeight="1">
      <c r="A135" s="10">
        <v>7</v>
      </c>
      <c r="B135" s="11"/>
      <c r="C135" s="12"/>
      <c r="D135" s="10"/>
      <c r="E135" s="13"/>
      <c r="F135" s="10"/>
      <c r="G135" s="10"/>
    </row>
    <row r="136" spans="1:7" ht="16.5" customHeight="1">
      <c r="A136" s="10">
        <v>8</v>
      </c>
      <c r="B136" s="11"/>
      <c r="C136" s="12"/>
      <c r="D136" s="10"/>
      <c r="E136" s="13"/>
      <c r="F136" s="10"/>
      <c r="G136" s="10"/>
    </row>
    <row r="137" spans="1:7" ht="16.5" customHeight="1">
      <c r="A137" s="10">
        <v>9</v>
      </c>
      <c r="B137" s="11"/>
      <c r="C137" s="12"/>
      <c r="D137" s="10"/>
      <c r="E137" s="13"/>
      <c r="F137" s="10"/>
      <c r="G137" s="10"/>
    </row>
    <row r="138" spans="1:7" ht="16.5" customHeight="1">
      <c r="A138" s="10">
        <v>10</v>
      </c>
      <c r="B138" s="11"/>
      <c r="C138" s="12"/>
      <c r="D138" s="10"/>
      <c r="E138" s="13"/>
      <c r="F138" s="10"/>
      <c r="G138" s="10"/>
    </row>
    <row r="139" spans="1:7" ht="16.5" customHeight="1">
      <c r="A139" s="4">
        <v>11</v>
      </c>
      <c r="B139" s="9"/>
      <c r="C139" s="4"/>
      <c r="D139" s="9"/>
      <c r="E139" s="9"/>
      <c r="F139" s="9"/>
      <c r="G139" s="9"/>
    </row>
    <row r="140" spans="1:7" ht="16.5" customHeight="1">
      <c r="A140" s="26">
        <v>12</v>
      </c>
      <c r="B140" s="9"/>
      <c r="C140" s="4"/>
      <c r="D140" s="9"/>
      <c r="E140" s="9"/>
      <c r="F140" s="9"/>
      <c r="G140" s="9"/>
    </row>
    <row r="141" spans="1:7" ht="16.5" customHeight="1">
      <c r="A141" s="492" t="s">
        <v>1064</v>
      </c>
      <c r="B141" s="492"/>
      <c r="C141" s="492"/>
      <c r="D141" s="2" t="s">
        <v>4</v>
      </c>
      <c r="E141" s="3" t="s">
        <v>5</v>
      </c>
      <c r="F141" s="4" t="s">
        <v>6</v>
      </c>
      <c r="G141" s="5"/>
    </row>
    <row r="142" spans="1:7" ht="16.5" customHeight="1">
      <c r="A142" s="492" t="s">
        <v>1065</v>
      </c>
      <c r="B142" s="492"/>
      <c r="C142" s="492"/>
      <c r="D142" s="4">
        <f>SUM(D144:D158)</f>
        <v>266</v>
      </c>
      <c r="E142" s="3">
        <v>200</v>
      </c>
      <c r="F142" s="493" t="s">
        <v>8</v>
      </c>
      <c r="G142" s="5"/>
    </row>
    <row r="143" spans="1:7" ht="16.5" customHeight="1">
      <c r="A143" s="6" t="s">
        <v>9</v>
      </c>
      <c r="B143" s="7" t="s">
        <v>10</v>
      </c>
      <c r="C143" s="6" t="s">
        <v>11</v>
      </c>
      <c r="D143" s="6" t="s">
        <v>12</v>
      </c>
      <c r="E143" s="3" t="s">
        <v>13</v>
      </c>
      <c r="F143" s="493"/>
      <c r="G143" s="3" t="s">
        <v>14</v>
      </c>
    </row>
    <row r="144" spans="1:7" ht="16.5" customHeight="1">
      <c r="A144" s="6">
        <v>1</v>
      </c>
      <c r="B144" s="8" t="s">
        <v>1036</v>
      </c>
      <c r="C144" s="79" t="s">
        <v>1037</v>
      </c>
      <c r="D144" s="4">
        <v>9</v>
      </c>
      <c r="E144" s="3">
        <f>MIN(150,SUMIF(C144,"&gt;=110/08/01",D144)-SUMIF(C144,"&gt;=112/08/31",D144))</f>
        <v>9</v>
      </c>
      <c r="F144" s="4" t="s">
        <v>850</v>
      </c>
      <c r="G144" s="4"/>
    </row>
    <row r="145" spans="1:7" ht="16.5" customHeight="1">
      <c r="A145" s="6">
        <v>2</v>
      </c>
      <c r="B145" s="8" t="s">
        <v>1025</v>
      </c>
      <c r="C145" s="79" t="s">
        <v>1026</v>
      </c>
      <c r="D145" s="4">
        <v>30</v>
      </c>
      <c r="E145" s="3">
        <f>MIN(150,SUMIF(C144:C145,"&gt;=110/08/01",D144:D145)-SUMIF(C144:C145,"&gt;=112/08/31",D144:D145))</f>
        <v>39</v>
      </c>
      <c r="F145" s="4" t="s">
        <v>855</v>
      </c>
      <c r="G145" s="4"/>
    </row>
    <row r="146" spans="1:7" ht="16.5" customHeight="1">
      <c r="A146" s="4">
        <v>3</v>
      </c>
      <c r="B146" s="8" t="s">
        <v>1027</v>
      </c>
      <c r="C146" s="6" t="s">
        <v>1028</v>
      </c>
      <c r="D146" s="4">
        <v>18</v>
      </c>
      <c r="E146" s="3">
        <f>MIN(150,SUMIF(C144:C146,"&gt;=110/08/01",D144:D146)-SUMIF(C144:C146,"&gt;=112/08/31",D144:D146))</f>
        <v>57</v>
      </c>
      <c r="F146" s="4" t="s">
        <v>874</v>
      </c>
      <c r="G146" s="4"/>
    </row>
    <row r="147" spans="1:7" ht="16.5" customHeight="1">
      <c r="A147" s="6">
        <v>4</v>
      </c>
      <c r="B147" s="8" t="s">
        <v>216</v>
      </c>
      <c r="C147" s="6" t="s">
        <v>1029</v>
      </c>
      <c r="D147" s="4">
        <v>30</v>
      </c>
      <c r="E147" s="3">
        <f>MIN(150,SUMIF(C144:C147,"&gt;=110/08/01",D144:D147)-SUMIF(C144:C147,"&gt;=112/08/31",D144:D147))</f>
        <v>87</v>
      </c>
      <c r="F147" s="4" t="s">
        <v>891</v>
      </c>
      <c r="G147" s="4"/>
    </row>
    <row r="148" spans="1:7" ht="16.5" customHeight="1">
      <c r="A148" s="4">
        <v>5</v>
      </c>
      <c r="B148" s="9" t="s">
        <v>1030</v>
      </c>
      <c r="C148" s="6" t="s">
        <v>1031</v>
      </c>
      <c r="D148" s="4">
        <v>16</v>
      </c>
      <c r="E148" s="3">
        <f>MIN(150,SUMIF(C144:C148,"&gt;=110/08/01",D144:D148)-SUMIF(C144:C148,"&gt;=112/08/31",D144:D148))</f>
        <v>103</v>
      </c>
      <c r="F148" s="4" t="s">
        <v>581</v>
      </c>
      <c r="G148" s="4"/>
    </row>
    <row r="149" spans="1:7" ht="16.5" customHeight="1">
      <c r="A149" s="10">
        <v>6</v>
      </c>
      <c r="B149" s="11" t="s">
        <v>878</v>
      </c>
      <c r="C149" s="12" t="s">
        <v>879</v>
      </c>
      <c r="D149" s="10">
        <v>8</v>
      </c>
      <c r="E149" s="13">
        <f>MIN(150,SUMIF(C144:C149,"&gt;=110/08/01",D144:D149)-SUMIF(C144:C149,"&gt;=112/08/31",D144:D149))</f>
        <v>111</v>
      </c>
      <c r="F149" s="10" t="s">
        <v>750</v>
      </c>
      <c r="G149" s="10"/>
    </row>
    <row r="150" spans="1:7" ht="16.5" customHeight="1">
      <c r="A150" s="10">
        <v>7</v>
      </c>
      <c r="B150" s="11" t="s">
        <v>607</v>
      </c>
      <c r="C150" s="12" t="s">
        <v>608</v>
      </c>
      <c r="D150" s="10">
        <v>20</v>
      </c>
      <c r="E150" s="13">
        <f>MIN(150,SUMIF(C144:C150,"&gt;=110/08/01",D144:D150)-SUMIF(C144:C150,"&gt;=112/08/31",D144:D150))</f>
        <v>131</v>
      </c>
      <c r="F150" s="10" t="s">
        <v>609</v>
      </c>
      <c r="G150" s="10"/>
    </row>
    <row r="151" spans="1:7" ht="16.5" customHeight="1">
      <c r="A151" s="10">
        <v>8</v>
      </c>
      <c r="B151" s="11" t="s">
        <v>864</v>
      </c>
      <c r="C151" s="12" t="s">
        <v>865</v>
      </c>
      <c r="D151" s="10">
        <v>4</v>
      </c>
      <c r="E151" s="13">
        <f>SUM(E150,D151)</f>
        <v>135</v>
      </c>
      <c r="F151" s="10" t="s">
        <v>609</v>
      </c>
      <c r="G151" s="10"/>
    </row>
    <row r="152" spans="1:7" ht="16.5" customHeight="1">
      <c r="A152" s="10">
        <v>9</v>
      </c>
      <c r="B152" s="11" t="s">
        <v>1066</v>
      </c>
      <c r="C152" s="12" t="s">
        <v>1067</v>
      </c>
      <c r="D152" s="10">
        <v>24</v>
      </c>
      <c r="E152" s="13">
        <f>SUM(E151,D152)</f>
        <v>159</v>
      </c>
      <c r="F152" s="10" t="s">
        <v>305</v>
      </c>
      <c r="G152" s="10"/>
    </row>
    <row r="153" spans="1:7" ht="16.5" customHeight="1">
      <c r="A153" s="10">
        <v>10</v>
      </c>
      <c r="B153" s="11" t="s">
        <v>612</v>
      </c>
      <c r="C153" s="12" t="s">
        <v>613</v>
      </c>
      <c r="D153" s="10">
        <v>8</v>
      </c>
      <c r="E153" s="13">
        <f>SUM(E152,D153)</f>
        <v>167</v>
      </c>
      <c r="F153" s="10" t="s">
        <v>305</v>
      </c>
      <c r="G153" s="10"/>
    </row>
    <row r="154" spans="1:7" ht="16.5" customHeight="1">
      <c r="A154" s="6">
        <v>11</v>
      </c>
      <c r="B154" s="8" t="s">
        <v>583</v>
      </c>
      <c r="C154" s="79" t="s">
        <v>307</v>
      </c>
      <c r="D154" s="4">
        <v>12</v>
      </c>
      <c r="E154" s="3">
        <f>SUM(E153,D154)</f>
        <v>179</v>
      </c>
      <c r="F154" s="4" t="s">
        <v>308</v>
      </c>
      <c r="G154" s="9"/>
    </row>
    <row r="155" spans="1:7" ht="16.5" customHeight="1">
      <c r="A155" s="6">
        <v>12</v>
      </c>
      <c r="B155" s="8" t="s">
        <v>443</v>
      </c>
      <c r="C155" s="79" t="s">
        <v>444</v>
      </c>
      <c r="D155" s="4">
        <v>65</v>
      </c>
      <c r="E155" s="3">
        <v>200</v>
      </c>
      <c r="F155" s="4" t="s">
        <v>308</v>
      </c>
      <c r="G155" s="9"/>
    </row>
    <row r="156" spans="1:7" ht="16.5" customHeight="1">
      <c r="A156" s="4">
        <v>13</v>
      </c>
      <c r="B156" s="9" t="s">
        <v>866</v>
      </c>
      <c r="C156" s="6" t="s">
        <v>867</v>
      </c>
      <c r="D156" s="4">
        <v>4</v>
      </c>
      <c r="E156" s="3">
        <v>200</v>
      </c>
      <c r="F156" s="4" t="s">
        <v>308</v>
      </c>
      <c r="G156" s="9"/>
    </row>
    <row r="157" spans="1:7" ht="16.5" customHeight="1">
      <c r="A157" s="6">
        <v>14</v>
      </c>
      <c r="B157" s="8" t="s">
        <v>324</v>
      </c>
      <c r="C157" s="6" t="s">
        <v>325</v>
      </c>
      <c r="D157" s="4">
        <v>18</v>
      </c>
      <c r="E157" s="3">
        <v>200</v>
      </c>
      <c r="F157" s="4" t="s">
        <v>212</v>
      </c>
      <c r="G157" s="9"/>
    </row>
    <row r="158" spans="1:7" ht="16.5" customHeight="1">
      <c r="A158" s="4">
        <v>15</v>
      </c>
      <c r="B158" s="9"/>
      <c r="C158" s="6"/>
      <c r="D158" s="4"/>
      <c r="E158" s="3"/>
      <c r="F158" s="4"/>
      <c r="G158" s="9"/>
    </row>
    <row r="159" spans="1:7" ht="16.5" customHeight="1">
      <c r="A159" s="492" t="s">
        <v>1068</v>
      </c>
      <c r="B159" s="492"/>
      <c r="C159" s="492"/>
      <c r="D159" s="2" t="s">
        <v>4</v>
      </c>
      <c r="E159" s="3" t="s">
        <v>5</v>
      </c>
      <c r="F159" s="4" t="s">
        <v>6</v>
      </c>
      <c r="G159" s="5"/>
    </row>
    <row r="160" spans="1:7" ht="16.5" customHeight="1">
      <c r="A160" s="492" t="s">
        <v>1069</v>
      </c>
      <c r="B160" s="492"/>
      <c r="C160" s="492"/>
      <c r="D160" s="4">
        <f>SUM(D162:D171)</f>
        <v>0</v>
      </c>
      <c r="E160" s="3">
        <v>0</v>
      </c>
      <c r="F160" s="493" t="s">
        <v>8</v>
      </c>
      <c r="G160" s="5"/>
    </row>
    <row r="161" spans="1:7" ht="16.5" customHeight="1">
      <c r="A161" s="6" t="s">
        <v>9</v>
      </c>
      <c r="B161" s="7" t="s">
        <v>10</v>
      </c>
      <c r="C161" s="6" t="s">
        <v>11</v>
      </c>
      <c r="D161" s="6" t="s">
        <v>12</v>
      </c>
      <c r="E161" s="3" t="s">
        <v>13</v>
      </c>
      <c r="F161" s="493"/>
      <c r="G161" s="3" t="s">
        <v>14</v>
      </c>
    </row>
    <row r="162" spans="1:7" ht="16.5" customHeight="1">
      <c r="A162" s="6">
        <v>1</v>
      </c>
      <c r="B162" s="8"/>
      <c r="C162" s="79"/>
      <c r="D162" s="4"/>
      <c r="E162" s="3"/>
      <c r="F162" s="4"/>
      <c r="G162" s="4"/>
    </row>
    <row r="163" spans="1:7" ht="16.5" customHeight="1">
      <c r="A163" s="6">
        <v>2</v>
      </c>
      <c r="B163" s="9"/>
      <c r="C163" s="6"/>
      <c r="D163" s="4"/>
      <c r="E163" s="3"/>
      <c r="F163" s="4"/>
      <c r="G163" s="4"/>
    </row>
    <row r="164" spans="1:7" ht="16.5" customHeight="1">
      <c r="A164" s="4">
        <v>3</v>
      </c>
      <c r="B164" s="8"/>
      <c r="C164" s="6"/>
      <c r="D164" s="4"/>
      <c r="E164" s="3"/>
      <c r="F164" s="4"/>
      <c r="G164" s="4"/>
    </row>
    <row r="165" spans="1:7" ht="16.5" customHeight="1">
      <c r="A165" s="6">
        <v>4</v>
      </c>
      <c r="B165" s="9"/>
      <c r="C165" s="6"/>
      <c r="D165" s="4"/>
      <c r="E165" s="3"/>
      <c r="F165" s="4"/>
      <c r="G165" s="4"/>
    </row>
    <row r="166" spans="1:7" ht="16.5" customHeight="1">
      <c r="A166" s="4">
        <v>5</v>
      </c>
      <c r="B166" s="9"/>
      <c r="C166" s="6"/>
      <c r="D166" s="4"/>
      <c r="E166" s="3"/>
      <c r="F166" s="4"/>
      <c r="G166" s="4"/>
    </row>
    <row r="167" spans="1:7" ht="16.5" customHeight="1">
      <c r="A167" s="10">
        <v>6</v>
      </c>
      <c r="B167" s="11"/>
      <c r="C167" s="12"/>
      <c r="D167" s="10"/>
      <c r="E167" s="13"/>
      <c r="F167" s="10"/>
      <c r="G167" s="10"/>
    </row>
    <row r="168" spans="1:7" ht="16.5" customHeight="1">
      <c r="A168" s="10">
        <v>7</v>
      </c>
      <c r="B168" s="11"/>
      <c r="C168" s="12"/>
      <c r="D168" s="10"/>
      <c r="E168" s="13"/>
      <c r="F168" s="10"/>
      <c r="G168" s="10"/>
    </row>
    <row r="169" spans="1:7" ht="16.5" customHeight="1">
      <c r="A169" s="10">
        <v>8</v>
      </c>
      <c r="B169" s="11"/>
      <c r="C169" s="12"/>
      <c r="D169" s="10"/>
      <c r="E169" s="13"/>
      <c r="F169" s="10"/>
      <c r="G169" s="10"/>
    </row>
    <row r="170" spans="1:7" ht="16.5" customHeight="1">
      <c r="A170" s="10">
        <v>9</v>
      </c>
      <c r="B170" s="11"/>
      <c r="C170" s="12"/>
      <c r="D170" s="10"/>
      <c r="E170" s="13"/>
      <c r="F170" s="10"/>
      <c r="G170" s="10"/>
    </row>
    <row r="171" spans="1:7" ht="16.5" customHeight="1">
      <c r="A171" s="10">
        <v>10</v>
      </c>
      <c r="B171" s="11"/>
      <c r="C171" s="12"/>
      <c r="D171" s="10"/>
      <c r="E171" s="13"/>
      <c r="F171" s="10"/>
      <c r="G171" s="10"/>
    </row>
    <row r="172" spans="1:7" ht="16.5" customHeight="1">
      <c r="A172" s="4">
        <v>11</v>
      </c>
      <c r="B172" s="9"/>
      <c r="C172" s="4"/>
      <c r="D172" s="9"/>
      <c r="E172" s="9"/>
      <c r="F172" s="9"/>
      <c r="G172" s="9"/>
    </row>
    <row r="173" spans="1:7" ht="16.5" customHeight="1">
      <c r="A173" s="26">
        <v>12</v>
      </c>
      <c r="B173" s="9"/>
      <c r="C173" s="4"/>
      <c r="D173" s="9"/>
      <c r="E173" s="9"/>
      <c r="F173" s="9"/>
      <c r="G173" s="9"/>
    </row>
    <row r="174" spans="1:7" ht="16.5" customHeight="1">
      <c r="A174" s="492" t="s">
        <v>1070</v>
      </c>
      <c r="B174" s="492"/>
      <c r="C174" s="492"/>
      <c r="D174" s="2" t="s">
        <v>4</v>
      </c>
      <c r="E174" s="3" t="s">
        <v>5</v>
      </c>
      <c r="F174" s="4" t="s">
        <v>6</v>
      </c>
      <c r="G174" s="5"/>
    </row>
    <row r="175" spans="1:7" ht="16.5" customHeight="1">
      <c r="A175" s="492" t="s">
        <v>1071</v>
      </c>
      <c r="B175" s="492"/>
      <c r="C175" s="492"/>
      <c r="D175" s="4">
        <f>SUM(D177:D188)</f>
        <v>231</v>
      </c>
      <c r="E175" s="3">
        <v>200</v>
      </c>
      <c r="F175" s="493" t="s">
        <v>8</v>
      </c>
      <c r="G175" s="5"/>
    </row>
    <row r="176" spans="1:7" ht="16.5" customHeight="1">
      <c r="A176" s="6" t="s">
        <v>9</v>
      </c>
      <c r="B176" s="7" t="s">
        <v>10</v>
      </c>
      <c r="C176" s="6" t="s">
        <v>11</v>
      </c>
      <c r="D176" s="6" t="s">
        <v>12</v>
      </c>
      <c r="E176" s="3" t="s">
        <v>13</v>
      </c>
      <c r="F176" s="493"/>
      <c r="G176" s="3" t="s">
        <v>14</v>
      </c>
    </row>
    <row r="177" spans="1:7" ht="16.5" customHeight="1">
      <c r="A177" s="6">
        <v>1</v>
      </c>
      <c r="B177" s="8" t="s">
        <v>878</v>
      </c>
      <c r="C177" s="6" t="s">
        <v>879</v>
      </c>
      <c r="D177" s="4">
        <v>8</v>
      </c>
      <c r="E177" s="3">
        <f>SUM(D177)</f>
        <v>8</v>
      </c>
      <c r="F177" s="4" t="s">
        <v>750</v>
      </c>
      <c r="G177" s="4"/>
    </row>
    <row r="178" spans="1:7" ht="16.5" customHeight="1">
      <c r="A178" s="6">
        <v>2</v>
      </c>
      <c r="B178" s="9" t="s">
        <v>864</v>
      </c>
      <c r="C178" s="4" t="s">
        <v>865</v>
      </c>
      <c r="D178" s="4">
        <v>4</v>
      </c>
      <c r="E178" s="3">
        <f t="shared" ref="E178:E185" si="0">SUM(E177,D178)</f>
        <v>12</v>
      </c>
      <c r="F178" s="4" t="s">
        <v>609</v>
      </c>
      <c r="G178" s="4"/>
    </row>
    <row r="179" spans="1:7" ht="16.5" customHeight="1">
      <c r="A179" s="4">
        <v>3</v>
      </c>
      <c r="B179" s="8" t="s">
        <v>538</v>
      </c>
      <c r="C179" s="6" t="s">
        <v>539</v>
      </c>
      <c r="D179" s="4">
        <v>9</v>
      </c>
      <c r="E179" s="3">
        <f t="shared" si="0"/>
        <v>21</v>
      </c>
      <c r="F179" s="4" t="s">
        <v>300</v>
      </c>
      <c r="G179" s="4"/>
    </row>
    <row r="180" spans="1:7" ht="16.5" customHeight="1">
      <c r="A180" s="6">
        <v>4</v>
      </c>
      <c r="B180" s="9" t="s">
        <v>1072</v>
      </c>
      <c r="C180" s="6" t="s">
        <v>1073</v>
      </c>
      <c r="D180" s="4">
        <v>40</v>
      </c>
      <c r="E180" s="3">
        <f t="shared" si="0"/>
        <v>61</v>
      </c>
      <c r="F180" s="4" t="s">
        <v>300</v>
      </c>
      <c r="G180" s="4"/>
    </row>
    <row r="181" spans="1:7" ht="16.5" customHeight="1">
      <c r="A181" s="4">
        <v>5</v>
      </c>
      <c r="B181" s="9" t="s">
        <v>298</v>
      </c>
      <c r="C181" s="6" t="s">
        <v>299</v>
      </c>
      <c r="D181" s="4">
        <v>16</v>
      </c>
      <c r="E181" s="3">
        <f t="shared" si="0"/>
        <v>77</v>
      </c>
      <c r="F181" s="4" t="s">
        <v>300</v>
      </c>
      <c r="G181" s="4"/>
    </row>
    <row r="182" spans="1:7" ht="16.5" customHeight="1">
      <c r="A182" s="10">
        <v>6</v>
      </c>
      <c r="B182" s="11" t="s">
        <v>1074</v>
      </c>
      <c r="C182" s="12" t="s">
        <v>1067</v>
      </c>
      <c r="D182" s="10">
        <v>24</v>
      </c>
      <c r="E182" s="13">
        <f t="shared" si="0"/>
        <v>101</v>
      </c>
      <c r="F182" s="10" t="s">
        <v>305</v>
      </c>
      <c r="G182" s="10"/>
    </row>
    <row r="183" spans="1:7" ht="16.5" customHeight="1">
      <c r="A183" s="10">
        <v>7</v>
      </c>
      <c r="B183" s="11" t="s">
        <v>298</v>
      </c>
      <c r="C183" s="12" t="s">
        <v>511</v>
      </c>
      <c r="D183" s="10">
        <v>16</v>
      </c>
      <c r="E183" s="13">
        <f t="shared" si="0"/>
        <v>117</v>
      </c>
      <c r="F183" s="10" t="s">
        <v>308</v>
      </c>
      <c r="G183" s="10"/>
    </row>
    <row r="184" spans="1:7" ht="16.5" customHeight="1">
      <c r="A184" s="10">
        <v>8</v>
      </c>
      <c r="B184" s="11" t="s">
        <v>443</v>
      </c>
      <c r="C184" s="12" t="s">
        <v>444</v>
      </c>
      <c r="D184" s="10">
        <v>65</v>
      </c>
      <c r="E184" s="13">
        <f t="shared" si="0"/>
        <v>182</v>
      </c>
      <c r="F184" s="10" t="s">
        <v>308</v>
      </c>
      <c r="G184" s="10"/>
    </row>
    <row r="185" spans="1:7" ht="16.5" customHeight="1">
      <c r="A185" s="10">
        <v>9</v>
      </c>
      <c r="B185" s="11" t="s">
        <v>866</v>
      </c>
      <c r="C185" s="12" t="s">
        <v>867</v>
      </c>
      <c r="D185" s="10">
        <v>4</v>
      </c>
      <c r="E185" s="13">
        <f t="shared" si="0"/>
        <v>186</v>
      </c>
      <c r="F185" s="10" t="s">
        <v>308</v>
      </c>
      <c r="G185" s="10"/>
    </row>
    <row r="186" spans="1:7" ht="16.5" customHeight="1">
      <c r="A186" s="10">
        <v>10</v>
      </c>
      <c r="B186" s="11" t="s">
        <v>966</v>
      </c>
      <c r="C186" s="12" t="s">
        <v>967</v>
      </c>
      <c r="D186" s="10">
        <v>10</v>
      </c>
      <c r="E186" s="13">
        <v>196</v>
      </c>
      <c r="F186" s="10" t="s">
        <v>130</v>
      </c>
      <c r="G186" s="10"/>
    </row>
    <row r="187" spans="1:7" ht="16.5" customHeight="1">
      <c r="A187" s="4">
        <v>11</v>
      </c>
      <c r="B187" s="9" t="s">
        <v>968</v>
      </c>
      <c r="C187" s="4" t="s">
        <v>969</v>
      </c>
      <c r="D187" s="4">
        <v>7</v>
      </c>
      <c r="E187" s="3">
        <v>200</v>
      </c>
      <c r="F187" s="4" t="s">
        <v>130</v>
      </c>
      <c r="G187" s="9"/>
    </row>
    <row r="188" spans="1:7" ht="16.5" customHeight="1">
      <c r="A188" s="26">
        <v>12</v>
      </c>
      <c r="B188" s="9" t="s">
        <v>249</v>
      </c>
      <c r="C188" s="4" t="s">
        <v>250</v>
      </c>
      <c r="D188" s="4">
        <v>28</v>
      </c>
      <c r="E188" s="3">
        <v>200</v>
      </c>
      <c r="F188" s="4" t="s">
        <v>130</v>
      </c>
      <c r="G188" s="9"/>
    </row>
    <row r="189" spans="1:7" ht="16.5" customHeight="1">
      <c r="A189" s="492" t="s">
        <v>1075</v>
      </c>
      <c r="B189" s="492"/>
      <c r="C189" s="492"/>
      <c r="D189" s="2" t="s">
        <v>4</v>
      </c>
      <c r="E189" s="3" t="s">
        <v>5</v>
      </c>
      <c r="F189" s="4" t="s">
        <v>6</v>
      </c>
      <c r="G189" s="5"/>
    </row>
    <row r="190" spans="1:7" ht="16.5" customHeight="1">
      <c r="A190" s="492" t="s">
        <v>1076</v>
      </c>
      <c r="B190" s="492"/>
      <c r="C190" s="492"/>
      <c r="D190" s="4">
        <f>SUM(D192:D201)</f>
        <v>0</v>
      </c>
      <c r="E190" s="3">
        <v>0</v>
      </c>
      <c r="F190" s="493" t="s">
        <v>8</v>
      </c>
      <c r="G190" s="5"/>
    </row>
    <row r="191" spans="1:7" ht="16.5" customHeight="1">
      <c r="A191" s="6" t="s">
        <v>9</v>
      </c>
      <c r="B191" s="7" t="s">
        <v>10</v>
      </c>
      <c r="C191" s="6" t="s">
        <v>11</v>
      </c>
      <c r="D191" s="6" t="s">
        <v>12</v>
      </c>
      <c r="E191" s="3" t="s">
        <v>13</v>
      </c>
      <c r="F191" s="493"/>
      <c r="G191" s="3" t="s">
        <v>14</v>
      </c>
    </row>
    <row r="192" spans="1:7" ht="16.5" customHeight="1">
      <c r="A192" s="6">
        <v>1</v>
      </c>
      <c r="B192" s="8"/>
      <c r="C192" s="79"/>
      <c r="D192" s="4"/>
      <c r="E192" s="3"/>
      <c r="F192" s="4"/>
      <c r="G192" s="4"/>
    </row>
    <row r="193" spans="1:7" ht="16.5" customHeight="1">
      <c r="A193" s="6">
        <v>2</v>
      </c>
      <c r="B193" s="9"/>
      <c r="C193" s="6"/>
      <c r="D193" s="4"/>
      <c r="E193" s="3"/>
      <c r="F193" s="4"/>
      <c r="G193" s="4"/>
    </row>
    <row r="194" spans="1:7" ht="16.5" customHeight="1">
      <c r="A194" s="4">
        <v>3</v>
      </c>
      <c r="B194" s="8"/>
      <c r="C194" s="6"/>
      <c r="D194" s="4"/>
      <c r="E194" s="3"/>
      <c r="F194" s="4"/>
      <c r="G194" s="4"/>
    </row>
    <row r="195" spans="1:7" ht="16.5" customHeight="1">
      <c r="A195" s="6">
        <v>4</v>
      </c>
      <c r="B195" s="9"/>
      <c r="C195" s="6"/>
      <c r="D195" s="4"/>
      <c r="E195" s="3"/>
      <c r="F195" s="4"/>
      <c r="G195" s="4"/>
    </row>
    <row r="196" spans="1:7" ht="16.5" customHeight="1">
      <c r="A196" s="4">
        <v>5</v>
      </c>
      <c r="B196" s="9"/>
      <c r="C196" s="6"/>
      <c r="D196" s="4"/>
      <c r="E196" s="3"/>
      <c r="F196" s="4"/>
      <c r="G196" s="4"/>
    </row>
    <row r="197" spans="1:7" ht="16.5" customHeight="1">
      <c r="A197" s="10">
        <v>6</v>
      </c>
      <c r="B197" s="11"/>
      <c r="C197" s="12"/>
      <c r="D197" s="10"/>
      <c r="E197" s="13"/>
      <c r="F197" s="10"/>
      <c r="G197" s="10"/>
    </row>
    <row r="198" spans="1:7" ht="16.5" customHeight="1">
      <c r="A198" s="10">
        <v>7</v>
      </c>
      <c r="B198" s="11"/>
      <c r="C198" s="12"/>
      <c r="D198" s="10"/>
      <c r="E198" s="13"/>
      <c r="F198" s="10"/>
      <c r="G198" s="10"/>
    </row>
    <row r="199" spans="1:7" ht="16.5" customHeight="1">
      <c r="A199" s="10">
        <v>8</v>
      </c>
      <c r="B199" s="11"/>
      <c r="C199" s="12"/>
      <c r="D199" s="10"/>
      <c r="E199" s="13"/>
      <c r="F199" s="10"/>
      <c r="G199" s="10"/>
    </row>
    <row r="200" spans="1:7" ht="16.5" customHeight="1">
      <c r="A200" s="10">
        <v>9</v>
      </c>
      <c r="B200" s="11"/>
      <c r="C200" s="12"/>
      <c r="D200" s="10"/>
      <c r="E200" s="13"/>
      <c r="F200" s="10"/>
      <c r="G200" s="10"/>
    </row>
    <row r="201" spans="1:7" ht="16.5" customHeight="1">
      <c r="A201" s="10">
        <v>10</v>
      </c>
      <c r="B201" s="11"/>
      <c r="C201" s="12"/>
      <c r="D201" s="10"/>
      <c r="E201" s="13"/>
      <c r="F201" s="10"/>
      <c r="G201" s="10"/>
    </row>
    <row r="202" spans="1:7" ht="16.5" customHeight="1">
      <c r="A202" s="4">
        <v>11</v>
      </c>
      <c r="B202" s="9"/>
      <c r="C202" s="4"/>
      <c r="D202" s="9"/>
      <c r="E202" s="9"/>
      <c r="F202" s="9"/>
      <c r="G202" s="9"/>
    </row>
    <row r="203" spans="1:7" ht="16.5" customHeight="1">
      <c r="A203" s="26">
        <v>12</v>
      </c>
      <c r="B203" s="9"/>
      <c r="C203" s="4"/>
      <c r="D203" s="9"/>
      <c r="E203" s="9"/>
      <c r="F203" s="9"/>
      <c r="G203" s="9"/>
    </row>
    <row r="204" spans="1:7" ht="16.5" customHeight="1">
      <c r="A204" s="492" t="s">
        <v>1077</v>
      </c>
      <c r="B204" s="492"/>
      <c r="C204" s="492"/>
      <c r="D204" s="2" t="s">
        <v>4</v>
      </c>
      <c r="E204" s="3" t="s">
        <v>5</v>
      </c>
      <c r="F204" s="4" t="s">
        <v>6</v>
      </c>
      <c r="G204" s="5"/>
    </row>
    <row r="205" spans="1:7" ht="16.5" customHeight="1">
      <c r="A205" s="492" t="s">
        <v>1078</v>
      </c>
      <c r="B205" s="492"/>
      <c r="C205" s="492"/>
      <c r="D205" s="4">
        <f>SUM(D207:D216)</f>
        <v>69</v>
      </c>
      <c r="E205" s="3">
        <v>69</v>
      </c>
      <c r="F205" s="493" t="s">
        <v>8</v>
      </c>
      <c r="G205" s="5"/>
    </row>
    <row r="206" spans="1:7" ht="16.5" customHeight="1">
      <c r="A206" s="6" t="s">
        <v>9</v>
      </c>
      <c r="B206" s="7" t="s">
        <v>10</v>
      </c>
      <c r="C206" s="6" t="s">
        <v>11</v>
      </c>
      <c r="D206" s="6" t="s">
        <v>12</v>
      </c>
      <c r="E206" s="3" t="s">
        <v>13</v>
      </c>
      <c r="F206" s="493"/>
      <c r="G206" s="3" t="s">
        <v>14</v>
      </c>
    </row>
    <row r="207" spans="1:7" ht="16.5" customHeight="1">
      <c r="A207" s="6">
        <v>1</v>
      </c>
      <c r="B207" s="8" t="s">
        <v>872</v>
      </c>
      <c r="C207" s="79" t="s">
        <v>873</v>
      </c>
      <c r="D207" s="4">
        <v>5</v>
      </c>
      <c r="E207" s="3">
        <f>MIN(150,SUMIF(C207,"&gt;=110/09/01",D207)-SUMIF(C207,"&gt;=112/08/31",D207))</f>
        <v>5</v>
      </c>
      <c r="F207" s="4" t="s">
        <v>874</v>
      </c>
      <c r="G207" s="4"/>
    </row>
    <row r="208" spans="1:7" ht="16.5" customHeight="1">
      <c r="A208" s="6">
        <v>2</v>
      </c>
      <c r="B208" s="9" t="s">
        <v>856</v>
      </c>
      <c r="C208" s="6" t="s">
        <v>857</v>
      </c>
      <c r="D208" s="4">
        <v>64</v>
      </c>
      <c r="E208" s="3">
        <f>MIN(150,SUMIF(C207:C208,"&gt;=110/09/01",D207:D208)-SUMIF(C207:C208,"&gt;=112/08/31",D207:D208))</f>
        <v>69</v>
      </c>
      <c r="F208" s="4" t="s">
        <v>858</v>
      </c>
      <c r="G208" s="4"/>
    </row>
    <row r="209" spans="1:7" ht="16.5" customHeight="1">
      <c r="A209" s="4">
        <v>3</v>
      </c>
      <c r="B209" s="8"/>
      <c r="C209" s="6"/>
      <c r="D209" s="4"/>
      <c r="E209" s="3"/>
      <c r="F209" s="4"/>
      <c r="G209" s="4"/>
    </row>
    <row r="210" spans="1:7" ht="16.5" customHeight="1">
      <c r="A210" s="6">
        <v>4</v>
      </c>
      <c r="B210" s="9"/>
      <c r="C210" s="6"/>
      <c r="D210" s="4"/>
      <c r="E210" s="3"/>
      <c r="F210" s="4"/>
      <c r="G210" s="4"/>
    </row>
    <row r="211" spans="1:7" ht="16.5" customHeight="1">
      <c r="A211" s="4">
        <v>5</v>
      </c>
      <c r="B211" s="9"/>
      <c r="C211" s="6"/>
      <c r="D211" s="4"/>
      <c r="E211" s="3"/>
      <c r="F211" s="4"/>
      <c r="G211" s="4"/>
    </row>
    <row r="212" spans="1:7" ht="16.5" customHeight="1">
      <c r="A212" s="10">
        <v>6</v>
      </c>
      <c r="B212" s="11"/>
      <c r="C212" s="12"/>
      <c r="D212" s="10"/>
      <c r="E212" s="13"/>
      <c r="F212" s="10"/>
      <c r="G212" s="10"/>
    </row>
    <row r="213" spans="1:7" ht="16.5" customHeight="1">
      <c r="A213" s="10">
        <v>7</v>
      </c>
      <c r="B213" s="11"/>
      <c r="C213" s="12"/>
      <c r="D213" s="10"/>
      <c r="E213" s="13"/>
      <c r="F213" s="10"/>
      <c r="G213" s="10"/>
    </row>
    <row r="214" spans="1:7" ht="16.5" customHeight="1">
      <c r="A214" s="10">
        <v>8</v>
      </c>
      <c r="B214" s="11"/>
      <c r="C214" s="12"/>
      <c r="D214" s="10"/>
      <c r="E214" s="13"/>
      <c r="F214" s="10"/>
      <c r="G214" s="10"/>
    </row>
    <row r="215" spans="1:7" ht="16.5" customHeight="1">
      <c r="A215" s="10">
        <v>9</v>
      </c>
      <c r="B215" s="11"/>
      <c r="C215" s="12"/>
      <c r="D215" s="10"/>
      <c r="E215" s="13"/>
      <c r="F215" s="10"/>
      <c r="G215" s="10"/>
    </row>
    <row r="216" spans="1:7" ht="16.5" customHeight="1">
      <c r="A216" s="10">
        <v>10</v>
      </c>
      <c r="B216" s="11"/>
      <c r="C216" s="12"/>
      <c r="D216" s="10"/>
      <c r="E216" s="13"/>
      <c r="F216" s="10"/>
      <c r="G216" s="10"/>
    </row>
    <row r="217" spans="1:7" ht="16.5" customHeight="1">
      <c r="A217" s="4">
        <v>11</v>
      </c>
      <c r="B217" s="9"/>
      <c r="C217" s="4"/>
      <c r="D217" s="9"/>
      <c r="E217" s="9"/>
      <c r="F217" s="9"/>
      <c r="G217" s="9"/>
    </row>
    <row r="218" spans="1:7" ht="16.5" customHeight="1">
      <c r="A218" s="26">
        <v>12</v>
      </c>
      <c r="B218" s="9"/>
      <c r="C218" s="4"/>
      <c r="D218" s="9"/>
      <c r="E218" s="9"/>
      <c r="F218" s="9"/>
      <c r="G218" s="9"/>
    </row>
    <row r="219" spans="1:7" ht="16.5" customHeight="1">
      <c r="A219" s="492" t="s">
        <v>1079</v>
      </c>
      <c r="B219" s="492"/>
      <c r="C219" s="492"/>
      <c r="D219" s="2" t="s">
        <v>4</v>
      </c>
      <c r="E219" s="3" t="s">
        <v>5</v>
      </c>
      <c r="F219" s="4" t="s">
        <v>6</v>
      </c>
      <c r="G219" s="5"/>
    </row>
    <row r="220" spans="1:7" ht="16.5" customHeight="1">
      <c r="A220" s="492" t="s">
        <v>1080</v>
      </c>
      <c r="B220" s="492"/>
      <c r="C220" s="492"/>
      <c r="D220" s="4">
        <v>330</v>
      </c>
      <c r="E220" s="3">
        <v>200</v>
      </c>
      <c r="F220" s="493" t="s">
        <v>8</v>
      </c>
      <c r="G220" s="5"/>
    </row>
    <row r="221" spans="1:7" ht="16.5" customHeight="1">
      <c r="A221" s="6" t="s">
        <v>9</v>
      </c>
      <c r="B221" s="7" t="s">
        <v>10</v>
      </c>
      <c r="C221" s="6" t="s">
        <v>11</v>
      </c>
      <c r="D221" s="6" t="s">
        <v>12</v>
      </c>
      <c r="E221" s="3" t="s">
        <v>13</v>
      </c>
      <c r="F221" s="493"/>
      <c r="G221" s="3" t="s">
        <v>14</v>
      </c>
    </row>
    <row r="222" spans="1:7" ht="16.5" customHeight="1">
      <c r="A222" s="6">
        <v>1</v>
      </c>
      <c r="B222" s="8" t="s">
        <v>848</v>
      </c>
      <c r="C222" s="106" t="s">
        <v>849</v>
      </c>
      <c r="D222" s="4">
        <v>4</v>
      </c>
      <c r="E222" s="3">
        <f>MIN(150,SUMIF(C222,"&gt;=110/09/01",D222)-SUMIF(C222,"&gt;=112/08/31",D222))</f>
        <v>4</v>
      </c>
      <c r="F222" s="4" t="s">
        <v>850</v>
      </c>
      <c r="G222" s="4"/>
    </row>
    <row r="223" spans="1:7" ht="16.5" customHeight="1">
      <c r="A223" s="6">
        <v>2</v>
      </c>
      <c r="B223" s="9" t="s">
        <v>851</v>
      </c>
      <c r="C223" s="6" t="s">
        <v>852</v>
      </c>
      <c r="D223" s="4">
        <v>24</v>
      </c>
      <c r="E223" s="3">
        <f>MIN(150,SUMIF(C222:C223,"&gt;=110/09/01",D222:D223)-SUMIF(C222:C223,"&gt;=112/08/31",D222:D223))</f>
        <v>28</v>
      </c>
      <c r="F223" s="4" t="s">
        <v>850</v>
      </c>
      <c r="G223" s="4"/>
    </row>
    <row r="224" spans="1:7" ht="16.5" customHeight="1">
      <c r="A224" s="4">
        <v>3</v>
      </c>
      <c r="B224" s="8" t="s">
        <v>1081</v>
      </c>
      <c r="C224" s="6" t="s">
        <v>1082</v>
      </c>
      <c r="D224" s="4">
        <v>30</v>
      </c>
      <c r="E224" s="3">
        <f>MIN(150,SUMIF(C222:C224,"&gt;=110/09/01",D222:D224)-SUMIF(C222:C224,"&gt;=112/08/31",D222:D224))</f>
        <v>58</v>
      </c>
      <c r="F224" s="4" t="s">
        <v>855</v>
      </c>
      <c r="G224" s="4"/>
    </row>
    <row r="225" spans="1:7" ht="16.5" customHeight="1">
      <c r="A225" s="6">
        <v>4</v>
      </c>
      <c r="B225" s="9" t="s">
        <v>856</v>
      </c>
      <c r="C225" s="6" t="s">
        <v>857</v>
      </c>
      <c r="D225" s="4">
        <v>75</v>
      </c>
      <c r="E225" s="3">
        <f>MIN(150,SUMIF(C222:C225,"&gt;=110/09/01",D222:D225)-SUMIF(C222:C225,"&gt;=112/08/31",D222:D225))</f>
        <v>133</v>
      </c>
      <c r="F225" s="4" t="s">
        <v>858</v>
      </c>
      <c r="G225" s="4"/>
    </row>
    <row r="226" spans="1:7" ht="16.5" customHeight="1">
      <c r="A226" s="4">
        <v>5</v>
      </c>
      <c r="B226" s="9" t="s">
        <v>859</v>
      </c>
      <c r="C226" s="6" t="s">
        <v>860</v>
      </c>
      <c r="D226" s="4">
        <v>16</v>
      </c>
      <c r="E226" s="3">
        <f>MIN(150,SUMIF(C222:C226,"&gt;=110/09/01",D222:D226)-SUMIF(C222:C226,"&gt;=112/08/31",D222:D226))</f>
        <v>149</v>
      </c>
      <c r="F226" s="4" t="s">
        <v>644</v>
      </c>
      <c r="G226" s="4"/>
    </row>
    <row r="227" spans="1:7" ht="16.5" customHeight="1">
      <c r="A227" s="10">
        <v>6</v>
      </c>
      <c r="B227" s="39" t="s">
        <v>1055</v>
      </c>
      <c r="C227" s="40" t="s">
        <v>1056</v>
      </c>
      <c r="D227" s="41">
        <v>8</v>
      </c>
      <c r="E227" s="42">
        <f>MIN(150,SUMIF(C222:C227,"&gt;=110/09/01",D222:D227)-SUMIF(C222:C227,"&gt;=112/08/31",D222:D227))</f>
        <v>150</v>
      </c>
      <c r="F227" s="10" t="s">
        <v>644</v>
      </c>
      <c r="G227" s="10"/>
    </row>
    <row r="228" spans="1:7" ht="16.5" customHeight="1">
      <c r="A228" s="10">
        <v>7</v>
      </c>
      <c r="B228" s="11" t="s">
        <v>863</v>
      </c>
      <c r="C228" s="12" t="s">
        <v>862</v>
      </c>
      <c r="D228" s="10">
        <v>4</v>
      </c>
      <c r="E228" s="13">
        <f>MIN(150,SUMIF(C222:C228,"&gt;=110/09/01",D222:D228)-SUMIF(C222:C228,"&gt;=112/08/31",D222:D228))</f>
        <v>150</v>
      </c>
      <c r="F228" s="10" t="s">
        <v>738</v>
      </c>
      <c r="G228" s="10"/>
    </row>
    <row r="229" spans="1:7" ht="16.5" customHeight="1">
      <c r="A229" s="10">
        <v>8</v>
      </c>
      <c r="B229" s="11" t="s">
        <v>892</v>
      </c>
      <c r="C229" s="12" t="s">
        <v>893</v>
      </c>
      <c r="D229" s="10">
        <v>20</v>
      </c>
      <c r="E229" s="13">
        <f>SUM(E228,D229)</f>
        <v>170</v>
      </c>
      <c r="F229" s="10" t="s">
        <v>609</v>
      </c>
      <c r="G229" s="10"/>
    </row>
    <row r="230" spans="1:7" ht="16.5" customHeight="1">
      <c r="A230" s="10">
        <v>9</v>
      </c>
      <c r="B230" s="11" t="s">
        <v>443</v>
      </c>
      <c r="C230" s="12" t="s">
        <v>444</v>
      </c>
      <c r="D230" s="10">
        <v>65</v>
      </c>
      <c r="E230" s="13">
        <v>200</v>
      </c>
      <c r="F230" s="10" t="s">
        <v>308</v>
      </c>
      <c r="G230" s="10"/>
    </row>
    <row r="231" spans="1:7" ht="16.5" customHeight="1">
      <c r="A231" s="10">
        <v>10</v>
      </c>
      <c r="B231" s="11" t="s">
        <v>866</v>
      </c>
      <c r="C231" s="12" t="s">
        <v>867</v>
      </c>
      <c r="D231" s="10">
        <v>4</v>
      </c>
      <c r="E231" s="13">
        <v>200</v>
      </c>
      <c r="F231" s="10" t="s">
        <v>308</v>
      </c>
      <c r="G231" s="10"/>
    </row>
    <row r="232" spans="1:7" ht="16.5" customHeight="1">
      <c r="A232" s="4">
        <v>11</v>
      </c>
      <c r="B232" s="9" t="s">
        <v>1083</v>
      </c>
      <c r="C232" s="4" t="s">
        <v>869</v>
      </c>
      <c r="D232" s="4">
        <v>40</v>
      </c>
      <c r="E232" s="3">
        <v>200</v>
      </c>
      <c r="F232" s="4" t="s">
        <v>127</v>
      </c>
      <c r="G232" s="9"/>
    </row>
    <row r="233" spans="1:7" ht="16.5" customHeight="1">
      <c r="A233" s="26">
        <v>12</v>
      </c>
      <c r="B233" s="9" t="s">
        <v>924</v>
      </c>
      <c r="C233" s="6" t="s">
        <v>925</v>
      </c>
      <c r="D233" s="4">
        <v>40</v>
      </c>
      <c r="E233" s="3">
        <v>200</v>
      </c>
      <c r="F233" s="4" t="s">
        <v>212</v>
      </c>
      <c r="G233" s="9"/>
    </row>
    <row r="234" spans="1:7" ht="16.5" customHeight="1">
      <c r="A234" s="492" t="s">
        <v>1084</v>
      </c>
      <c r="B234" s="492"/>
      <c r="C234" s="492"/>
      <c r="D234" s="2" t="s">
        <v>4</v>
      </c>
      <c r="E234" s="3" t="s">
        <v>5</v>
      </c>
      <c r="F234" s="24" t="s">
        <v>6</v>
      </c>
      <c r="G234" s="5"/>
    </row>
    <row r="235" spans="1:7" ht="16.5" customHeight="1">
      <c r="A235" s="492" t="s">
        <v>1085</v>
      </c>
      <c r="B235" s="492"/>
      <c r="C235" s="492"/>
      <c r="D235" s="4">
        <f>SUM(D237:D246)</f>
        <v>206</v>
      </c>
      <c r="E235" s="3">
        <v>200</v>
      </c>
      <c r="F235" s="493" t="s">
        <v>8</v>
      </c>
      <c r="G235" s="5"/>
    </row>
    <row r="236" spans="1:7" ht="16.5" customHeight="1">
      <c r="A236" s="6" t="s">
        <v>9</v>
      </c>
      <c r="B236" s="7" t="s">
        <v>10</v>
      </c>
      <c r="C236" s="6" t="s">
        <v>11</v>
      </c>
      <c r="D236" s="6" t="s">
        <v>12</v>
      </c>
      <c r="E236" s="3" t="s">
        <v>13</v>
      </c>
      <c r="F236" s="493"/>
      <c r="G236" s="3" t="s">
        <v>14</v>
      </c>
    </row>
    <row r="237" spans="1:7" ht="16.5" customHeight="1">
      <c r="A237" s="6">
        <v>1</v>
      </c>
      <c r="B237" s="8" t="s">
        <v>912</v>
      </c>
      <c r="C237" s="79" t="s">
        <v>913</v>
      </c>
      <c r="D237" s="4">
        <v>20</v>
      </c>
      <c r="E237" s="3">
        <f>MIN(150,SUMIF(C237,"&gt;=110/09/01",D237)-SUMIF(C237,"&gt;=112/08/31",D237))</f>
        <v>20</v>
      </c>
      <c r="F237" s="4" t="s">
        <v>914</v>
      </c>
      <c r="G237" s="4"/>
    </row>
    <row r="238" spans="1:7" ht="16.5" customHeight="1">
      <c r="A238" s="6">
        <v>2</v>
      </c>
      <c r="B238" s="9" t="s">
        <v>900</v>
      </c>
      <c r="C238" s="4" t="s">
        <v>810</v>
      </c>
      <c r="D238" s="4">
        <v>20</v>
      </c>
      <c r="E238" s="3">
        <f>MIN(150,SUMIF(C237:C238,"&gt;=110/09/01",D237:D238)-SUMIF(C237:C238,"&gt;=112/08/31",D237:D238))</f>
        <v>40</v>
      </c>
      <c r="F238" s="4" t="s">
        <v>644</v>
      </c>
      <c r="G238" s="4"/>
    </row>
    <row r="239" spans="1:7" ht="16.5" customHeight="1">
      <c r="A239" s="4">
        <v>3</v>
      </c>
      <c r="B239" s="9" t="s">
        <v>610</v>
      </c>
      <c r="C239" s="6" t="s">
        <v>611</v>
      </c>
      <c r="D239" s="4">
        <v>60</v>
      </c>
      <c r="E239" s="3">
        <f>MIN(150,SUMIF(C237:C239,"&gt;=110/09/01",D237:D239)-SUMIF(C237:C239,"&gt;=112/08/31",D237:D239))</f>
        <v>100</v>
      </c>
      <c r="F239" s="4" t="s">
        <v>609</v>
      </c>
      <c r="G239" s="4"/>
    </row>
    <row r="240" spans="1:7" ht="16.5" customHeight="1">
      <c r="A240" s="6">
        <v>4</v>
      </c>
      <c r="B240" s="9" t="s">
        <v>930</v>
      </c>
      <c r="C240" s="4" t="s">
        <v>931</v>
      </c>
      <c r="D240" s="4">
        <v>15</v>
      </c>
      <c r="E240" s="3">
        <f>MIN(150,SUMIF(C237:C240,"&gt;=110/09/01",D237:D240)-SUMIF(C237:C240,"&gt;=112/08/31",D237:D240))</f>
        <v>115</v>
      </c>
      <c r="F240" s="4" t="s">
        <v>300</v>
      </c>
      <c r="G240" s="4"/>
    </row>
    <row r="241" spans="1:7" ht="16.5" customHeight="1">
      <c r="A241" s="4">
        <v>5</v>
      </c>
      <c r="B241" s="8" t="s">
        <v>443</v>
      </c>
      <c r="C241" s="6" t="s">
        <v>444</v>
      </c>
      <c r="D241" s="4">
        <v>65</v>
      </c>
      <c r="E241" s="3">
        <f>SUM(E240,D241)</f>
        <v>180</v>
      </c>
      <c r="F241" s="4" t="s">
        <v>308</v>
      </c>
      <c r="G241" s="4"/>
    </row>
    <row r="242" spans="1:7" ht="16.5" customHeight="1">
      <c r="A242" s="10">
        <v>6</v>
      </c>
      <c r="B242" s="11" t="s">
        <v>866</v>
      </c>
      <c r="C242" s="85" t="s">
        <v>867</v>
      </c>
      <c r="D242" s="86">
        <v>4</v>
      </c>
      <c r="E242" s="13">
        <f>SUM(E241,D242)</f>
        <v>184</v>
      </c>
      <c r="F242" s="10" t="s">
        <v>308</v>
      </c>
      <c r="G242" s="10"/>
    </row>
    <row r="243" spans="1:7" ht="16.5" customHeight="1">
      <c r="A243" s="10">
        <v>7</v>
      </c>
      <c r="B243" s="11" t="s">
        <v>717</v>
      </c>
      <c r="C243" s="12" t="s">
        <v>718</v>
      </c>
      <c r="D243" s="10">
        <v>22</v>
      </c>
      <c r="E243" s="13">
        <v>200</v>
      </c>
      <c r="F243" s="10" t="s">
        <v>130</v>
      </c>
      <c r="G243" s="10"/>
    </row>
    <row r="244" spans="1:7" ht="16.5" customHeight="1">
      <c r="A244" s="10">
        <v>8</v>
      </c>
      <c r="B244" s="11"/>
      <c r="C244" s="12"/>
      <c r="D244" s="10"/>
      <c r="E244" s="13"/>
      <c r="F244" s="10"/>
      <c r="G244" s="10"/>
    </row>
    <row r="245" spans="1:7" ht="16.5" customHeight="1">
      <c r="A245" s="10">
        <v>9</v>
      </c>
      <c r="B245" s="11"/>
      <c r="C245" s="12"/>
      <c r="D245" s="10"/>
      <c r="E245" s="13"/>
      <c r="F245" s="10"/>
      <c r="G245" s="10"/>
    </row>
    <row r="246" spans="1:7" ht="16.5" customHeight="1">
      <c r="A246" s="10">
        <v>10</v>
      </c>
      <c r="B246" s="11"/>
      <c r="C246" s="12"/>
      <c r="D246" s="10"/>
      <c r="E246" s="13"/>
      <c r="F246" s="10"/>
      <c r="G246" s="10"/>
    </row>
    <row r="247" spans="1:7" ht="16.5" customHeight="1">
      <c r="A247" s="4">
        <v>11</v>
      </c>
      <c r="B247" s="9"/>
      <c r="C247" s="4"/>
      <c r="D247" s="9"/>
      <c r="E247" s="9"/>
      <c r="F247" s="9"/>
      <c r="G247" s="9"/>
    </row>
    <row r="248" spans="1:7" ht="16.5" customHeight="1">
      <c r="A248" s="26">
        <v>12</v>
      </c>
      <c r="B248" s="9"/>
      <c r="C248" s="4"/>
      <c r="D248" s="9"/>
      <c r="E248" s="9"/>
      <c r="F248" s="9"/>
      <c r="G248" s="9"/>
    </row>
    <row r="249" spans="1:7" ht="16.5" customHeight="1">
      <c r="A249" s="492" t="s">
        <v>1086</v>
      </c>
      <c r="B249" s="492"/>
      <c r="C249" s="492"/>
      <c r="D249" s="2" t="s">
        <v>4</v>
      </c>
      <c r="E249" s="3" t="s">
        <v>5</v>
      </c>
      <c r="F249" s="4" t="s">
        <v>6</v>
      </c>
      <c r="G249" s="5"/>
    </row>
    <row r="250" spans="1:7" ht="16.5" customHeight="1">
      <c r="A250" s="492" t="s">
        <v>1087</v>
      </c>
      <c r="B250" s="492"/>
      <c r="C250" s="492"/>
      <c r="D250" s="4">
        <f>SUM(D252:D261)</f>
        <v>203</v>
      </c>
      <c r="E250" s="3">
        <v>200</v>
      </c>
      <c r="F250" s="493" t="s">
        <v>8</v>
      </c>
      <c r="G250" s="5"/>
    </row>
    <row r="251" spans="1:7" ht="16.5" customHeight="1">
      <c r="A251" s="6" t="s">
        <v>9</v>
      </c>
      <c r="B251" s="7" t="s">
        <v>10</v>
      </c>
      <c r="C251" s="6" t="s">
        <v>11</v>
      </c>
      <c r="D251" s="6" t="s">
        <v>12</v>
      </c>
      <c r="E251" s="3" t="s">
        <v>13</v>
      </c>
      <c r="F251" s="493"/>
      <c r="G251" s="3" t="s">
        <v>14</v>
      </c>
    </row>
    <row r="252" spans="1:7" ht="16.5" customHeight="1">
      <c r="A252" s="6">
        <v>1</v>
      </c>
      <c r="B252" s="9" t="s">
        <v>897</v>
      </c>
      <c r="C252" s="6" t="s">
        <v>898</v>
      </c>
      <c r="D252" s="4">
        <v>15</v>
      </c>
      <c r="E252" s="3">
        <f>MIN(150,SUMIF(C252,"&gt;=110/09/01",D252)-SUMIF(C252,"&gt;=112/08/31",D252))</f>
        <v>15</v>
      </c>
      <c r="F252" s="4" t="s">
        <v>581</v>
      </c>
      <c r="G252" s="4"/>
    </row>
    <row r="253" spans="1:7" ht="16.5" customHeight="1">
      <c r="A253" s="6">
        <v>2</v>
      </c>
      <c r="B253" s="9" t="s">
        <v>856</v>
      </c>
      <c r="C253" s="6" t="s">
        <v>857</v>
      </c>
      <c r="D253" s="4">
        <v>75</v>
      </c>
      <c r="E253" s="3">
        <f>MIN(150,SUMIF(C252:C253,"&gt;=110/09/01",D252:D253)-SUMIF(C252:C253,"&gt;=112/08/31",D252:D253))</f>
        <v>90</v>
      </c>
      <c r="F253" s="4" t="s">
        <v>581</v>
      </c>
      <c r="G253" s="4"/>
    </row>
    <row r="254" spans="1:7" ht="16.5" customHeight="1">
      <c r="A254" s="4">
        <v>3</v>
      </c>
      <c r="B254" s="9" t="s">
        <v>864</v>
      </c>
      <c r="C254" s="4" t="s">
        <v>865</v>
      </c>
      <c r="D254" s="4">
        <v>4</v>
      </c>
      <c r="E254" s="3">
        <f>SUM(E253,D254)</f>
        <v>94</v>
      </c>
      <c r="F254" s="4" t="s">
        <v>609</v>
      </c>
      <c r="G254" s="4"/>
    </row>
    <row r="255" spans="1:7" ht="16.5" customHeight="1">
      <c r="A255" s="6">
        <v>4</v>
      </c>
      <c r="B255" s="8" t="s">
        <v>225</v>
      </c>
      <c r="C255" s="79" t="s">
        <v>311</v>
      </c>
      <c r="D255" s="4">
        <v>20</v>
      </c>
      <c r="E255" s="3">
        <f>SUM(E254,D255)</f>
        <v>114</v>
      </c>
      <c r="F255" s="4" t="s">
        <v>308</v>
      </c>
      <c r="G255" s="4"/>
    </row>
    <row r="256" spans="1:7" ht="16.5" customHeight="1">
      <c r="A256" s="4">
        <v>5</v>
      </c>
      <c r="B256" s="8" t="s">
        <v>443</v>
      </c>
      <c r="C256" s="79" t="s">
        <v>444</v>
      </c>
      <c r="D256" s="4">
        <v>65</v>
      </c>
      <c r="E256" s="3">
        <f>SUM(E255,D256)</f>
        <v>179</v>
      </c>
      <c r="F256" s="4" t="s">
        <v>308</v>
      </c>
      <c r="G256" s="4"/>
    </row>
    <row r="257" spans="1:7" ht="16.5" customHeight="1">
      <c r="A257" s="10">
        <v>6</v>
      </c>
      <c r="B257" s="11" t="s">
        <v>866</v>
      </c>
      <c r="C257" s="12" t="s">
        <v>867</v>
      </c>
      <c r="D257" s="10">
        <v>4</v>
      </c>
      <c r="E257" s="13">
        <f>SUM(E256,D257)</f>
        <v>183</v>
      </c>
      <c r="F257" s="10" t="s">
        <v>308</v>
      </c>
      <c r="G257" s="10"/>
    </row>
    <row r="258" spans="1:7" ht="16.5" customHeight="1">
      <c r="A258" s="10">
        <v>7</v>
      </c>
      <c r="B258" s="51" t="s">
        <v>926</v>
      </c>
      <c r="C258" s="12" t="s">
        <v>927</v>
      </c>
      <c r="D258" s="10">
        <v>12</v>
      </c>
      <c r="E258" s="13">
        <v>195</v>
      </c>
      <c r="F258" s="10" t="s">
        <v>218</v>
      </c>
      <c r="G258" s="10"/>
    </row>
    <row r="259" spans="1:7" ht="16.5" customHeight="1">
      <c r="A259" s="10">
        <v>8</v>
      </c>
      <c r="B259" s="65" t="s">
        <v>618</v>
      </c>
      <c r="C259" s="40" t="s">
        <v>347</v>
      </c>
      <c r="D259" s="74">
        <v>8</v>
      </c>
      <c r="E259" s="55">
        <v>200</v>
      </c>
      <c r="F259" s="41" t="s">
        <v>218</v>
      </c>
      <c r="G259" s="10"/>
    </row>
    <row r="260" spans="1:7" ht="16.5" customHeight="1">
      <c r="A260" s="10">
        <v>9</v>
      </c>
      <c r="B260" s="11"/>
      <c r="C260" s="12"/>
      <c r="D260" s="10"/>
      <c r="E260" s="13"/>
      <c r="F260" s="10"/>
      <c r="G260" s="10"/>
    </row>
    <row r="261" spans="1:7" ht="16.5" customHeight="1">
      <c r="A261" s="10">
        <v>10</v>
      </c>
      <c r="B261" s="11"/>
      <c r="C261" s="12"/>
      <c r="D261" s="10"/>
      <c r="E261" s="13"/>
      <c r="F261" s="10"/>
      <c r="G261" s="10"/>
    </row>
    <row r="262" spans="1:7" ht="16.5" customHeight="1">
      <c r="A262" s="4">
        <v>11</v>
      </c>
      <c r="B262" s="9"/>
      <c r="C262" s="4"/>
      <c r="D262" s="9"/>
      <c r="E262" s="9"/>
      <c r="F262" s="9"/>
      <c r="G262" s="9"/>
    </row>
    <row r="263" spans="1:7" ht="16.5" customHeight="1">
      <c r="A263" s="26">
        <v>12</v>
      </c>
      <c r="B263" s="9"/>
      <c r="C263" s="4"/>
      <c r="D263" s="9"/>
      <c r="E263" s="9"/>
      <c r="F263" s="9"/>
      <c r="G263" s="9"/>
    </row>
    <row r="264" spans="1:7" ht="16.5" customHeight="1">
      <c r="A264" s="492" t="s">
        <v>1088</v>
      </c>
      <c r="B264" s="492"/>
      <c r="C264" s="492"/>
      <c r="D264" s="2" t="s">
        <v>4</v>
      </c>
      <c r="E264" s="3" t="s">
        <v>5</v>
      </c>
      <c r="F264" s="4" t="s">
        <v>6</v>
      </c>
      <c r="G264" s="5"/>
    </row>
    <row r="265" spans="1:7" ht="16.5" customHeight="1">
      <c r="A265" s="492" t="s">
        <v>1089</v>
      </c>
      <c r="B265" s="492"/>
      <c r="C265" s="492"/>
      <c r="D265" s="4">
        <v>444</v>
      </c>
      <c r="E265" s="3">
        <v>200</v>
      </c>
      <c r="F265" s="493" t="s">
        <v>8</v>
      </c>
      <c r="G265" s="5"/>
    </row>
    <row r="266" spans="1:7" ht="16.5" customHeight="1">
      <c r="A266" s="6" t="s">
        <v>9</v>
      </c>
      <c r="B266" s="7" t="s">
        <v>10</v>
      </c>
      <c r="C266" s="6" t="s">
        <v>11</v>
      </c>
      <c r="D266" s="6" t="s">
        <v>12</v>
      </c>
      <c r="E266" s="3" t="s">
        <v>13</v>
      </c>
      <c r="F266" s="493"/>
      <c r="G266" s="3" t="s">
        <v>14</v>
      </c>
    </row>
    <row r="267" spans="1:7" ht="16.5" customHeight="1">
      <c r="A267" s="6">
        <v>1</v>
      </c>
      <c r="B267" s="8" t="s">
        <v>1090</v>
      </c>
      <c r="C267" s="79" t="s">
        <v>1091</v>
      </c>
      <c r="D267" s="4">
        <v>4</v>
      </c>
      <c r="E267" s="3">
        <f>MIN(150,SUMIF(C267,"&gt;=110/09/01",D267)-SUMIF(C267,"&gt;=112/08/31",D267))</f>
        <v>4</v>
      </c>
      <c r="F267" s="4"/>
      <c r="G267" s="4"/>
    </row>
    <row r="268" spans="1:7" ht="16.5" customHeight="1">
      <c r="A268" s="6">
        <v>2</v>
      </c>
      <c r="B268" s="9" t="s">
        <v>897</v>
      </c>
      <c r="C268" s="6" t="s">
        <v>898</v>
      </c>
      <c r="D268" s="4">
        <v>15</v>
      </c>
      <c r="E268" s="3">
        <v>15</v>
      </c>
      <c r="F268" s="4" t="s">
        <v>581</v>
      </c>
      <c r="G268" s="4"/>
    </row>
    <row r="269" spans="1:7" ht="16.5" customHeight="1">
      <c r="A269" s="4">
        <v>3</v>
      </c>
      <c r="B269" s="9" t="s">
        <v>859</v>
      </c>
      <c r="C269" s="6" t="s">
        <v>860</v>
      </c>
      <c r="D269" s="4">
        <v>16</v>
      </c>
      <c r="E269" s="3">
        <v>16</v>
      </c>
      <c r="F269" s="4" t="s">
        <v>644</v>
      </c>
      <c r="G269" s="4"/>
    </row>
    <row r="270" spans="1:7" ht="16.5" customHeight="1">
      <c r="A270" s="6">
        <v>4</v>
      </c>
      <c r="B270" s="9" t="s">
        <v>1092</v>
      </c>
      <c r="C270" s="6" t="s">
        <v>1093</v>
      </c>
      <c r="D270" s="4">
        <v>20</v>
      </c>
      <c r="E270" s="3">
        <v>20</v>
      </c>
      <c r="F270" s="4" t="s">
        <v>738</v>
      </c>
      <c r="G270" s="4"/>
    </row>
    <row r="271" spans="1:7" ht="16.5" customHeight="1">
      <c r="A271" s="4">
        <v>5</v>
      </c>
      <c r="B271" s="9" t="s">
        <v>773</v>
      </c>
      <c r="C271" s="6" t="s">
        <v>1002</v>
      </c>
      <c r="D271" s="4">
        <v>8</v>
      </c>
      <c r="E271" s="3">
        <f>MIN(150,SUMIF(C267:C271,"&gt;=110/09/01",D267:D271)-SUMIF(C267:C271,"&gt;=112/08/31",D267:D271))</f>
        <v>63</v>
      </c>
      <c r="F271" s="4" t="s">
        <v>775</v>
      </c>
      <c r="G271" s="4"/>
    </row>
    <row r="272" spans="1:7" ht="16.5" customHeight="1">
      <c r="A272" s="10">
        <v>6</v>
      </c>
      <c r="B272" s="39" t="s">
        <v>773</v>
      </c>
      <c r="C272" s="40" t="s">
        <v>774</v>
      </c>
      <c r="D272" s="41">
        <v>8</v>
      </c>
      <c r="E272" s="13">
        <f>MIN(200,(SUMIF(C267:C272,"&gt;=112/09/01",D267:D272)-SUMIF(C267:C272,"&gt;=114/08/31",D267:D272)+SUM(E271)))</f>
        <v>63</v>
      </c>
      <c r="F272" s="10" t="s">
        <v>775</v>
      </c>
      <c r="G272" s="10"/>
    </row>
    <row r="273" spans="1:7" ht="16.5" customHeight="1">
      <c r="A273" s="10">
        <v>7</v>
      </c>
      <c r="B273" s="11" t="s">
        <v>571</v>
      </c>
      <c r="C273" s="12" t="s">
        <v>572</v>
      </c>
      <c r="D273" s="10">
        <v>50</v>
      </c>
      <c r="E273" s="13">
        <f>MIN(150,SUMIF(C267:C273,"&gt;=110/09/01",D267:D273)-SUMIF(C267:C271,"&gt;=112/08/31",D267:D271))</f>
        <v>121</v>
      </c>
      <c r="F273" s="10" t="s">
        <v>582</v>
      </c>
      <c r="G273" s="10"/>
    </row>
    <row r="274" spans="1:7" ht="16.5" customHeight="1">
      <c r="A274" s="10">
        <v>8</v>
      </c>
      <c r="B274" s="11" t="s">
        <v>1094</v>
      </c>
      <c r="C274" s="12" t="s">
        <v>1095</v>
      </c>
      <c r="D274" s="10">
        <v>16</v>
      </c>
      <c r="E274" s="13">
        <f>MIN(150,SUMIF(C267:C274,"&gt;=110/09/01",D267:D274)-SUMIF(C267:C274,"&gt;=112/08/31",D267:D274))</f>
        <v>137</v>
      </c>
      <c r="F274" s="10" t="s">
        <v>609</v>
      </c>
      <c r="G274" s="10"/>
    </row>
    <row r="275" spans="1:7" ht="16.5" customHeight="1">
      <c r="A275" s="10">
        <v>9</v>
      </c>
      <c r="B275" s="11" t="s">
        <v>610</v>
      </c>
      <c r="C275" s="12" t="s">
        <v>611</v>
      </c>
      <c r="D275" s="10">
        <v>60</v>
      </c>
      <c r="E275" s="13">
        <f>MIN(150,SUMIF(C267:C275,"&gt;=110/09/01",D267:D275)-SUMIF(C267:C275,"&gt;=112/08/31",D267:D275))</f>
        <v>150</v>
      </c>
      <c r="F275" s="10" t="s">
        <v>609</v>
      </c>
      <c r="G275" s="10"/>
    </row>
    <row r="276" spans="1:7" ht="16.5" customHeight="1">
      <c r="A276" s="10">
        <v>10</v>
      </c>
      <c r="B276" s="11" t="s">
        <v>443</v>
      </c>
      <c r="C276" s="12" t="s">
        <v>444</v>
      </c>
      <c r="D276" s="10">
        <v>65</v>
      </c>
      <c r="E276" s="13">
        <v>200</v>
      </c>
      <c r="F276" s="10" t="s">
        <v>308</v>
      </c>
      <c r="G276" s="10"/>
    </row>
    <row r="277" spans="1:7" ht="16.5" customHeight="1">
      <c r="A277" s="4">
        <v>11</v>
      </c>
      <c r="B277" s="9" t="s">
        <v>717</v>
      </c>
      <c r="C277" s="6" t="s">
        <v>718</v>
      </c>
      <c r="D277" s="4">
        <v>22</v>
      </c>
      <c r="E277" s="3">
        <v>200</v>
      </c>
      <c r="F277" s="4" t="s">
        <v>130</v>
      </c>
      <c r="G277" s="9"/>
    </row>
    <row r="278" spans="1:7" ht="16.5" customHeight="1">
      <c r="A278" s="26">
        <v>12</v>
      </c>
      <c r="B278" s="9" t="s">
        <v>1096</v>
      </c>
      <c r="C278" s="6" t="s">
        <v>925</v>
      </c>
      <c r="D278" s="4">
        <v>80</v>
      </c>
      <c r="E278" s="4">
        <v>200</v>
      </c>
      <c r="F278" s="4" t="s">
        <v>212</v>
      </c>
      <c r="G278" s="9"/>
    </row>
    <row r="279" spans="1:7" ht="16.5" customHeight="1">
      <c r="A279" s="492" t="s">
        <v>1097</v>
      </c>
      <c r="B279" s="492"/>
      <c r="C279" s="492"/>
      <c r="D279" s="2" t="s">
        <v>4</v>
      </c>
      <c r="E279" s="3" t="s">
        <v>5</v>
      </c>
      <c r="F279" s="4" t="s">
        <v>6</v>
      </c>
      <c r="G279" s="5"/>
    </row>
    <row r="280" spans="1:7" ht="16.5" customHeight="1">
      <c r="A280" s="492" t="s">
        <v>1098</v>
      </c>
      <c r="B280" s="492"/>
      <c r="C280" s="492"/>
      <c r="D280" s="4">
        <f>SUM(D282:D291)</f>
        <v>0</v>
      </c>
      <c r="E280" s="3"/>
      <c r="F280" s="493" t="s">
        <v>8</v>
      </c>
      <c r="G280" s="5"/>
    </row>
    <row r="281" spans="1:7" ht="16.5" customHeight="1">
      <c r="A281" s="6" t="s">
        <v>9</v>
      </c>
      <c r="B281" s="7" t="s">
        <v>10</v>
      </c>
      <c r="C281" s="6" t="s">
        <v>11</v>
      </c>
      <c r="D281" s="6" t="s">
        <v>12</v>
      </c>
      <c r="E281" s="3" t="s">
        <v>13</v>
      </c>
      <c r="F281" s="493"/>
      <c r="G281" s="3" t="s">
        <v>14</v>
      </c>
    </row>
    <row r="282" spans="1:7" ht="16.5" customHeight="1">
      <c r="A282" s="6">
        <v>1</v>
      </c>
      <c r="B282" s="8"/>
      <c r="C282" s="79"/>
      <c r="D282" s="4"/>
      <c r="E282" s="3">
        <f>MIN(150,SUMIF(C282,"&gt;=110/09/01",D282)-SUMIF(C282,"&gt;=112/08/31",D282))</f>
        <v>0</v>
      </c>
      <c r="F282" s="4"/>
      <c r="G282" s="4"/>
    </row>
    <row r="283" spans="1:7" ht="16.5" customHeight="1">
      <c r="A283" s="6">
        <v>2</v>
      </c>
      <c r="B283" s="9"/>
      <c r="C283" s="6"/>
      <c r="D283" s="4"/>
      <c r="E283" s="3">
        <f>MIN(150,SUMIF(C282:C283,"&gt;=110/09/01",D282:D283)-SUMIF(C282:C283,"&gt;=112/08/31",D282:D283))</f>
        <v>0</v>
      </c>
      <c r="F283" s="4"/>
      <c r="G283" s="4"/>
    </row>
    <row r="284" spans="1:7" ht="16.5" customHeight="1">
      <c r="A284" s="4">
        <v>3</v>
      </c>
      <c r="B284" s="8"/>
      <c r="C284" s="6"/>
      <c r="D284" s="4"/>
      <c r="E284" s="3">
        <f>MIN(150,SUMIF(C282:C284,"&gt;=110/09/01",D282:D284)-SUMIF(C282:C284,"&gt;=112/08/31",D282:D284))</f>
        <v>0</v>
      </c>
      <c r="F284" s="4"/>
      <c r="G284" s="4"/>
    </row>
    <row r="285" spans="1:7" ht="16.5" customHeight="1">
      <c r="A285" s="6">
        <v>4</v>
      </c>
      <c r="B285" s="9"/>
      <c r="C285" s="6"/>
      <c r="D285" s="4"/>
      <c r="E285" s="3">
        <f>MIN(150,SUMIF(C282:C285,"&gt;=110/09/01",D282:D285)-SUMIF(C282:C285,"&gt;=112/08/31",D282:D285))</f>
        <v>0</v>
      </c>
      <c r="F285" s="4"/>
      <c r="G285" s="4"/>
    </row>
    <row r="286" spans="1:7" ht="16.5" customHeight="1">
      <c r="A286" s="4">
        <v>5</v>
      </c>
      <c r="B286" s="9"/>
      <c r="C286" s="6"/>
      <c r="D286" s="4"/>
      <c r="E286" s="3">
        <f>MIN(150,SUMIF(C282:C286,"&gt;=110/09/01",D282:D286)-SUMIF(C282:C286,"&gt;=112/08/31",D282:D286))</f>
        <v>0</v>
      </c>
      <c r="F286" s="4"/>
      <c r="G286" s="4"/>
    </row>
    <row r="287" spans="1:7" ht="16.5" customHeight="1">
      <c r="A287" s="10">
        <v>6</v>
      </c>
      <c r="B287" s="11"/>
      <c r="C287" s="12"/>
      <c r="D287" s="10"/>
      <c r="E287" s="13">
        <f>MIN(200,(SUMIF(C282:C287,"&gt;=112/09/01",D282:D287)-SUMIF(C282:C287,"&gt;=114/08/31",D282:D287)+SUM(E286)))</f>
        <v>0</v>
      </c>
      <c r="F287" s="10"/>
      <c r="G287" s="10"/>
    </row>
    <row r="288" spans="1:7" ht="16.5" customHeight="1">
      <c r="A288" s="10">
        <v>7</v>
      </c>
      <c r="B288" s="11"/>
      <c r="C288" s="12"/>
      <c r="D288" s="10"/>
      <c r="E288" s="13">
        <f>MIN(200,SUMIF(C282:C288,"&gt;=112/09/01",D282:D288)-SUMIF(C282:C288,"&gt;=114/08/31",D282:D288)+SUM(E287)-SUM(D287))</f>
        <v>0</v>
      </c>
      <c r="F288" s="10"/>
      <c r="G288" s="10"/>
    </row>
    <row r="289" spans="1:7" ht="16.5" customHeight="1">
      <c r="A289" s="10">
        <v>8</v>
      </c>
      <c r="B289" s="11"/>
      <c r="C289" s="12"/>
      <c r="D289" s="10"/>
      <c r="E289" s="13">
        <f>MIN(200,SUMIF(C282:C289,"&gt;=112/09/01",D282:D289)-SUMIF(C282:C289,"&gt;=114/08/31",D282:D289)+SUM(E288)-SUM(D287:D288))</f>
        <v>0</v>
      </c>
      <c r="F289" s="10"/>
      <c r="G289" s="10"/>
    </row>
    <row r="290" spans="1:7" ht="16.5" customHeight="1">
      <c r="A290" s="10">
        <v>9</v>
      </c>
      <c r="B290" s="11"/>
      <c r="C290" s="12"/>
      <c r="D290" s="10"/>
      <c r="E290" s="13">
        <f>MIN(200,SUMIF(C282:C290,"&gt;=112/09/01",D282:D290)-SUMIF(C282:C290,"&gt;=114/08/31",D282:D290)+SUM(E289)-SUM(D287:D289))</f>
        <v>0</v>
      </c>
      <c r="F290" s="10"/>
      <c r="G290" s="10"/>
    </row>
    <row r="291" spans="1:7" ht="16.5" customHeight="1">
      <c r="A291" s="10">
        <v>10</v>
      </c>
      <c r="B291" s="11"/>
      <c r="C291" s="12"/>
      <c r="D291" s="10"/>
      <c r="E291" s="13">
        <f>MIN(200,SUMIF(C282:C291,"&gt;=112/09/01",D282:D291)-SUMIF(C282:C291,"&gt;=114/08/31",D282:D291)+SUM(E290)-SUM(D287:D290))</f>
        <v>0</v>
      </c>
      <c r="F291" s="10"/>
      <c r="G291" s="10"/>
    </row>
    <row r="292" spans="1:7" ht="16.5" customHeight="1">
      <c r="A292" s="4">
        <v>11</v>
      </c>
      <c r="B292" s="9"/>
      <c r="C292" s="4"/>
      <c r="D292" s="9"/>
      <c r="E292" s="9"/>
      <c r="F292" s="9"/>
      <c r="G292" s="9"/>
    </row>
    <row r="293" spans="1:7" ht="16.5" customHeight="1">
      <c r="A293" s="26">
        <v>12</v>
      </c>
      <c r="B293" s="9"/>
      <c r="C293" s="4"/>
      <c r="D293" s="9"/>
      <c r="E293" s="9"/>
      <c r="F293" s="9"/>
      <c r="G293" s="9"/>
    </row>
    <row r="294" spans="1:7" ht="16.5" customHeight="1">
      <c r="A294" s="492" t="s">
        <v>1099</v>
      </c>
      <c r="B294" s="492"/>
      <c r="C294" s="492"/>
      <c r="D294" s="2" t="s">
        <v>4</v>
      </c>
      <c r="E294" s="3" t="s">
        <v>5</v>
      </c>
      <c r="F294" s="4" t="s">
        <v>6</v>
      </c>
      <c r="G294" s="5"/>
    </row>
    <row r="295" spans="1:7" ht="16.5" customHeight="1">
      <c r="A295" s="492" t="s">
        <v>1100</v>
      </c>
      <c r="B295" s="492"/>
      <c r="C295" s="492"/>
      <c r="D295" s="4">
        <f>SUM(D297:D309)</f>
        <v>209</v>
      </c>
      <c r="E295" s="3">
        <v>200</v>
      </c>
      <c r="F295" s="493" t="s">
        <v>8</v>
      </c>
      <c r="G295" s="5"/>
    </row>
    <row r="296" spans="1:7" ht="16.5" customHeight="1">
      <c r="A296" s="6" t="s">
        <v>9</v>
      </c>
      <c r="B296" s="7" t="s">
        <v>10</v>
      </c>
      <c r="C296" s="6" t="s">
        <v>11</v>
      </c>
      <c r="D296" s="6" t="s">
        <v>12</v>
      </c>
      <c r="E296" s="3" t="s">
        <v>13</v>
      </c>
      <c r="F296" s="493"/>
      <c r="G296" s="3" t="s">
        <v>14</v>
      </c>
    </row>
    <row r="297" spans="1:7" ht="16.5" customHeight="1">
      <c r="A297" s="6">
        <v>1</v>
      </c>
      <c r="B297" s="8" t="s">
        <v>878</v>
      </c>
      <c r="C297" s="79" t="s">
        <v>879</v>
      </c>
      <c r="D297" s="4">
        <v>8</v>
      </c>
      <c r="E297" s="3">
        <f>MIN(150,SUMIF(C297,"&gt;=110/09/01",D297)-SUMIF(C297,"&gt;=112/08/31",D297))</f>
        <v>8</v>
      </c>
      <c r="F297" s="4" t="s">
        <v>750</v>
      </c>
      <c r="G297" s="4"/>
    </row>
    <row r="298" spans="1:7" ht="16.5" customHeight="1">
      <c r="A298" s="6">
        <v>2</v>
      </c>
      <c r="B298" s="9" t="s">
        <v>864</v>
      </c>
      <c r="C298" s="4" t="s">
        <v>865</v>
      </c>
      <c r="D298" s="4">
        <v>4</v>
      </c>
      <c r="E298" s="3">
        <f t="shared" ref="E298:E304" si="1">SUM(E297,D298)</f>
        <v>12</v>
      </c>
      <c r="F298" s="4" t="s">
        <v>609</v>
      </c>
      <c r="G298" s="4"/>
    </row>
    <row r="299" spans="1:7" ht="16.5" customHeight="1">
      <c r="A299" s="4">
        <v>3</v>
      </c>
      <c r="B299" s="8" t="s">
        <v>538</v>
      </c>
      <c r="C299" s="6" t="s">
        <v>539</v>
      </c>
      <c r="D299" s="4">
        <v>10</v>
      </c>
      <c r="E299" s="3">
        <f t="shared" si="1"/>
        <v>22</v>
      </c>
      <c r="F299" s="4" t="s">
        <v>300</v>
      </c>
      <c r="G299" s="4"/>
    </row>
    <row r="300" spans="1:7" ht="16.5" customHeight="1">
      <c r="A300" s="6">
        <v>4</v>
      </c>
      <c r="B300" s="9" t="s">
        <v>1072</v>
      </c>
      <c r="C300" s="6" t="s">
        <v>1073</v>
      </c>
      <c r="D300" s="4">
        <v>40</v>
      </c>
      <c r="E300" s="3">
        <f t="shared" si="1"/>
        <v>62</v>
      </c>
      <c r="F300" s="4" t="s">
        <v>300</v>
      </c>
      <c r="G300" s="4"/>
    </row>
    <row r="301" spans="1:7" ht="16.5" customHeight="1">
      <c r="A301" s="4">
        <v>5</v>
      </c>
      <c r="B301" s="9" t="s">
        <v>298</v>
      </c>
      <c r="C301" s="6" t="s">
        <v>299</v>
      </c>
      <c r="D301" s="4">
        <v>16</v>
      </c>
      <c r="E301" s="3">
        <f t="shared" si="1"/>
        <v>78</v>
      </c>
      <c r="F301" s="4" t="s">
        <v>300</v>
      </c>
      <c r="G301" s="4"/>
    </row>
    <row r="302" spans="1:7" ht="16.5" customHeight="1">
      <c r="A302" s="10">
        <v>6</v>
      </c>
      <c r="B302" s="11" t="s">
        <v>1074</v>
      </c>
      <c r="C302" s="12" t="s">
        <v>1067</v>
      </c>
      <c r="D302" s="10">
        <v>16</v>
      </c>
      <c r="E302" s="13">
        <f t="shared" si="1"/>
        <v>94</v>
      </c>
      <c r="F302" s="10" t="s">
        <v>305</v>
      </c>
      <c r="G302" s="10"/>
    </row>
    <row r="303" spans="1:7" ht="16.5" customHeight="1">
      <c r="A303" s="10">
        <v>7</v>
      </c>
      <c r="B303" s="11" t="s">
        <v>443</v>
      </c>
      <c r="C303" s="12" t="s">
        <v>444</v>
      </c>
      <c r="D303" s="10">
        <v>60</v>
      </c>
      <c r="E303" s="13">
        <f t="shared" si="1"/>
        <v>154</v>
      </c>
      <c r="F303" s="10" t="s">
        <v>308</v>
      </c>
      <c r="G303" s="10"/>
    </row>
    <row r="304" spans="1:7" ht="16.5" customHeight="1">
      <c r="A304" s="10">
        <v>8</v>
      </c>
      <c r="B304" s="11" t="s">
        <v>866</v>
      </c>
      <c r="C304" s="85" t="s">
        <v>867</v>
      </c>
      <c r="D304" s="86">
        <v>4</v>
      </c>
      <c r="E304" s="13">
        <f t="shared" si="1"/>
        <v>158</v>
      </c>
      <c r="F304" s="10" t="s">
        <v>308</v>
      </c>
      <c r="G304" s="10"/>
    </row>
    <row r="305" spans="1:7" ht="16.5" customHeight="1">
      <c r="A305" s="10">
        <v>9</v>
      </c>
      <c r="B305" s="11" t="s">
        <v>966</v>
      </c>
      <c r="C305" s="12" t="s">
        <v>967</v>
      </c>
      <c r="D305" s="10">
        <v>10</v>
      </c>
      <c r="E305" s="13">
        <v>168</v>
      </c>
      <c r="F305" s="10" t="s">
        <v>130</v>
      </c>
      <c r="G305" s="10"/>
    </row>
    <row r="306" spans="1:7" ht="16.5" customHeight="1">
      <c r="A306" s="10">
        <v>10</v>
      </c>
      <c r="B306" s="11" t="s">
        <v>968</v>
      </c>
      <c r="C306" s="12" t="s">
        <v>969</v>
      </c>
      <c r="D306" s="10">
        <v>7</v>
      </c>
      <c r="E306" s="13">
        <v>175</v>
      </c>
      <c r="F306" s="10" t="s">
        <v>130</v>
      </c>
      <c r="G306" s="10"/>
    </row>
    <row r="307" spans="1:7" ht="16.5" customHeight="1">
      <c r="A307" s="4">
        <v>11</v>
      </c>
      <c r="B307" s="9" t="s">
        <v>1101</v>
      </c>
      <c r="C307" s="4" t="s">
        <v>1102</v>
      </c>
      <c r="D307" s="4">
        <v>3</v>
      </c>
      <c r="E307" s="3">
        <v>178</v>
      </c>
      <c r="F307" s="4" t="s">
        <v>130</v>
      </c>
      <c r="G307" s="9"/>
    </row>
    <row r="308" spans="1:7" ht="16.5" customHeight="1">
      <c r="A308" s="26">
        <v>12</v>
      </c>
      <c r="B308" s="9" t="s">
        <v>1103</v>
      </c>
      <c r="C308" s="4" t="s">
        <v>1104</v>
      </c>
      <c r="D308" s="4">
        <v>3</v>
      </c>
      <c r="E308" s="3">
        <v>181</v>
      </c>
      <c r="F308" s="4" t="s">
        <v>130</v>
      </c>
      <c r="G308" s="9"/>
    </row>
    <row r="309" spans="1:7" ht="16.5" customHeight="1">
      <c r="A309" s="26">
        <v>13</v>
      </c>
      <c r="B309" s="9" t="s">
        <v>249</v>
      </c>
      <c r="C309" s="4" t="s">
        <v>250</v>
      </c>
      <c r="D309" s="4">
        <v>28</v>
      </c>
      <c r="E309" s="3">
        <v>200</v>
      </c>
      <c r="F309" s="4" t="s">
        <v>130</v>
      </c>
      <c r="G309" s="9"/>
    </row>
    <row r="310" spans="1:7" ht="16.5" customHeight="1">
      <c r="A310" s="492" t="s">
        <v>91</v>
      </c>
      <c r="B310" s="492"/>
      <c r="C310" s="492"/>
      <c r="D310" s="2" t="s">
        <v>4</v>
      </c>
      <c r="E310" s="3" t="s">
        <v>5</v>
      </c>
      <c r="F310" s="4" t="s">
        <v>6</v>
      </c>
      <c r="G310" s="5"/>
    </row>
    <row r="311" spans="1:7" ht="16.5" customHeight="1">
      <c r="A311" s="492" t="s">
        <v>1105</v>
      </c>
      <c r="B311" s="492"/>
      <c r="C311" s="492"/>
      <c r="D311" s="4">
        <f>SUM(D313:D322)</f>
        <v>186</v>
      </c>
      <c r="E311" s="3">
        <v>186</v>
      </c>
      <c r="F311" s="493" t="s">
        <v>8</v>
      </c>
      <c r="G311" s="5"/>
    </row>
    <row r="312" spans="1:7" ht="16.5" customHeight="1">
      <c r="A312" s="6" t="s">
        <v>9</v>
      </c>
      <c r="B312" s="7" t="s">
        <v>10</v>
      </c>
      <c r="C312" s="6" t="s">
        <v>11</v>
      </c>
      <c r="D312" s="6" t="s">
        <v>12</v>
      </c>
      <c r="E312" s="3" t="s">
        <v>13</v>
      </c>
      <c r="F312" s="493"/>
      <c r="G312" s="3" t="s">
        <v>14</v>
      </c>
    </row>
    <row r="313" spans="1:7" ht="16.5" customHeight="1">
      <c r="A313" s="6">
        <v>1</v>
      </c>
      <c r="B313" s="9" t="s">
        <v>298</v>
      </c>
      <c r="C313" s="6" t="s">
        <v>299</v>
      </c>
      <c r="D313" s="4">
        <v>16</v>
      </c>
      <c r="E313" s="3">
        <v>16</v>
      </c>
      <c r="F313" s="4" t="s">
        <v>300</v>
      </c>
      <c r="G313" s="4"/>
    </row>
    <row r="314" spans="1:7" ht="16.5" customHeight="1">
      <c r="A314" s="6">
        <v>2</v>
      </c>
      <c r="B314" s="8" t="s">
        <v>298</v>
      </c>
      <c r="C314" s="6" t="s">
        <v>511</v>
      </c>
      <c r="D314" s="4">
        <v>16</v>
      </c>
      <c r="E314" s="3">
        <f>SUM(E313,D314)</f>
        <v>32</v>
      </c>
      <c r="F314" s="4" t="s">
        <v>308</v>
      </c>
      <c r="G314" s="4"/>
    </row>
    <row r="315" spans="1:7" ht="16.5" customHeight="1">
      <c r="A315" s="4">
        <v>3</v>
      </c>
      <c r="B315" s="9" t="s">
        <v>443</v>
      </c>
      <c r="C315" s="6" t="s">
        <v>444</v>
      </c>
      <c r="D315" s="4">
        <v>65</v>
      </c>
      <c r="E315" s="3">
        <f>SUM(E314,D315)</f>
        <v>97</v>
      </c>
      <c r="F315" s="4" t="s">
        <v>308</v>
      </c>
      <c r="G315" s="4"/>
    </row>
    <row r="316" spans="1:7" ht="16.5" customHeight="1">
      <c r="A316" s="6">
        <v>4</v>
      </c>
      <c r="B316" s="9" t="s">
        <v>866</v>
      </c>
      <c r="C316" s="4" t="s">
        <v>867</v>
      </c>
      <c r="D316" s="4">
        <v>4</v>
      </c>
      <c r="E316" s="3">
        <f>SUM(E315,D316)</f>
        <v>101</v>
      </c>
      <c r="F316" s="4" t="s">
        <v>308</v>
      </c>
      <c r="G316" s="4"/>
    </row>
    <row r="317" spans="1:7" ht="16.5" customHeight="1">
      <c r="A317" s="4">
        <v>5</v>
      </c>
      <c r="B317" s="9" t="s">
        <v>366</v>
      </c>
      <c r="C317" s="4" t="s">
        <v>367</v>
      </c>
      <c r="D317" s="4">
        <v>8</v>
      </c>
      <c r="E317" s="3">
        <f>SUM(E316,D317)</f>
        <v>109</v>
      </c>
      <c r="F317" s="4" t="s">
        <v>308</v>
      </c>
      <c r="G317" s="4"/>
    </row>
    <row r="318" spans="1:7" ht="16.5" customHeight="1">
      <c r="A318" s="10">
        <v>6</v>
      </c>
      <c r="B318" s="11" t="s">
        <v>966</v>
      </c>
      <c r="C318" s="12" t="s">
        <v>967</v>
      </c>
      <c r="D318" s="10">
        <v>10</v>
      </c>
      <c r="E318" s="13">
        <v>119</v>
      </c>
      <c r="F318" s="10" t="s">
        <v>130</v>
      </c>
      <c r="G318" s="10"/>
    </row>
    <row r="319" spans="1:7" ht="16.5" customHeight="1">
      <c r="A319" s="10">
        <v>7</v>
      </c>
      <c r="B319" s="11" t="s">
        <v>1106</v>
      </c>
      <c r="C319" s="12" t="s">
        <v>969</v>
      </c>
      <c r="D319" s="10">
        <v>7</v>
      </c>
      <c r="E319" s="13">
        <v>126</v>
      </c>
      <c r="F319" s="10" t="s">
        <v>130</v>
      </c>
      <c r="G319" s="10"/>
    </row>
    <row r="320" spans="1:7" ht="16.5" customHeight="1">
      <c r="A320" s="10">
        <v>8</v>
      </c>
      <c r="B320" s="435" t="s">
        <v>3146</v>
      </c>
      <c r="C320" s="436" t="s">
        <v>3147</v>
      </c>
      <c r="D320" s="10">
        <v>8</v>
      </c>
      <c r="E320" s="13">
        <v>134</v>
      </c>
      <c r="F320" s="10" t="s">
        <v>3149</v>
      </c>
      <c r="G320" s="10"/>
    </row>
    <row r="321" spans="1:7" ht="16.5" customHeight="1">
      <c r="A321" s="10">
        <v>9</v>
      </c>
      <c r="B321" s="11" t="s">
        <v>3317</v>
      </c>
      <c r="C321" s="12" t="s">
        <v>3316</v>
      </c>
      <c r="D321" s="10">
        <v>52</v>
      </c>
      <c r="E321" s="13">
        <v>186</v>
      </c>
      <c r="F321" s="10" t="s">
        <v>3301</v>
      </c>
      <c r="G321" s="10"/>
    </row>
    <row r="322" spans="1:7" ht="16.5" customHeight="1">
      <c r="A322" s="10">
        <v>10</v>
      </c>
      <c r="B322" s="11"/>
      <c r="C322" s="12"/>
      <c r="D322" s="10"/>
      <c r="E322" s="13"/>
      <c r="F322" s="10"/>
      <c r="G322" s="10"/>
    </row>
    <row r="323" spans="1:7" ht="16.5" customHeight="1">
      <c r="A323" s="4">
        <v>11</v>
      </c>
      <c r="B323" s="9"/>
      <c r="C323" s="4"/>
      <c r="D323" s="9"/>
      <c r="E323" s="9"/>
      <c r="F323" s="9"/>
      <c r="G323" s="9"/>
    </row>
    <row r="324" spans="1:7" ht="16.5" customHeight="1">
      <c r="A324" s="26">
        <v>12</v>
      </c>
      <c r="B324" s="9"/>
      <c r="C324" s="4"/>
      <c r="D324" s="9"/>
      <c r="E324" s="9"/>
      <c r="F324" s="9"/>
      <c r="G324" s="9"/>
    </row>
    <row r="325" spans="1:7" ht="16.5" customHeight="1">
      <c r="A325" s="492" t="s">
        <v>1107</v>
      </c>
      <c r="B325" s="492"/>
      <c r="C325" s="492"/>
      <c r="D325" s="2" t="s">
        <v>4</v>
      </c>
      <c r="E325" s="3" t="s">
        <v>5</v>
      </c>
      <c r="F325" s="4" t="s">
        <v>6</v>
      </c>
      <c r="G325" s="5"/>
    </row>
    <row r="326" spans="1:7" ht="16.5" customHeight="1">
      <c r="A326" s="492" t="s">
        <v>1108</v>
      </c>
      <c r="B326" s="492"/>
      <c r="C326" s="492"/>
      <c r="D326" s="4">
        <f>SUM(D328:D337)</f>
        <v>30</v>
      </c>
      <c r="E326" s="3">
        <v>30</v>
      </c>
      <c r="F326" s="493" t="s">
        <v>8</v>
      </c>
      <c r="G326" s="5"/>
    </row>
    <row r="327" spans="1:7" ht="16.5" customHeight="1">
      <c r="A327" s="6" t="s">
        <v>9</v>
      </c>
      <c r="B327" s="7" t="s">
        <v>10</v>
      </c>
      <c r="C327" s="6" t="s">
        <v>11</v>
      </c>
      <c r="D327" s="6" t="s">
        <v>12</v>
      </c>
      <c r="E327" s="3" t="s">
        <v>13</v>
      </c>
      <c r="F327" s="493"/>
      <c r="G327" s="3" t="s">
        <v>14</v>
      </c>
    </row>
    <row r="328" spans="1:7" ht="16.5" customHeight="1">
      <c r="A328" s="6">
        <v>1</v>
      </c>
      <c r="B328" s="8" t="s">
        <v>912</v>
      </c>
      <c r="C328" s="79" t="s">
        <v>913</v>
      </c>
      <c r="D328" s="4">
        <v>30</v>
      </c>
      <c r="E328" s="3">
        <f>MIN(150,SUMIF(C328,"&gt;=110/09/01",D328)-SUMIF(C328,"&gt;=112/08/31",D328))</f>
        <v>30</v>
      </c>
      <c r="F328" s="4" t="s">
        <v>914</v>
      </c>
      <c r="G328" s="4"/>
    </row>
    <row r="329" spans="1:7" ht="16.5" customHeight="1">
      <c r="A329" s="6">
        <v>2</v>
      </c>
      <c r="B329" s="9"/>
      <c r="C329" s="6"/>
      <c r="D329" s="4"/>
      <c r="E329" s="3">
        <f>MIN(150,SUMIF(C328:C329,"&gt;=110/09/01",D328:D329)-SUMIF(C328:C329,"&gt;=112/08/31",D328:D329))</f>
        <v>30</v>
      </c>
      <c r="F329" s="4"/>
      <c r="G329" s="4"/>
    </row>
    <row r="330" spans="1:7" ht="16.5" customHeight="1">
      <c r="A330" s="4">
        <v>3</v>
      </c>
      <c r="B330" s="8"/>
      <c r="C330" s="6"/>
      <c r="D330" s="4"/>
      <c r="E330" s="3">
        <f>MIN(150,SUMIF(C328:C330,"&gt;=110/09/01",D328:D330)-SUMIF(C328:C330,"&gt;=112/08/31",D328:D330))</f>
        <v>30</v>
      </c>
      <c r="F330" s="4"/>
      <c r="G330" s="4"/>
    </row>
    <row r="331" spans="1:7" ht="16.5" customHeight="1">
      <c r="A331" s="6">
        <v>4</v>
      </c>
      <c r="B331" s="9"/>
      <c r="C331" s="6"/>
      <c r="D331" s="4"/>
      <c r="E331" s="3">
        <f>MIN(150,SUMIF(C328:C331,"&gt;=110/09/01",D328:D331)-SUMIF(C328:C331,"&gt;=112/08/31",D328:D331))</f>
        <v>30</v>
      </c>
      <c r="F331" s="4"/>
      <c r="G331" s="4"/>
    </row>
    <row r="332" spans="1:7" ht="16.5" customHeight="1">
      <c r="A332" s="4">
        <v>5</v>
      </c>
      <c r="B332" s="9"/>
      <c r="C332" s="6"/>
      <c r="D332" s="4"/>
      <c r="E332" s="3">
        <f>MIN(150,SUMIF(C328:C332,"&gt;=110/09/01",D328:D332)-SUMIF(C328:C332,"&gt;=112/08/31",D328:D332))</f>
        <v>30</v>
      </c>
      <c r="F332" s="4"/>
      <c r="G332" s="4"/>
    </row>
    <row r="333" spans="1:7" ht="16.5" customHeight="1">
      <c r="A333" s="10">
        <v>6</v>
      </c>
      <c r="B333" s="11"/>
      <c r="C333" s="12"/>
      <c r="D333" s="10"/>
      <c r="E333" s="13">
        <f>MIN(200,(SUMIF(C328:C333,"&gt;=112/09/01",D328:D333)-SUMIF(C328:C333,"&gt;=114/08/31",D328:D333)+SUM(E332)))</f>
        <v>30</v>
      </c>
      <c r="F333" s="10"/>
      <c r="G333" s="10"/>
    </row>
    <row r="334" spans="1:7" ht="16.5" customHeight="1">
      <c r="A334" s="10">
        <v>7</v>
      </c>
      <c r="B334" s="11"/>
      <c r="C334" s="12"/>
      <c r="D334" s="10"/>
      <c r="E334" s="13">
        <f>MIN(200,SUMIF(C328:C334,"&gt;=112/09/01",D328:D334)-SUMIF(C328:C334,"&gt;=114/08/31",D328:D334)+SUM(E333)-SUM(D333))</f>
        <v>30</v>
      </c>
      <c r="F334" s="10"/>
      <c r="G334" s="10"/>
    </row>
    <row r="335" spans="1:7" ht="16.5" customHeight="1">
      <c r="A335" s="10">
        <v>8</v>
      </c>
      <c r="B335" s="11"/>
      <c r="C335" s="12"/>
      <c r="D335" s="10"/>
      <c r="E335" s="13">
        <f>MIN(200,SUMIF(C328:C335,"&gt;=112/09/01",D328:D335)-SUMIF(C328:C335,"&gt;=114/08/31",D328:D335)+SUM(E334)-SUM(D333:D334))</f>
        <v>30</v>
      </c>
      <c r="F335" s="10"/>
      <c r="G335" s="10"/>
    </row>
    <row r="336" spans="1:7" ht="16.5" customHeight="1">
      <c r="A336" s="10">
        <v>9</v>
      </c>
      <c r="B336" s="11"/>
      <c r="C336" s="12"/>
      <c r="D336" s="10"/>
      <c r="E336" s="13">
        <f>MIN(200,SUMIF(C328:C336,"&gt;=112/09/01",D328:D336)-SUMIF(C328:C336,"&gt;=114/08/31",D328:D336)+SUM(E335)-SUM(D333:D335))</f>
        <v>30</v>
      </c>
      <c r="F336" s="10"/>
      <c r="G336" s="10"/>
    </row>
    <row r="337" spans="1:7" ht="16.5" customHeight="1">
      <c r="A337" s="10">
        <v>10</v>
      </c>
      <c r="B337" s="11"/>
      <c r="C337" s="12"/>
      <c r="D337" s="10"/>
      <c r="E337" s="13">
        <f>MIN(200,SUMIF(C328:C337,"&gt;=112/09/01",D328:D337)-SUMIF(C328:C337,"&gt;=114/08/31",D328:D337)+SUM(E336)-SUM(D333:D336))</f>
        <v>30</v>
      </c>
      <c r="F337" s="10"/>
      <c r="G337" s="10"/>
    </row>
    <row r="338" spans="1:7" ht="16.5" customHeight="1">
      <c r="A338" s="4">
        <v>11</v>
      </c>
      <c r="B338" s="9"/>
      <c r="C338" s="4"/>
      <c r="D338" s="9"/>
      <c r="E338" s="9"/>
      <c r="F338" s="9"/>
      <c r="G338" s="9"/>
    </row>
    <row r="339" spans="1:7" ht="16.5" customHeight="1">
      <c r="A339" s="26">
        <v>12</v>
      </c>
      <c r="B339" s="9"/>
      <c r="C339" s="4"/>
      <c r="D339" s="9"/>
      <c r="E339" s="9"/>
      <c r="F339" s="9"/>
      <c r="G339" s="9"/>
    </row>
    <row r="340" spans="1:7" ht="16.5" customHeight="1">
      <c r="A340" s="492" t="s">
        <v>1109</v>
      </c>
      <c r="B340" s="492"/>
      <c r="C340" s="492"/>
      <c r="D340" s="2" t="s">
        <v>4</v>
      </c>
      <c r="E340" s="3" t="s">
        <v>5</v>
      </c>
      <c r="F340" s="4" t="s">
        <v>6</v>
      </c>
      <c r="G340" s="5"/>
    </row>
    <row r="341" spans="1:7" ht="16.5" customHeight="1">
      <c r="A341" s="492" t="s">
        <v>1110</v>
      </c>
      <c r="B341" s="492"/>
      <c r="C341" s="492"/>
      <c r="D341" s="4">
        <f>SUM(D343:D352)</f>
        <v>398</v>
      </c>
      <c r="E341" s="3">
        <v>200</v>
      </c>
      <c r="F341" s="493" t="s">
        <v>8</v>
      </c>
      <c r="G341" s="5"/>
    </row>
    <row r="342" spans="1:7" ht="16.5" customHeight="1">
      <c r="A342" s="6" t="s">
        <v>9</v>
      </c>
      <c r="B342" s="7" t="s">
        <v>10</v>
      </c>
      <c r="C342" s="6" t="s">
        <v>11</v>
      </c>
      <c r="D342" s="6" t="s">
        <v>12</v>
      </c>
      <c r="E342" s="3" t="s">
        <v>13</v>
      </c>
      <c r="F342" s="493"/>
      <c r="G342" s="3" t="s">
        <v>14</v>
      </c>
    </row>
    <row r="343" spans="1:7" ht="16.5" customHeight="1">
      <c r="A343" s="6">
        <v>1</v>
      </c>
      <c r="B343" s="8" t="s">
        <v>1090</v>
      </c>
      <c r="C343" s="79" t="s">
        <v>1091</v>
      </c>
      <c r="D343" s="4">
        <v>4</v>
      </c>
      <c r="E343" s="3">
        <f>MIN(150,SUMIF(C343,"&gt;=110/09/01",D343)-SUMIF(C343,"&gt;=112/08/31",D343))</f>
        <v>4</v>
      </c>
      <c r="F343" s="4"/>
      <c r="G343" s="4"/>
    </row>
    <row r="344" spans="1:7" ht="16.5" customHeight="1">
      <c r="A344" s="6">
        <v>2</v>
      </c>
      <c r="B344" s="9" t="s">
        <v>897</v>
      </c>
      <c r="C344" s="6" t="s">
        <v>898</v>
      </c>
      <c r="D344" s="4">
        <v>15</v>
      </c>
      <c r="E344" s="3">
        <f>MIN(150,SUMIF(C343:C344,"&gt;=110/09/01",D343:D344)-SUMIF(C343:C344,"&gt;=112/08/31",D343:D344))</f>
        <v>19</v>
      </c>
      <c r="F344" s="4" t="s">
        <v>581</v>
      </c>
      <c r="G344" s="4"/>
    </row>
    <row r="345" spans="1:7" ht="16.5" customHeight="1">
      <c r="A345" s="4">
        <v>3</v>
      </c>
      <c r="B345" s="9" t="s">
        <v>1111</v>
      </c>
      <c r="C345" s="6" t="s">
        <v>1112</v>
      </c>
      <c r="D345" s="4">
        <v>8</v>
      </c>
      <c r="E345" s="3">
        <f>MIN(150,SUMIF(C343:C345,"&gt;=110/09/01",D343:D345)-SUMIF(C343:C345,"&gt;=112/08/31",D343:D345))</f>
        <v>27</v>
      </c>
      <c r="F345" s="4" t="s">
        <v>644</v>
      </c>
      <c r="G345" s="4"/>
    </row>
    <row r="346" spans="1:7" ht="16.5" customHeight="1">
      <c r="A346" s="6">
        <v>4</v>
      </c>
      <c r="B346" s="9" t="s">
        <v>1113</v>
      </c>
      <c r="C346" s="6" t="s">
        <v>1093</v>
      </c>
      <c r="D346" s="4">
        <v>30</v>
      </c>
      <c r="E346" s="3">
        <f>MIN(150,SUMIF(C343:C346,"&gt;=110/09/01",D343:D346)-SUMIF(C343:C346,"&gt;=112/08/31",D343:D346))</f>
        <v>57</v>
      </c>
      <c r="F346" s="4" t="s">
        <v>738</v>
      </c>
      <c r="G346" s="4"/>
    </row>
    <row r="347" spans="1:7" ht="16.5" customHeight="1">
      <c r="A347" s="4">
        <v>5</v>
      </c>
      <c r="B347" s="9" t="s">
        <v>571</v>
      </c>
      <c r="C347" s="6" t="s">
        <v>572</v>
      </c>
      <c r="D347" s="4">
        <v>40</v>
      </c>
      <c r="E347" s="3">
        <f>MIN(150,SUMIF(C343:C347,"&gt;=110/09/01",D343:D347)-SUMIF(C343:C347,"&gt;=112/08/31",D343:D347))</f>
        <v>97</v>
      </c>
      <c r="F347" s="4" t="s">
        <v>582</v>
      </c>
      <c r="G347" s="4"/>
    </row>
    <row r="348" spans="1:7" ht="16.5" customHeight="1">
      <c r="A348" s="10">
        <v>6</v>
      </c>
      <c r="B348" s="11" t="s">
        <v>1094</v>
      </c>
      <c r="C348" s="12" t="s">
        <v>1095</v>
      </c>
      <c r="D348" s="10">
        <v>16</v>
      </c>
      <c r="E348" s="13">
        <f>MIN(150,SUMIF(C343:C348,"&gt;=110/09/01",D343:D348)-SUMIF(C343:C348,"&gt;=112/08/31",D343:D348))</f>
        <v>113</v>
      </c>
      <c r="F348" s="10" t="s">
        <v>609</v>
      </c>
      <c r="G348" s="10"/>
    </row>
    <row r="349" spans="1:7" ht="16.5" customHeight="1">
      <c r="A349" s="10">
        <v>7</v>
      </c>
      <c r="B349" s="11" t="s">
        <v>610</v>
      </c>
      <c r="C349" s="12" t="s">
        <v>611</v>
      </c>
      <c r="D349" s="10">
        <v>60</v>
      </c>
      <c r="E349" s="13">
        <f>MIN(150,SUMIF(C343:C352,"&gt;=110/09/01",D343:D352)-SUMIF(C343:C352,"&gt;=112/08/31",D343:D352))</f>
        <v>150</v>
      </c>
      <c r="F349" s="10" t="s">
        <v>609</v>
      </c>
      <c r="G349" s="10"/>
    </row>
    <row r="350" spans="1:7" ht="16.5" customHeight="1">
      <c r="A350" s="10">
        <v>8</v>
      </c>
      <c r="B350" s="11" t="s">
        <v>892</v>
      </c>
      <c r="C350" s="12" t="s">
        <v>893</v>
      </c>
      <c r="D350" s="10">
        <v>20</v>
      </c>
      <c r="E350" s="13">
        <f>SUM(E349,D350)</f>
        <v>170</v>
      </c>
      <c r="F350" s="10" t="s">
        <v>609</v>
      </c>
      <c r="G350" s="10"/>
    </row>
    <row r="351" spans="1:7" ht="16.5" customHeight="1">
      <c r="A351" s="10">
        <v>9</v>
      </c>
      <c r="B351" s="11" t="s">
        <v>1114</v>
      </c>
      <c r="C351" s="12" t="s">
        <v>1115</v>
      </c>
      <c r="D351" s="10">
        <v>200</v>
      </c>
      <c r="E351" s="13">
        <v>200</v>
      </c>
      <c r="F351" s="10" t="s">
        <v>305</v>
      </c>
      <c r="G351" s="10"/>
    </row>
    <row r="352" spans="1:7" ht="16.5" customHeight="1">
      <c r="A352" s="10">
        <v>10</v>
      </c>
      <c r="B352" s="11" t="s">
        <v>666</v>
      </c>
      <c r="C352" s="12" t="s">
        <v>667</v>
      </c>
      <c r="D352" s="10">
        <v>5</v>
      </c>
      <c r="E352" s="13">
        <v>200</v>
      </c>
      <c r="F352" s="10" t="s">
        <v>308</v>
      </c>
      <c r="G352" s="10"/>
    </row>
    <row r="353" spans="1:7" ht="16.5" customHeight="1">
      <c r="A353" s="4">
        <v>11</v>
      </c>
      <c r="B353" s="9" t="s">
        <v>1116</v>
      </c>
      <c r="C353" s="4" t="s">
        <v>869</v>
      </c>
      <c r="D353" s="4">
        <v>40</v>
      </c>
      <c r="E353" s="3">
        <v>200</v>
      </c>
      <c r="F353" s="4" t="s">
        <v>127</v>
      </c>
      <c r="G353" s="9"/>
    </row>
    <row r="354" spans="1:7" ht="16.5" customHeight="1">
      <c r="A354" s="26">
        <v>12</v>
      </c>
      <c r="B354" s="9"/>
      <c r="C354" s="4"/>
      <c r="D354" s="9"/>
      <c r="E354" s="9"/>
      <c r="F354" s="9"/>
      <c r="G354" s="9"/>
    </row>
    <row r="355" spans="1:7" ht="16.5" customHeight="1">
      <c r="A355" s="492" t="s">
        <v>1117</v>
      </c>
      <c r="B355" s="492"/>
      <c r="C355" s="492"/>
      <c r="D355" s="2" t="s">
        <v>4</v>
      </c>
      <c r="E355" s="3" t="s">
        <v>5</v>
      </c>
      <c r="F355" s="4" t="s">
        <v>6</v>
      </c>
      <c r="G355" s="5"/>
    </row>
    <row r="356" spans="1:7" ht="16.5" customHeight="1">
      <c r="A356" s="492" t="s">
        <v>1118</v>
      </c>
      <c r="B356" s="492"/>
      <c r="C356" s="492"/>
      <c r="D356" s="4">
        <f>SUM(D358:D367)</f>
        <v>0</v>
      </c>
      <c r="E356" s="3"/>
      <c r="F356" s="493" t="s">
        <v>8</v>
      </c>
      <c r="G356" s="5"/>
    </row>
    <row r="357" spans="1:7" ht="16.5" customHeight="1">
      <c r="A357" s="6" t="s">
        <v>9</v>
      </c>
      <c r="B357" s="7" t="s">
        <v>10</v>
      </c>
      <c r="C357" s="6" t="s">
        <v>11</v>
      </c>
      <c r="D357" s="6" t="s">
        <v>12</v>
      </c>
      <c r="E357" s="3" t="s">
        <v>13</v>
      </c>
      <c r="F357" s="493"/>
      <c r="G357" s="3" t="s">
        <v>14</v>
      </c>
    </row>
    <row r="358" spans="1:7" ht="16.5" customHeight="1">
      <c r="A358" s="6">
        <v>1</v>
      </c>
      <c r="B358" s="8"/>
      <c r="C358" s="79"/>
      <c r="D358" s="4"/>
      <c r="E358" s="3">
        <f>MIN(150,SUMIF(C358,"&gt;=110/09/01",D358)-SUMIF(C358,"&gt;=112/08/31",D358))</f>
        <v>0</v>
      </c>
      <c r="F358" s="4"/>
      <c r="G358" s="4"/>
    </row>
    <row r="359" spans="1:7" ht="16.5" customHeight="1">
      <c r="A359" s="6">
        <v>2</v>
      </c>
      <c r="B359" s="9"/>
      <c r="C359" s="6"/>
      <c r="D359" s="4"/>
      <c r="E359" s="3">
        <f>MIN(150,SUMIF(C358:C359,"&gt;=110/09/01",D358:D359)-SUMIF(C358:C359,"&gt;=112/08/31",D358:D359))</f>
        <v>0</v>
      </c>
      <c r="F359" s="4"/>
      <c r="G359" s="4"/>
    </row>
    <row r="360" spans="1:7" ht="16.5" customHeight="1">
      <c r="A360" s="4">
        <v>3</v>
      </c>
      <c r="B360" s="8"/>
      <c r="C360" s="6"/>
      <c r="D360" s="4"/>
      <c r="E360" s="3">
        <f>MIN(150,SUMIF(C358:C360,"&gt;=110/09/01",D358:D360)-SUMIF(C358:C360,"&gt;=112/08/31",D358:D360))</f>
        <v>0</v>
      </c>
      <c r="F360" s="4"/>
      <c r="G360" s="4"/>
    </row>
    <row r="361" spans="1:7" ht="16.5" customHeight="1">
      <c r="A361" s="6">
        <v>4</v>
      </c>
      <c r="B361" s="9"/>
      <c r="C361" s="6"/>
      <c r="D361" s="4"/>
      <c r="E361" s="3">
        <f>MIN(150,SUMIF(C358:C361,"&gt;=110/09/01",D358:D361)-SUMIF(C358:C361,"&gt;=112/08/31",D358:D361))</f>
        <v>0</v>
      </c>
      <c r="F361" s="4"/>
      <c r="G361" s="4"/>
    </row>
    <row r="362" spans="1:7" ht="16.5" customHeight="1">
      <c r="A362" s="4">
        <v>5</v>
      </c>
      <c r="B362" s="9"/>
      <c r="C362" s="6"/>
      <c r="D362" s="4"/>
      <c r="E362" s="3">
        <f>MIN(150,SUMIF(C358:C362,"&gt;=110/09/01",D358:D362)-SUMIF(C358:C362,"&gt;=112/08/31",D358:D362))</f>
        <v>0</v>
      </c>
      <c r="F362" s="4"/>
      <c r="G362" s="4"/>
    </row>
    <row r="363" spans="1:7" ht="16.5" customHeight="1">
      <c r="A363" s="10">
        <v>6</v>
      </c>
      <c r="B363" s="11"/>
      <c r="C363" s="12"/>
      <c r="D363" s="10"/>
      <c r="E363" s="13">
        <f>MIN(200,(SUMIF(C358:C363,"&gt;=112/09/01",D358:D363)-SUMIF(C358:C363,"&gt;=114/08/31",D358:D363)+SUM(E362)))</f>
        <v>0</v>
      </c>
      <c r="F363" s="10"/>
      <c r="G363" s="10"/>
    </row>
    <row r="364" spans="1:7" ht="16.5" customHeight="1">
      <c r="A364" s="10">
        <v>7</v>
      </c>
      <c r="B364" s="11"/>
      <c r="C364" s="12"/>
      <c r="D364" s="10"/>
      <c r="E364" s="13">
        <f>MIN(200,SUMIF(C358:C364,"&gt;=112/09/01",D358:D364)-SUMIF(C358:C364,"&gt;=114/08/31",D358:D364)+SUM(E363)-SUM(D363))</f>
        <v>0</v>
      </c>
      <c r="F364" s="10"/>
      <c r="G364" s="10"/>
    </row>
    <row r="365" spans="1:7" ht="16.5" customHeight="1">
      <c r="A365" s="10">
        <v>8</v>
      </c>
      <c r="B365" s="11"/>
      <c r="C365" s="12"/>
      <c r="D365" s="10"/>
      <c r="E365" s="13">
        <f>MIN(200,SUMIF(C358:C365,"&gt;=112/09/01",D358:D365)-SUMIF(C358:C365,"&gt;=114/08/31",D358:D365)+SUM(E364)-SUM(D363:D364))</f>
        <v>0</v>
      </c>
      <c r="F365" s="10"/>
      <c r="G365" s="10"/>
    </row>
    <row r="366" spans="1:7" ht="16.5" customHeight="1">
      <c r="A366" s="10">
        <v>9</v>
      </c>
      <c r="B366" s="11"/>
      <c r="C366" s="12"/>
      <c r="D366" s="10"/>
      <c r="E366" s="13">
        <f>MIN(200,SUMIF(C358:C366,"&gt;=112/09/01",D358:D366)-SUMIF(C358:C366,"&gt;=114/08/31",D358:D366)+SUM(E365)-SUM(D363:D365))</f>
        <v>0</v>
      </c>
      <c r="F366" s="10"/>
      <c r="G366" s="10"/>
    </row>
    <row r="367" spans="1:7" ht="16.5" customHeight="1">
      <c r="A367" s="10">
        <v>10</v>
      </c>
      <c r="B367" s="11"/>
      <c r="C367" s="12"/>
      <c r="D367" s="10"/>
      <c r="E367" s="13">
        <f>MIN(200,SUMIF(C358:C367,"&gt;=112/09/01",D358:D367)-SUMIF(C358:C367,"&gt;=114/08/31",D358:D367)+SUM(E366)-SUM(D363:D366))</f>
        <v>0</v>
      </c>
      <c r="F367" s="10"/>
      <c r="G367" s="10"/>
    </row>
    <row r="368" spans="1:7" ht="16.5" customHeight="1">
      <c r="A368" s="4">
        <v>11</v>
      </c>
      <c r="B368" s="9"/>
      <c r="C368" s="4"/>
      <c r="D368" s="9"/>
      <c r="E368" s="9"/>
      <c r="F368" s="9"/>
      <c r="G368" s="9"/>
    </row>
    <row r="369" spans="1:7" ht="16.5" customHeight="1">
      <c r="A369" s="26">
        <v>12</v>
      </c>
      <c r="B369" s="9"/>
      <c r="C369" s="4"/>
      <c r="D369" s="9"/>
      <c r="E369" s="9"/>
      <c r="F369" s="9"/>
      <c r="G369" s="9"/>
    </row>
    <row r="370" spans="1:7" ht="16.5" customHeight="1">
      <c r="A370" s="492" t="s">
        <v>1119</v>
      </c>
      <c r="B370" s="492"/>
      <c r="C370" s="492"/>
      <c r="D370" s="2" t="s">
        <v>4</v>
      </c>
      <c r="E370" s="3" t="s">
        <v>5</v>
      </c>
      <c r="F370" s="4" t="s">
        <v>6</v>
      </c>
      <c r="G370" s="5"/>
    </row>
    <row r="371" spans="1:7" ht="16.5" customHeight="1">
      <c r="A371" s="492" t="s">
        <v>1120</v>
      </c>
      <c r="B371" s="492"/>
      <c r="C371" s="492"/>
      <c r="D371" s="4">
        <f>SUM(D373:D382)</f>
        <v>0</v>
      </c>
      <c r="E371" s="3"/>
      <c r="F371" s="493" t="s">
        <v>8</v>
      </c>
      <c r="G371" s="5"/>
    </row>
    <row r="372" spans="1:7" ht="16.5" customHeight="1">
      <c r="A372" s="6" t="s">
        <v>9</v>
      </c>
      <c r="B372" s="7" t="s">
        <v>10</v>
      </c>
      <c r="C372" s="6" t="s">
        <v>11</v>
      </c>
      <c r="D372" s="6" t="s">
        <v>12</v>
      </c>
      <c r="E372" s="3" t="s">
        <v>13</v>
      </c>
      <c r="F372" s="493"/>
      <c r="G372" s="3" t="s">
        <v>14</v>
      </c>
    </row>
    <row r="373" spans="1:7" ht="16.5" customHeight="1">
      <c r="A373" s="6">
        <v>1</v>
      </c>
      <c r="B373" s="8"/>
      <c r="C373" s="79"/>
      <c r="D373" s="4"/>
      <c r="E373" s="3">
        <f>MIN(150,SUMIF(C373,"&gt;=110/09/01",D373)-SUMIF(C373,"&gt;=112/08/31",D373))</f>
        <v>0</v>
      </c>
      <c r="F373" s="4"/>
      <c r="G373" s="4"/>
    </row>
    <row r="374" spans="1:7" ht="16.5" customHeight="1">
      <c r="A374" s="6">
        <v>2</v>
      </c>
      <c r="B374" s="9"/>
      <c r="C374" s="6"/>
      <c r="D374" s="4"/>
      <c r="E374" s="3">
        <f>MIN(150,SUMIF(C373:C374,"&gt;=110/09/01",D373:D374)-SUMIF(C373:C374,"&gt;=112/08/31",D373:D374))</f>
        <v>0</v>
      </c>
      <c r="F374" s="4"/>
      <c r="G374" s="4"/>
    </row>
    <row r="375" spans="1:7" ht="16.5" customHeight="1">
      <c r="A375" s="4">
        <v>3</v>
      </c>
      <c r="B375" s="8"/>
      <c r="C375" s="6"/>
      <c r="D375" s="4"/>
      <c r="E375" s="3">
        <f>MIN(150,SUMIF(C373:C375,"&gt;=110/09/01",D373:D375)-SUMIF(C373:C375,"&gt;=112/08/31",D373:D375))</f>
        <v>0</v>
      </c>
      <c r="F375" s="4"/>
      <c r="G375" s="4"/>
    </row>
    <row r="376" spans="1:7" ht="16.5" customHeight="1">
      <c r="A376" s="6">
        <v>4</v>
      </c>
      <c r="B376" s="9"/>
      <c r="C376" s="6"/>
      <c r="D376" s="4"/>
      <c r="E376" s="3">
        <f>MIN(150,SUMIF(C373:C376,"&gt;=110/09/01",D373:D376)-SUMIF(C373:C376,"&gt;=112/08/31",D373:D376))</f>
        <v>0</v>
      </c>
      <c r="F376" s="4"/>
      <c r="G376" s="4"/>
    </row>
    <row r="377" spans="1:7" ht="16.5" customHeight="1">
      <c r="A377" s="4">
        <v>5</v>
      </c>
      <c r="B377" s="9"/>
      <c r="C377" s="6"/>
      <c r="D377" s="4"/>
      <c r="E377" s="3">
        <f>MIN(150,SUMIF(C373:C377,"&gt;=110/09/01",D373:D377)-SUMIF(C373:C377,"&gt;=112/08/31",D373:D377))</f>
        <v>0</v>
      </c>
      <c r="F377" s="4"/>
      <c r="G377" s="4"/>
    </row>
    <row r="378" spans="1:7" ht="16.5" customHeight="1">
      <c r="A378" s="10">
        <v>6</v>
      </c>
      <c r="B378" s="11"/>
      <c r="C378" s="12"/>
      <c r="D378" s="10"/>
      <c r="E378" s="13">
        <f>MIN(200,(SUMIF(C373:C378,"&gt;=112/09/01",D373:D378)-SUMIF(C373:C378,"&gt;=114/08/31",D373:D378)+SUM(E377)))</f>
        <v>0</v>
      </c>
      <c r="F378" s="10"/>
      <c r="G378" s="10"/>
    </row>
    <row r="379" spans="1:7" ht="16.5" customHeight="1">
      <c r="A379" s="10">
        <v>7</v>
      </c>
      <c r="B379" s="11"/>
      <c r="C379" s="12"/>
      <c r="D379" s="10"/>
      <c r="E379" s="13">
        <f>MIN(200,SUMIF(C373:C379,"&gt;=112/09/01",D373:D379)-SUMIF(C373:C379,"&gt;=114/08/31",D373:D379)+SUM(E378)-SUM(D378))</f>
        <v>0</v>
      </c>
      <c r="F379" s="10"/>
      <c r="G379" s="10"/>
    </row>
    <row r="380" spans="1:7" ht="16.5" customHeight="1">
      <c r="A380" s="10">
        <v>8</v>
      </c>
      <c r="B380" s="11"/>
      <c r="C380" s="12"/>
      <c r="D380" s="10"/>
      <c r="E380" s="13">
        <f>MIN(200,SUMIF(C373:C380,"&gt;=112/09/01",D373:D380)-SUMIF(C373:C380,"&gt;=114/08/31",D373:D380)+SUM(E379)-SUM(D378:D379))</f>
        <v>0</v>
      </c>
      <c r="F380" s="10"/>
      <c r="G380" s="10"/>
    </row>
    <row r="381" spans="1:7" ht="16.5" customHeight="1">
      <c r="A381" s="10">
        <v>9</v>
      </c>
      <c r="B381" s="11"/>
      <c r="C381" s="12"/>
      <c r="D381" s="10"/>
      <c r="E381" s="13">
        <f>MIN(200,SUMIF(C373:C381,"&gt;=112/09/01",D373:D381)-SUMIF(C373:C381,"&gt;=114/08/31",D373:D381)+SUM(E380)-SUM(D378:D380))</f>
        <v>0</v>
      </c>
      <c r="F381" s="10"/>
      <c r="G381" s="10"/>
    </row>
    <row r="382" spans="1:7" ht="16.5" customHeight="1">
      <c r="A382" s="10">
        <v>10</v>
      </c>
      <c r="B382" s="11"/>
      <c r="C382" s="12"/>
      <c r="D382" s="10"/>
      <c r="E382" s="13">
        <f>MIN(200,SUMIF(C373:C382,"&gt;=112/09/01",D373:D382)-SUMIF(C373:C382,"&gt;=114/08/31",D373:D382)+SUM(E381)-SUM(D378:D381))</f>
        <v>0</v>
      </c>
      <c r="F382" s="10"/>
      <c r="G382" s="10"/>
    </row>
    <row r="383" spans="1:7" ht="16.5" customHeight="1">
      <c r="A383" s="4">
        <v>11</v>
      </c>
      <c r="B383" s="9"/>
      <c r="C383" s="4"/>
      <c r="D383" s="9"/>
      <c r="E383" s="9"/>
      <c r="F383" s="9"/>
      <c r="G383" s="9"/>
    </row>
    <row r="384" spans="1:7" ht="16.5" customHeight="1">
      <c r="A384" s="26">
        <v>12</v>
      </c>
      <c r="B384" s="9"/>
      <c r="C384" s="4"/>
      <c r="D384" s="9"/>
      <c r="E384" s="9"/>
      <c r="F384" s="9"/>
      <c r="G384" s="9"/>
    </row>
    <row r="385" spans="1:7" ht="16.5" customHeight="1">
      <c r="A385" s="492" t="s">
        <v>1121</v>
      </c>
      <c r="B385" s="492"/>
      <c r="C385" s="492"/>
      <c r="D385" s="2" t="s">
        <v>4</v>
      </c>
      <c r="E385" s="3" t="s">
        <v>5</v>
      </c>
      <c r="F385" s="4" t="s">
        <v>6</v>
      </c>
      <c r="G385" s="5"/>
    </row>
    <row r="386" spans="1:7" ht="16.5" customHeight="1">
      <c r="A386" s="492" t="s">
        <v>1122</v>
      </c>
      <c r="B386" s="492"/>
      <c r="C386" s="492"/>
      <c r="D386" s="4">
        <f>SUM(D388:D397)</f>
        <v>0</v>
      </c>
      <c r="E386" s="3"/>
      <c r="F386" s="493" t="s">
        <v>8</v>
      </c>
      <c r="G386" s="5"/>
    </row>
    <row r="387" spans="1:7" ht="16.5" customHeight="1">
      <c r="A387" s="6" t="s">
        <v>9</v>
      </c>
      <c r="B387" s="7" t="s">
        <v>10</v>
      </c>
      <c r="C387" s="6" t="s">
        <v>11</v>
      </c>
      <c r="D387" s="6" t="s">
        <v>12</v>
      </c>
      <c r="E387" s="3" t="s">
        <v>13</v>
      </c>
      <c r="F387" s="493"/>
      <c r="G387" s="3" t="s">
        <v>14</v>
      </c>
    </row>
    <row r="388" spans="1:7" ht="16.5" customHeight="1">
      <c r="A388" s="6">
        <v>1</v>
      </c>
      <c r="B388" s="8"/>
      <c r="C388" s="79"/>
      <c r="D388" s="4"/>
      <c r="E388" s="3">
        <f>MIN(150,SUMIF(C388,"&gt;=110/09/01",D388)-SUMIF(C388,"&gt;=112/08/31",D388))</f>
        <v>0</v>
      </c>
      <c r="F388" s="4"/>
      <c r="G388" s="4"/>
    </row>
    <row r="389" spans="1:7" ht="16.5" customHeight="1">
      <c r="A389" s="6">
        <v>2</v>
      </c>
      <c r="B389" s="9"/>
      <c r="C389" s="6"/>
      <c r="D389" s="4"/>
      <c r="E389" s="3">
        <f>MIN(150,SUMIF(C388:C389,"&gt;=110/09/01",D388:D389)-SUMIF(C388:C389,"&gt;=112/08/31",D388:D389))</f>
        <v>0</v>
      </c>
      <c r="F389" s="4"/>
      <c r="G389" s="4"/>
    </row>
    <row r="390" spans="1:7" ht="16.5" customHeight="1">
      <c r="A390" s="4">
        <v>3</v>
      </c>
      <c r="B390" s="8"/>
      <c r="C390" s="6"/>
      <c r="D390" s="4"/>
      <c r="E390" s="3">
        <f>MIN(150,SUMIF(C388:C390,"&gt;=110/09/01",D388:D390)-SUMIF(C388:C390,"&gt;=112/08/31",D388:D390))</f>
        <v>0</v>
      </c>
      <c r="F390" s="4"/>
      <c r="G390" s="4"/>
    </row>
    <row r="391" spans="1:7" ht="16.5" customHeight="1">
      <c r="A391" s="6">
        <v>4</v>
      </c>
      <c r="B391" s="9"/>
      <c r="C391" s="6"/>
      <c r="D391" s="4"/>
      <c r="E391" s="3">
        <f>MIN(150,SUMIF(C388:C391,"&gt;=110/09/01",D388:D391)-SUMIF(C388:C391,"&gt;=112/08/31",D388:D391))</f>
        <v>0</v>
      </c>
      <c r="F391" s="4"/>
      <c r="G391" s="4"/>
    </row>
    <row r="392" spans="1:7" ht="16.5" customHeight="1">
      <c r="A392" s="4">
        <v>5</v>
      </c>
      <c r="B392" s="9"/>
      <c r="C392" s="6"/>
      <c r="D392" s="4"/>
      <c r="E392" s="3">
        <f>MIN(150,SUMIF(C388:C392,"&gt;=110/09/01",D388:D392)-SUMIF(C388:C392,"&gt;=112/08/31",D388:D392))</f>
        <v>0</v>
      </c>
      <c r="F392" s="4"/>
      <c r="G392" s="4"/>
    </row>
    <row r="393" spans="1:7" ht="16.5" customHeight="1">
      <c r="A393" s="10">
        <v>6</v>
      </c>
      <c r="B393" s="11"/>
      <c r="C393" s="12"/>
      <c r="D393" s="10"/>
      <c r="E393" s="13">
        <f>MIN(200,(SUMIF(C388:C393,"&gt;=112/09/01",D388:D393)-SUMIF(C388:C393,"&gt;=114/08/31",D388:D393)+SUM(E392)))</f>
        <v>0</v>
      </c>
      <c r="F393" s="10"/>
      <c r="G393" s="10"/>
    </row>
    <row r="394" spans="1:7" ht="16.5" customHeight="1">
      <c r="A394" s="10">
        <v>7</v>
      </c>
      <c r="B394" s="11"/>
      <c r="C394" s="12"/>
      <c r="D394" s="10"/>
      <c r="E394" s="13">
        <f>MIN(200,SUMIF(C388:C394,"&gt;=112/09/01",D388:D394)-SUMIF(C388:C394,"&gt;=114/08/31",D388:D394)+SUM(E393)-SUM(D393))</f>
        <v>0</v>
      </c>
      <c r="F394" s="10"/>
      <c r="G394" s="10"/>
    </row>
    <row r="395" spans="1:7" ht="16.5" customHeight="1">
      <c r="A395" s="10">
        <v>8</v>
      </c>
      <c r="B395" s="11"/>
      <c r="C395" s="12"/>
      <c r="D395" s="10"/>
      <c r="E395" s="13">
        <f>MIN(200,SUMIF(C388:C395,"&gt;=112/09/01",D388:D395)-SUMIF(C388:C395,"&gt;=114/08/31",D388:D395)+SUM(E394)-SUM(D393:D394))</f>
        <v>0</v>
      </c>
      <c r="F395" s="10"/>
      <c r="G395" s="10"/>
    </row>
    <row r="396" spans="1:7" ht="16.5" customHeight="1">
      <c r="A396" s="10">
        <v>9</v>
      </c>
      <c r="B396" s="11"/>
      <c r="C396" s="12"/>
      <c r="D396" s="10"/>
      <c r="E396" s="13">
        <f>MIN(200,SUMIF(C388:C396,"&gt;=112/09/01",D388:D396)-SUMIF(C388:C396,"&gt;=114/08/31",D388:D396)+SUM(E395)-SUM(D393:D395))</f>
        <v>0</v>
      </c>
      <c r="F396" s="10"/>
      <c r="G396" s="10"/>
    </row>
    <row r="397" spans="1:7" ht="16.5" customHeight="1">
      <c r="A397" s="10">
        <v>10</v>
      </c>
      <c r="B397" s="11"/>
      <c r="C397" s="12"/>
      <c r="D397" s="10"/>
      <c r="E397" s="13">
        <f>MIN(200,SUMIF(C388:C397,"&gt;=112/09/01",D388:D397)-SUMIF(C388:C397,"&gt;=114/08/31",D388:D397)+SUM(E396)-SUM(D393:D396))</f>
        <v>0</v>
      </c>
      <c r="F397" s="10"/>
      <c r="G397" s="10"/>
    </row>
    <row r="398" spans="1:7" ht="16.5" customHeight="1">
      <c r="A398" s="4">
        <v>11</v>
      </c>
      <c r="B398" s="9"/>
      <c r="C398" s="4"/>
      <c r="D398" s="9"/>
      <c r="E398" s="9"/>
      <c r="F398" s="9"/>
      <c r="G398" s="9"/>
    </row>
    <row r="399" spans="1:7" ht="16.5" customHeight="1">
      <c r="A399" s="26">
        <v>12</v>
      </c>
      <c r="B399" s="9"/>
      <c r="C399" s="4"/>
      <c r="D399" s="9"/>
      <c r="E399" s="9"/>
      <c r="F399" s="9"/>
      <c r="G399" s="9"/>
    </row>
    <row r="400" spans="1:7" ht="16.5" customHeight="1">
      <c r="A400" s="492" t="s">
        <v>1123</v>
      </c>
      <c r="B400" s="492"/>
      <c r="C400" s="492"/>
      <c r="D400" s="2" t="s">
        <v>4</v>
      </c>
      <c r="E400" s="3" t="s">
        <v>5</v>
      </c>
      <c r="F400" s="4" t="s">
        <v>6</v>
      </c>
      <c r="G400" s="5"/>
    </row>
    <row r="401" spans="1:7" ht="16.5" customHeight="1">
      <c r="A401" s="492" t="s">
        <v>1124</v>
      </c>
      <c r="B401" s="492"/>
      <c r="C401" s="492"/>
      <c r="D401" s="4">
        <f>SUM(D403:D412)</f>
        <v>10</v>
      </c>
      <c r="E401" s="3">
        <v>10</v>
      </c>
      <c r="F401" s="493" t="s">
        <v>8</v>
      </c>
      <c r="G401" s="5"/>
    </row>
    <row r="402" spans="1:7" ht="16.5" customHeight="1">
      <c r="A402" s="6" t="s">
        <v>9</v>
      </c>
      <c r="B402" s="7" t="s">
        <v>10</v>
      </c>
      <c r="C402" s="6" t="s">
        <v>11</v>
      </c>
      <c r="D402" s="6" t="s">
        <v>12</v>
      </c>
      <c r="E402" s="3" t="s">
        <v>13</v>
      </c>
      <c r="F402" s="493"/>
      <c r="G402" s="3" t="s">
        <v>14</v>
      </c>
    </row>
    <row r="403" spans="1:7" ht="16.5" customHeight="1">
      <c r="A403" s="6">
        <v>1</v>
      </c>
      <c r="B403" s="8" t="s">
        <v>912</v>
      </c>
      <c r="C403" s="79" t="s">
        <v>913</v>
      </c>
      <c r="D403" s="4">
        <v>10</v>
      </c>
      <c r="E403" s="3">
        <f>MIN(150,SUMIF(C403,"&gt;=110/09/01",D403)-SUMIF(C403,"&gt;=112/08/31",D403))</f>
        <v>10</v>
      </c>
      <c r="F403" s="4" t="s">
        <v>914</v>
      </c>
      <c r="G403" s="4"/>
    </row>
    <row r="404" spans="1:7" ht="16.5" customHeight="1">
      <c r="A404" s="6">
        <v>2</v>
      </c>
      <c r="B404" s="9"/>
      <c r="C404" s="6"/>
      <c r="D404" s="4"/>
      <c r="E404" s="3">
        <f>MIN(150,SUMIF(C403:C404,"&gt;=110/09/01",D403:D404)-SUMIF(C403:C404,"&gt;=112/08/31",D403:D404))</f>
        <v>10</v>
      </c>
      <c r="F404" s="4"/>
      <c r="G404" s="4"/>
    </row>
    <row r="405" spans="1:7" ht="16.5" customHeight="1">
      <c r="A405" s="4">
        <v>3</v>
      </c>
      <c r="B405" s="8"/>
      <c r="C405" s="6"/>
      <c r="D405" s="4"/>
      <c r="E405" s="3">
        <f>MIN(150,SUMIF(C403:C405,"&gt;=110/09/01",D403:D405)-SUMIF(C403:C405,"&gt;=112/08/31",D403:D405))</f>
        <v>10</v>
      </c>
      <c r="F405" s="4"/>
      <c r="G405" s="4"/>
    </row>
    <row r="406" spans="1:7" ht="16.5" customHeight="1">
      <c r="A406" s="6">
        <v>4</v>
      </c>
      <c r="B406" s="9"/>
      <c r="C406" s="6"/>
      <c r="D406" s="4"/>
      <c r="E406" s="3">
        <f>MIN(150,SUMIF(C403:C406,"&gt;=110/09/01",D403:D406)-SUMIF(C403:C406,"&gt;=112/08/31",D403:D406))</f>
        <v>10</v>
      </c>
      <c r="F406" s="4"/>
      <c r="G406" s="4"/>
    </row>
    <row r="407" spans="1:7" ht="16.5" customHeight="1">
      <c r="A407" s="4">
        <v>5</v>
      </c>
      <c r="B407" s="9"/>
      <c r="C407" s="6"/>
      <c r="D407" s="4"/>
      <c r="E407" s="3">
        <f>MIN(150,SUMIF(C403:C407,"&gt;=110/09/01",D403:D407)-SUMIF(C403:C407,"&gt;=112/08/31",D403:D407))</f>
        <v>10</v>
      </c>
      <c r="F407" s="4"/>
      <c r="G407" s="4"/>
    </row>
    <row r="408" spans="1:7" ht="16.5" customHeight="1">
      <c r="A408" s="10">
        <v>6</v>
      </c>
      <c r="B408" s="11"/>
      <c r="C408" s="12"/>
      <c r="D408" s="10"/>
      <c r="E408" s="13">
        <f>MIN(200,(SUMIF(C403:C408,"&gt;=112/09/01",D403:D408)-SUMIF(C403:C408,"&gt;=114/08/31",D403:D408)+SUM(E407)))</f>
        <v>10</v>
      </c>
      <c r="F408" s="10"/>
      <c r="G408" s="10"/>
    </row>
    <row r="409" spans="1:7" ht="16.5" customHeight="1">
      <c r="A409" s="10">
        <v>7</v>
      </c>
      <c r="B409" s="11"/>
      <c r="C409" s="12"/>
      <c r="D409" s="10"/>
      <c r="E409" s="13">
        <f>MIN(200,SUMIF(C403:C409,"&gt;=112/09/01",D403:D409)-SUMIF(C403:C409,"&gt;=114/08/31",D403:D409)+SUM(E408)-SUM(D408))</f>
        <v>10</v>
      </c>
      <c r="F409" s="10"/>
      <c r="G409" s="10"/>
    </row>
    <row r="410" spans="1:7" ht="16.5" customHeight="1">
      <c r="A410" s="10">
        <v>8</v>
      </c>
      <c r="B410" s="11"/>
      <c r="C410" s="12"/>
      <c r="D410" s="10"/>
      <c r="E410" s="13">
        <f>MIN(200,SUMIF(C403:C410,"&gt;=112/09/01",D403:D410)-SUMIF(C403:C410,"&gt;=114/08/31",D403:D410)+SUM(E409)-SUM(D408:D409))</f>
        <v>10</v>
      </c>
      <c r="F410" s="10"/>
      <c r="G410" s="10"/>
    </row>
    <row r="411" spans="1:7" ht="16.5" customHeight="1">
      <c r="A411" s="10">
        <v>9</v>
      </c>
      <c r="B411" s="11"/>
      <c r="C411" s="12"/>
      <c r="D411" s="10"/>
      <c r="E411" s="13">
        <f>MIN(200,SUMIF(C403:C411,"&gt;=112/09/01",D403:D411)-SUMIF(C403:C411,"&gt;=114/08/31",D403:D411)+SUM(E410)-SUM(D408:D410))</f>
        <v>10</v>
      </c>
      <c r="F411" s="10"/>
      <c r="G411" s="10"/>
    </row>
    <row r="412" spans="1:7" ht="16.5" customHeight="1">
      <c r="A412" s="10">
        <v>10</v>
      </c>
      <c r="B412" s="11"/>
      <c r="C412" s="12"/>
      <c r="D412" s="10"/>
      <c r="E412" s="13">
        <f>MIN(200,SUMIF(C403:C412,"&gt;=112/09/01",D403:D412)-SUMIF(C403:C412,"&gt;=114/08/31",D403:D412)+SUM(E411)-SUM(D408:D411))</f>
        <v>10</v>
      </c>
      <c r="F412" s="10"/>
      <c r="G412" s="10"/>
    </row>
    <row r="413" spans="1:7" ht="16.5" customHeight="1">
      <c r="A413" s="4">
        <v>11</v>
      </c>
      <c r="B413" s="9"/>
      <c r="C413" s="4"/>
      <c r="D413" s="9"/>
      <c r="E413" s="9"/>
      <c r="F413" s="9"/>
      <c r="G413" s="9"/>
    </row>
    <row r="414" spans="1:7" ht="16.5" customHeight="1">
      <c r="A414" s="26">
        <v>12</v>
      </c>
      <c r="B414" s="9"/>
      <c r="C414" s="4"/>
      <c r="D414" s="9"/>
      <c r="E414" s="9"/>
      <c r="F414" s="9"/>
      <c r="G414" s="9"/>
    </row>
    <row r="415" spans="1:7" ht="16.5" customHeight="1">
      <c r="A415" s="492" t="s">
        <v>1125</v>
      </c>
      <c r="B415" s="492"/>
      <c r="C415" s="492"/>
      <c r="D415" s="2" t="s">
        <v>4</v>
      </c>
      <c r="E415" s="3" t="s">
        <v>5</v>
      </c>
      <c r="F415" s="4" t="s">
        <v>6</v>
      </c>
      <c r="G415" s="5"/>
    </row>
    <row r="416" spans="1:7" ht="16.5" customHeight="1">
      <c r="A416" s="492" t="s">
        <v>1126</v>
      </c>
      <c r="B416" s="492"/>
      <c r="C416" s="492"/>
      <c r="D416" s="4">
        <f>SUM(D418:D432)</f>
        <v>254</v>
      </c>
      <c r="E416" s="3">
        <v>200</v>
      </c>
      <c r="F416" s="493" t="s">
        <v>8</v>
      </c>
      <c r="G416" s="5"/>
    </row>
    <row r="417" spans="1:7" ht="16.5" customHeight="1">
      <c r="A417" s="6" t="s">
        <v>9</v>
      </c>
      <c r="B417" s="7" t="s">
        <v>10</v>
      </c>
      <c r="C417" s="6" t="s">
        <v>11</v>
      </c>
      <c r="D417" s="6" t="s">
        <v>12</v>
      </c>
      <c r="E417" s="3" t="s">
        <v>13</v>
      </c>
      <c r="F417" s="493"/>
      <c r="G417" s="3" t="s">
        <v>14</v>
      </c>
    </row>
    <row r="418" spans="1:7" ht="16.5" customHeight="1">
      <c r="A418" s="6">
        <v>1</v>
      </c>
      <c r="B418" s="9" t="s">
        <v>851</v>
      </c>
      <c r="C418" s="6" t="s">
        <v>852</v>
      </c>
      <c r="D418" s="4">
        <v>24</v>
      </c>
      <c r="E418" s="3">
        <f>MIN(150,SUMIF(C418,"&gt;=110/09/01",D418)-SUMIF(C418,"&gt;=112/08/31",D418))</f>
        <v>24</v>
      </c>
      <c r="F418" s="4" t="s">
        <v>850</v>
      </c>
      <c r="G418" s="4"/>
    </row>
    <row r="419" spans="1:7" ht="16.5" customHeight="1">
      <c r="A419" s="6">
        <v>2</v>
      </c>
      <c r="B419" s="9" t="s">
        <v>912</v>
      </c>
      <c r="C419" s="6" t="s">
        <v>913</v>
      </c>
      <c r="D419" s="4">
        <v>10</v>
      </c>
      <c r="E419" s="3">
        <f>MIN(150,SUMIF(C418:C419,"&gt;=110/09/01",D418:D419)-SUMIF(C418:C419,"&gt;=112/08/31",D418:D419))</f>
        <v>34</v>
      </c>
      <c r="F419" s="4" t="s">
        <v>914</v>
      </c>
      <c r="G419" s="4"/>
    </row>
    <row r="420" spans="1:7" ht="16.5" customHeight="1">
      <c r="A420" s="4">
        <v>3</v>
      </c>
      <c r="B420" s="9" t="s">
        <v>856</v>
      </c>
      <c r="C420" s="6" t="s">
        <v>857</v>
      </c>
      <c r="D420" s="4">
        <v>64</v>
      </c>
      <c r="E420" s="3">
        <f>MIN(150,SUMIF(C418:C420,"&gt;=110/09/01",D418:D420)-SUMIF(C418:C420,"&gt;=112/08/31",D418:D420))</f>
        <v>98</v>
      </c>
      <c r="F420" s="4" t="s">
        <v>858</v>
      </c>
      <c r="G420" s="4"/>
    </row>
    <row r="421" spans="1:7" ht="16.5" customHeight="1">
      <c r="A421" s="6">
        <v>4</v>
      </c>
      <c r="B421" s="9" t="s">
        <v>1111</v>
      </c>
      <c r="C421" s="6" t="s">
        <v>1112</v>
      </c>
      <c r="D421" s="4">
        <v>8</v>
      </c>
      <c r="E421" s="3">
        <f>MIN(150,SUMIF(C418:C421,"&gt;=110/09/01",D418:D421)-SUMIF(C418:C421,"&gt;=112/08/31",D418:D421))</f>
        <v>106</v>
      </c>
      <c r="F421" s="4" t="s">
        <v>644</v>
      </c>
      <c r="G421" s="4"/>
    </row>
    <row r="422" spans="1:7" ht="16.5" customHeight="1">
      <c r="A422" s="4">
        <v>5</v>
      </c>
      <c r="B422" s="9" t="s">
        <v>863</v>
      </c>
      <c r="C422" s="6" t="s">
        <v>862</v>
      </c>
      <c r="D422" s="6">
        <v>4</v>
      </c>
      <c r="E422" s="3">
        <f>MIN(150,SUMIF(C418:C422,"&gt;=110/09/01",D418:D422)-SUMIF(C418:C422,"&gt;=112/08/31",D418:D422))</f>
        <v>110</v>
      </c>
      <c r="F422" s="4" t="s">
        <v>738</v>
      </c>
      <c r="G422" s="4"/>
    </row>
    <row r="423" spans="1:7" ht="16.5" customHeight="1">
      <c r="A423" s="10">
        <v>6</v>
      </c>
      <c r="B423" s="11" t="s">
        <v>298</v>
      </c>
      <c r="C423" s="12" t="s">
        <v>1127</v>
      </c>
      <c r="D423" s="10">
        <v>8</v>
      </c>
      <c r="E423" s="13">
        <f>MIN(150,SUMIF(C418:C424,"&gt;=110/09/01",D418:D424)-SUMIF(C418:C424,"&gt;=112/08/31",D418:D424))</f>
        <v>128</v>
      </c>
      <c r="F423" s="10" t="s">
        <v>750</v>
      </c>
      <c r="G423" s="10"/>
    </row>
    <row r="424" spans="1:7" ht="16.5" customHeight="1">
      <c r="A424" s="10">
        <v>7</v>
      </c>
      <c r="B424" s="11" t="s">
        <v>1128</v>
      </c>
      <c r="C424" s="12" t="s">
        <v>1129</v>
      </c>
      <c r="D424" s="10">
        <v>10</v>
      </c>
      <c r="E424" s="13">
        <f>MIN(150,SUMIF(C418:C424,"&gt;=110/09/01",D418:D424)-SUMIF(C418:C424,"&gt;=112/08/31",D418:D424))</f>
        <v>128</v>
      </c>
      <c r="F424" s="10" t="s">
        <v>582</v>
      </c>
      <c r="G424" s="10"/>
    </row>
    <row r="425" spans="1:7" ht="16.5" customHeight="1">
      <c r="A425" s="10">
        <v>8</v>
      </c>
      <c r="B425" s="11" t="s">
        <v>864</v>
      </c>
      <c r="C425" s="12" t="s">
        <v>865</v>
      </c>
      <c r="D425" s="10">
        <v>4</v>
      </c>
      <c r="E425" s="13">
        <f>MIN(150,SUMIF(C418:C425,"&gt;=112/09/01",D418:D425)-SUMIF(C418:C425,"&gt;=114/08/31",D418:D425)+SUM(E424))</f>
        <v>132</v>
      </c>
      <c r="F425" s="10" t="s">
        <v>609</v>
      </c>
      <c r="G425" s="10"/>
    </row>
    <row r="426" spans="1:7" ht="16.5" customHeight="1">
      <c r="A426" s="10">
        <v>9</v>
      </c>
      <c r="B426" s="11" t="s">
        <v>1057</v>
      </c>
      <c r="C426" s="12" t="s">
        <v>1058</v>
      </c>
      <c r="D426" s="10">
        <v>8</v>
      </c>
      <c r="E426" s="13">
        <f>SUM(E425,D426)</f>
        <v>140</v>
      </c>
      <c r="F426" s="10" t="s">
        <v>300</v>
      </c>
      <c r="G426" s="10"/>
    </row>
    <row r="427" spans="1:7" ht="16.5" customHeight="1">
      <c r="A427" s="10">
        <v>10</v>
      </c>
      <c r="B427" s="11" t="s">
        <v>1130</v>
      </c>
      <c r="C427" s="12" t="s">
        <v>1131</v>
      </c>
      <c r="D427" s="10">
        <v>30</v>
      </c>
      <c r="E427" s="13">
        <f>SUM(E426,D427)</f>
        <v>170</v>
      </c>
      <c r="F427" s="10" t="s">
        <v>300</v>
      </c>
      <c r="G427" s="10"/>
    </row>
    <row r="428" spans="1:7" ht="16.5" customHeight="1">
      <c r="A428" s="6">
        <v>11</v>
      </c>
      <c r="B428" s="9" t="s">
        <v>1066</v>
      </c>
      <c r="C428" s="6" t="s">
        <v>1067</v>
      </c>
      <c r="D428" s="4">
        <v>24</v>
      </c>
      <c r="E428" s="3">
        <f>SUM(E427,D428)</f>
        <v>194</v>
      </c>
      <c r="F428" s="4" t="s">
        <v>305</v>
      </c>
      <c r="G428" s="4"/>
    </row>
    <row r="429" spans="1:7" ht="16.5" customHeight="1">
      <c r="A429" s="6">
        <v>12</v>
      </c>
      <c r="B429" s="9" t="s">
        <v>583</v>
      </c>
      <c r="C429" s="6" t="s">
        <v>307</v>
      </c>
      <c r="D429" s="4">
        <v>16</v>
      </c>
      <c r="E429" s="3">
        <v>200</v>
      </c>
      <c r="F429" s="4" t="s">
        <v>308</v>
      </c>
      <c r="G429" s="4"/>
    </row>
    <row r="430" spans="1:7" ht="16.5" customHeight="1">
      <c r="A430" s="4">
        <v>13</v>
      </c>
      <c r="B430" s="9" t="s">
        <v>866</v>
      </c>
      <c r="C430" s="6" t="s">
        <v>867</v>
      </c>
      <c r="D430" s="4">
        <v>4</v>
      </c>
      <c r="E430" s="3">
        <v>200</v>
      </c>
      <c r="F430" s="4" t="s">
        <v>308</v>
      </c>
      <c r="G430" s="4"/>
    </row>
    <row r="431" spans="1:7" ht="16.5" customHeight="1">
      <c r="A431" s="6">
        <v>14</v>
      </c>
      <c r="B431" s="9" t="s">
        <v>1132</v>
      </c>
      <c r="C431" s="6" t="s">
        <v>869</v>
      </c>
      <c r="D431" s="4">
        <v>40</v>
      </c>
      <c r="E431" s="3">
        <v>200</v>
      </c>
      <c r="F431" s="4" t="s">
        <v>127</v>
      </c>
      <c r="G431" s="4"/>
    </row>
    <row r="432" spans="1:7" ht="16.5" customHeight="1">
      <c r="A432" s="4">
        <v>15</v>
      </c>
      <c r="B432" s="9"/>
      <c r="C432" s="6"/>
      <c r="D432" s="6"/>
      <c r="E432" s="3"/>
      <c r="F432" s="4"/>
      <c r="G432" s="4"/>
    </row>
    <row r="433" spans="1:7" ht="16.5" customHeight="1">
      <c r="A433" s="492" t="s">
        <v>1133</v>
      </c>
      <c r="B433" s="492"/>
      <c r="C433" s="492"/>
      <c r="D433" s="2" t="s">
        <v>4</v>
      </c>
      <c r="E433" s="3" t="s">
        <v>5</v>
      </c>
      <c r="F433" s="4" t="s">
        <v>6</v>
      </c>
      <c r="G433" s="5"/>
    </row>
    <row r="434" spans="1:7" ht="16.5" customHeight="1">
      <c r="A434" s="492" t="s">
        <v>1134</v>
      </c>
      <c r="B434" s="492"/>
      <c r="C434" s="492"/>
      <c r="D434" s="4">
        <f>SUM(D436:D445)</f>
        <v>79</v>
      </c>
      <c r="E434" s="3">
        <v>79</v>
      </c>
      <c r="F434" s="493" t="s">
        <v>8</v>
      </c>
      <c r="G434" s="5"/>
    </row>
    <row r="435" spans="1:7" ht="16.5" customHeight="1">
      <c r="A435" s="6" t="s">
        <v>9</v>
      </c>
      <c r="B435" s="7" t="s">
        <v>10</v>
      </c>
      <c r="C435" s="6" t="s">
        <v>11</v>
      </c>
      <c r="D435" s="6" t="s">
        <v>12</v>
      </c>
      <c r="E435" s="3" t="s">
        <v>13</v>
      </c>
      <c r="F435" s="493"/>
      <c r="G435" s="3" t="s">
        <v>14</v>
      </c>
    </row>
    <row r="436" spans="1:7" ht="16.5" customHeight="1">
      <c r="A436" s="6">
        <v>1</v>
      </c>
      <c r="B436" s="8" t="s">
        <v>872</v>
      </c>
      <c r="C436" s="79" t="s">
        <v>873</v>
      </c>
      <c r="D436" s="4">
        <v>5</v>
      </c>
      <c r="E436" s="3">
        <f>MIN(150,SUMIF(C436,"&gt;=110/09/01",D436)-SUMIF(C436,"&gt;=112/08/31",D436))</f>
        <v>5</v>
      </c>
      <c r="F436" s="4" t="s">
        <v>874</v>
      </c>
      <c r="G436" s="4"/>
    </row>
    <row r="437" spans="1:7" ht="16.5" customHeight="1">
      <c r="A437" s="6">
        <v>2</v>
      </c>
      <c r="B437" s="9" t="s">
        <v>912</v>
      </c>
      <c r="C437" s="6" t="s">
        <v>913</v>
      </c>
      <c r="D437" s="4">
        <v>10</v>
      </c>
      <c r="E437" s="3">
        <f>MIN(150,SUMIF(C436:C437,"&gt;=110/09/01",D436:D437)-SUMIF(C436:C437,"&gt;=112/08/31",D436:D437))</f>
        <v>15</v>
      </c>
      <c r="F437" s="4" t="s">
        <v>914</v>
      </c>
      <c r="G437" s="4"/>
    </row>
    <row r="438" spans="1:7" ht="16.5" customHeight="1">
      <c r="A438" s="4">
        <v>3</v>
      </c>
      <c r="B438" s="9" t="s">
        <v>856</v>
      </c>
      <c r="C438" s="6" t="s">
        <v>857</v>
      </c>
      <c r="D438" s="4">
        <v>64</v>
      </c>
      <c r="E438" s="3">
        <f>MIN(150,SUMIF(C436:C438,"&gt;=110/09/01",D436:D438)-SUMIF(C436:C438,"&gt;=112/08/31",D436:D438))</f>
        <v>79</v>
      </c>
      <c r="F438" s="4" t="s">
        <v>858</v>
      </c>
      <c r="G438" s="4"/>
    </row>
    <row r="439" spans="1:7" ht="16.5" customHeight="1">
      <c r="A439" s="6">
        <v>4</v>
      </c>
      <c r="B439" s="9"/>
      <c r="C439" s="6"/>
      <c r="D439" s="4"/>
      <c r="E439" s="3">
        <f>MIN(150,SUMIF(C436:C439,"&gt;=110/09/01",D436:D439)-SUMIF(C436:C439,"&gt;=112/08/31",D436:D439))</f>
        <v>79</v>
      </c>
      <c r="F439" s="4"/>
      <c r="G439" s="4"/>
    </row>
    <row r="440" spans="1:7" ht="16.5" customHeight="1">
      <c r="A440" s="4">
        <v>5</v>
      </c>
      <c r="B440" s="9"/>
      <c r="C440" s="6"/>
      <c r="D440" s="4"/>
      <c r="E440" s="3">
        <f>MIN(150,SUMIF(C436:C440,"&gt;=110/09/01",D436:D440)-SUMIF(C436:C440,"&gt;=112/08/31",D436:D440))</f>
        <v>79</v>
      </c>
      <c r="F440" s="4"/>
      <c r="G440" s="4"/>
    </row>
    <row r="441" spans="1:7" ht="16.5" customHeight="1">
      <c r="A441" s="10">
        <v>6</v>
      </c>
      <c r="B441" s="11"/>
      <c r="C441" s="12"/>
      <c r="D441" s="10"/>
      <c r="E441" s="13">
        <f>MIN(200,(SUMIF(C436:C441,"&gt;=112/09/01",D436:D441)-SUMIF(C436:C441,"&gt;=114/08/31",D436:D441)+SUM(E440)))</f>
        <v>79</v>
      </c>
      <c r="F441" s="10"/>
      <c r="G441" s="10"/>
    </row>
    <row r="442" spans="1:7" ht="16.5" customHeight="1">
      <c r="A442" s="10">
        <v>7</v>
      </c>
      <c r="B442" s="11"/>
      <c r="C442" s="12"/>
      <c r="D442" s="10"/>
      <c r="E442" s="13">
        <f>MIN(200,SUMIF(C436:C442,"&gt;=112/09/01",D436:D442)-SUMIF(C436:C442,"&gt;=114/08/31",D436:D442)+SUM(E441)-SUM(D441))</f>
        <v>79</v>
      </c>
      <c r="F442" s="10"/>
      <c r="G442" s="10"/>
    </row>
    <row r="443" spans="1:7" ht="16.5" customHeight="1">
      <c r="A443" s="10">
        <v>8</v>
      </c>
      <c r="B443" s="11"/>
      <c r="C443" s="12"/>
      <c r="D443" s="10"/>
      <c r="E443" s="13">
        <f>MIN(200,SUMIF(C436:C443,"&gt;=112/09/01",D436:D443)-SUMIF(C436:C443,"&gt;=114/08/31",D436:D443)+SUM(E442)-SUM(D441:D442))</f>
        <v>79</v>
      </c>
      <c r="F443" s="10"/>
      <c r="G443" s="10"/>
    </row>
    <row r="444" spans="1:7" ht="16.5" customHeight="1">
      <c r="A444" s="10">
        <v>9</v>
      </c>
      <c r="B444" s="11"/>
      <c r="C444" s="12"/>
      <c r="D444" s="10"/>
      <c r="E444" s="13">
        <f>MIN(200,SUMIF(C436:C444,"&gt;=112/09/01",D436:D444)-SUMIF(C436:C444,"&gt;=114/08/31",D436:D444)+SUM(E443)-SUM(D441:D443))</f>
        <v>79</v>
      </c>
      <c r="F444" s="10"/>
      <c r="G444" s="10"/>
    </row>
    <row r="445" spans="1:7" ht="16.5" customHeight="1">
      <c r="A445" s="10">
        <v>10</v>
      </c>
      <c r="B445" s="11"/>
      <c r="C445" s="12"/>
      <c r="D445" s="10"/>
      <c r="E445" s="13">
        <f>MIN(200,SUMIF(C436:C445,"&gt;=112/09/01",D436:D445)-SUMIF(C436:C445,"&gt;=114/08/31",D436:D445)+SUM(E444)-SUM(D441:D444))</f>
        <v>79</v>
      </c>
      <c r="F445" s="10"/>
      <c r="G445" s="10"/>
    </row>
    <row r="446" spans="1:7" ht="16.5" customHeight="1">
      <c r="A446" s="4">
        <v>11</v>
      </c>
      <c r="B446" s="9"/>
      <c r="C446" s="4"/>
      <c r="D446" s="9"/>
      <c r="E446" s="9"/>
      <c r="F446" s="9"/>
      <c r="G446" s="9"/>
    </row>
    <row r="447" spans="1:7" ht="16.5" customHeight="1">
      <c r="A447" s="26">
        <v>12</v>
      </c>
      <c r="B447" s="9"/>
      <c r="C447" s="4"/>
      <c r="D447" s="9"/>
      <c r="E447" s="9"/>
      <c r="F447" s="9"/>
      <c r="G447" s="9"/>
    </row>
    <row r="448" spans="1:7" ht="16.5" customHeight="1">
      <c r="A448" s="492" t="s">
        <v>1135</v>
      </c>
      <c r="B448" s="492"/>
      <c r="C448" s="492"/>
      <c r="D448" s="2" t="s">
        <v>4</v>
      </c>
      <c r="E448" s="3" t="s">
        <v>5</v>
      </c>
      <c r="F448" s="4" t="s">
        <v>6</v>
      </c>
      <c r="G448" s="5"/>
    </row>
    <row r="449" spans="1:7" ht="16.5" customHeight="1">
      <c r="A449" s="492" t="s">
        <v>1136</v>
      </c>
      <c r="B449" s="492"/>
      <c r="C449" s="492"/>
      <c r="D449" s="4">
        <f>SUM(D451:D460)</f>
        <v>407</v>
      </c>
      <c r="E449" s="3">
        <v>200</v>
      </c>
      <c r="F449" s="493" t="s">
        <v>8</v>
      </c>
      <c r="G449" s="5"/>
    </row>
    <row r="450" spans="1:7" ht="16.5" customHeight="1">
      <c r="A450" s="6" t="s">
        <v>9</v>
      </c>
      <c r="B450" s="7" t="s">
        <v>10</v>
      </c>
      <c r="C450" s="6" t="s">
        <v>11</v>
      </c>
      <c r="D450" s="6" t="s">
        <v>12</v>
      </c>
      <c r="E450" s="3" t="s">
        <v>13</v>
      </c>
      <c r="F450" s="493"/>
      <c r="G450" s="3" t="s">
        <v>14</v>
      </c>
    </row>
    <row r="451" spans="1:7" ht="16.5" customHeight="1">
      <c r="A451" s="6">
        <v>1</v>
      </c>
      <c r="B451" s="9" t="s">
        <v>912</v>
      </c>
      <c r="C451" s="6" t="s">
        <v>913</v>
      </c>
      <c r="D451" s="4">
        <v>20</v>
      </c>
      <c r="E451" s="3">
        <f>MIN(150,SUMIF(C451,"&gt;=110/09/01",D451)-SUMIF(C451,"&gt;=112/08/31",D451))</f>
        <v>20</v>
      </c>
      <c r="F451" s="4" t="s">
        <v>914</v>
      </c>
      <c r="G451" s="4"/>
    </row>
    <row r="452" spans="1:7" ht="16.5" customHeight="1">
      <c r="A452" s="6">
        <v>2</v>
      </c>
      <c r="B452" s="9" t="s">
        <v>897</v>
      </c>
      <c r="C452" s="6" t="s">
        <v>898</v>
      </c>
      <c r="D452" s="4">
        <v>15</v>
      </c>
      <c r="E452" s="3">
        <f>MIN(150,SUMIF(C451:C452,"&gt;=110/09/01",D451:D452)-SUMIF(C451:C452,"&gt;=112/08/31",D451:D452))</f>
        <v>35</v>
      </c>
      <c r="F452" s="4" t="s">
        <v>581</v>
      </c>
      <c r="G452" s="4"/>
    </row>
    <row r="453" spans="1:7" ht="16.5" customHeight="1">
      <c r="A453" s="4">
        <v>3</v>
      </c>
      <c r="B453" s="8" t="s">
        <v>878</v>
      </c>
      <c r="C453" s="4" t="s">
        <v>879</v>
      </c>
      <c r="D453" s="4">
        <v>8</v>
      </c>
      <c r="E453" s="3">
        <f>MIN(150,SUM(E452,D453))</f>
        <v>43</v>
      </c>
      <c r="F453" s="4" t="s">
        <v>581</v>
      </c>
      <c r="G453" s="4"/>
    </row>
    <row r="454" spans="1:7" ht="16.5" customHeight="1">
      <c r="A454" s="4">
        <v>4</v>
      </c>
      <c r="B454" s="8" t="s">
        <v>938</v>
      </c>
      <c r="C454" s="4" t="s">
        <v>822</v>
      </c>
      <c r="D454" s="4">
        <v>30</v>
      </c>
      <c r="E454" s="3">
        <f>MIN(150,SUMIF(C451:C454,"&gt;=110/09/01",D451:D454)-SUMIF(C451:C454,"&gt;=112/08/31",D451:D454))</f>
        <v>73</v>
      </c>
      <c r="F454" s="4" t="s">
        <v>750</v>
      </c>
      <c r="G454" s="4"/>
    </row>
    <row r="455" spans="1:7" ht="16.5" customHeight="1">
      <c r="A455" s="4">
        <v>5</v>
      </c>
      <c r="B455" s="9" t="s">
        <v>610</v>
      </c>
      <c r="C455" s="4" t="s">
        <v>611</v>
      </c>
      <c r="D455" s="4">
        <v>60</v>
      </c>
      <c r="E455" s="3">
        <f>MIN(200,SUMIF(C451:C455,"&gt;=110/09/01",D451:D455)-SUMIF(C451:C455,"&gt;=112/08/31",D451:D455))</f>
        <v>133</v>
      </c>
      <c r="F455" s="4" t="s">
        <v>750</v>
      </c>
      <c r="G455" s="4"/>
    </row>
    <row r="456" spans="1:7" ht="16.5" customHeight="1">
      <c r="A456" s="10">
        <v>6</v>
      </c>
      <c r="B456" s="11" t="s">
        <v>694</v>
      </c>
      <c r="C456" s="12" t="s">
        <v>541</v>
      </c>
      <c r="D456" s="10">
        <v>20</v>
      </c>
      <c r="E456" s="13">
        <f>SUM(E455,D456)</f>
        <v>153</v>
      </c>
      <c r="F456" s="10" t="s">
        <v>300</v>
      </c>
      <c r="G456" s="10"/>
    </row>
    <row r="457" spans="1:7" ht="16.5" customHeight="1">
      <c r="A457" s="10">
        <v>7</v>
      </c>
      <c r="B457" s="11" t="s">
        <v>1114</v>
      </c>
      <c r="C457" s="12" t="s">
        <v>1115</v>
      </c>
      <c r="D457" s="10">
        <v>200</v>
      </c>
      <c r="E457" s="13">
        <v>200</v>
      </c>
      <c r="F457" s="10" t="s">
        <v>305</v>
      </c>
      <c r="G457" s="10"/>
    </row>
    <row r="458" spans="1:7" ht="16.5" customHeight="1">
      <c r="A458" s="10">
        <v>8</v>
      </c>
      <c r="B458" s="11" t="s">
        <v>237</v>
      </c>
      <c r="C458" s="12" t="s">
        <v>543</v>
      </c>
      <c r="D458" s="10">
        <v>30</v>
      </c>
      <c r="E458" s="13">
        <v>200</v>
      </c>
      <c r="F458" s="10" t="s">
        <v>308</v>
      </c>
      <c r="G458" s="10"/>
    </row>
    <row r="459" spans="1:7" ht="16.5" customHeight="1">
      <c r="A459" s="10">
        <v>9</v>
      </c>
      <c r="B459" s="11" t="s">
        <v>866</v>
      </c>
      <c r="C459" s="12" t="s">
        <v>867</v>
      </c>
      <c r="D459" s="10">
        <v>4</v>
      </c>
      <c r="E459" s="13">
        <v>200</v>
      </c>
      <c r="F459" s="10" t="s">
        <v>308</v>
      </c>
      <c r="G459" s="10"/>
    </row>
    <row r="460" spans="1:7" ht="16.5" customHeight="1">
      <c r="A460" s="10">
        <v>10</v>
      </c>
      <c r="B460" s="11" t="s">
        <v>233</v>
      </c>
      <c r="C460" s="12" t="s">
        <v>234</v>
      </c>
      <c r="D460" s="10">
        <v>20</v>
      </c>
      <c r="E460" s="13">
        <v>200</v>
      </c>
      <c r="F460" s="10" t="s">
        <v>130</v>
      </c>
      <c r="G460" s="10"/>
    </row>
    <row r="461" spans="1:7" ht="16.5" customHeight="1">
      <c r="A461" s="4">
        <v>11</v>
      </c>
      <c r="B461" s="9"/>
      <c r="C461" s="4"/>
      <c r="D461" s="9"/>
      <c r="E461" s="9"/>
      <c r="F461" s="9"/>
      <c r="G461" s="9"/>
    </row>
    <row r="462" spans="1:7" ht="16.5" customHeight="1">
      <c r="A462" s="26">
        <v>12</v>
      </c>
      <c r="B462" s="9"/>
      <c r="C462" s="4"/>
      <c r="D462" s="9"/>
      <c r="E462" s="9"/>
      <c r="F462" s="9"/>
      <c r="G462" s="9"/>
    </row>
    <row r="463" spans="1:7" ht="16.5" customHeight="1">
      <c r="A463" s="492" t="s">
        <v>1137</v>
      </c>
      <c r="B463" s="492"/>
      <c r="C463" s="492"/>
      <c r="D463" s="2" t="s">
        <v>4</v>
      </c>
      <c r="E463" s="3" t="s">
        <v>5</v>
      </c>
      <c r="F463" s="4" t="s">
        <v>6</v>
      </c>
      <c r="G463" s="5"/>
    </row>
    <row r="464" spans="1:7" ht="16.5" customHeight="1">
      <c r="A464" s="492" t="s">
        <v>1138</v>
      </c>
      <c r="B464" s="492"/>
      <c r="C464" s="492"/>
      <c r="D464" s="4">
        <f>SUM(D466,D475,D467,D468,D469,D471,D470,D473,D472,D474)</f>
        <v>175</v>
      </c>
      <c r="E464" s="3">
        <v>175</v>
      </c>
      <c r="F464" s="493" t="s">
        <v>8</v>
      </c>
      <c r="G464" s="5"/>
    </row>
    <row r="465" spans="1:7" ht="16.5" customHeight="1">
      <c r="A465" s="6" t="s">
        <v>9</v>
      </c>
      <c r="B465" s="7" t="s">
        <v>10</v>
      </c>
      <c r="C465" s="6" t="s">
        <v>11</v>
      </c>
      <c r="D465" s="6" t="s">
        <v>12</v>
      </c>
      <c r="E465" s="3" t="s">
        <v>13</v>
      </c>
      <c r="F465" s="493"/>
      <c r="G465" s="3" t="s">
        <v>14</v>
      </c>
    </row>
    <row r="466" spans="1:7" ht="16.5" customHeight="1">
      <c r="A466" s="6">
        <v>1</v>
      </c>
      <c r="B466" s="9" t="s">
        <v>897</v>
      </c>
      <c r="C466" s="4" t="s">
        <v>898</v>
      </c>
      <c r="D466" s="6">
        <v>15</v>
      </c>
      <c r="E466" s="3">
        <f>MIN(150,SUMIF(C466,"&gt;=110/09/01",D466)-SUMIF(C466,"&gt;=112/08/31",D466))</f>
        <v>15</v>
      </c>
      <c r="F466" s="4" t="s">
        <v>581</v>
      </c>
      <c r="G466" s="4"/>
    </row>
    <row r="467" spans="1:7" ht="16.5" customHeight="1">
      <c r="A467" s="6">
        <v>2</v>
      </c>
      <c r="B467" s="9" t="s">
        <v>900</v>
      </c>
      <c r="C467" s="4" t="s">
        <v>810</v>
      </c>
      <c r="D467" s="6">
        <v>20</v>
      </c>
      <c r="E467" s="107">
        <v>35</v>
      </c>
      <c r="F467" s="4" t="s">
        <v>644</v>
      </c>
      <c r="G467" s="4"/>
    </row>
    <row r="468" spans="1:7" ht="16.5" customHeight="1">
      <c r="A468" s="4">
        <v>3</v>
      </c>
      <c r="B468" s="9" t="s">
        <v>1128</v>
      </c>
      <c r="C468" s="6" t="s">
        <v>1129</v>
      </c>
      <c r="D468" s="4">
        <v>10</v>
      </c>
      <c r="E468" s="3">
        <f>MIN(200,SUMIF(C466:C468,"&gt;=110/09/01",D466:D468)-SUMIF(C466:C468,"&gt;=112/08/31",D466:D468))</f>
        <v>45</v>
      </c>
      <c r="F468" s="4" t="s">
        <v>582</v>
      </c>
      <c r="G468" s="4"/>
    </row>
    <row r="469" spans="1:7" ht="16.5" customHeight="1">
      <c r="A469" s="6">
        <v>4</v>
      </c>
      <c r="B469" s="9" t="s">
        <v>610</v>
      </c>
      <c r="C469" s="6" t="s">
        <v>611</v>
      </c>
      <c r="D469" s="4">
        <v>60</v>
      </c>
      <c r="E469" s="3">
        <f>MIN(200,SUMIF(C466:C469,"&gt;=110/09/01",D466:D469)-SUMIF(C466:C469,"&gt;=112/08/31",D466:D469))</f>
        <v>105</v>
      </c>
      <c r="F469" s="4" t="s">
        <v>609</v>
      </c>
      <c r="G469" s="4"/>
    </row>
    <row r="470" spans="1:7" ht="16.5" customHeight="1">
      <c r="A470" s="4">
        <v>5</v>
      </c>
      <c r="B470" s="9" t="s">
        <v>1012</v>
      </c>
      <c r="C470" s="4" t="s">
        <v>1013</v>
      </c>
      <c r="D470" s="4">
        <v>15</v>
      </c>
      <c r="E470" s="3">
        <v>120</v>
      </c>
      <c r="F470" s="4" t="s">
        <v>300</v>
      </c>
      <c r="G470" s="4"/>
    </row>
    <row r="471" spans="1:7" ht="16.5" customHeight="1">
      <c r="A471" s="10">
        <v>6</v>
      </c>
      <c r="B471" s="11" t="s">
        <v>583</v>
      </c>
      <c r="C471" s="85" t="s">
        <v>307</v>
      </c>
      <c r="D471" s="86">
        <v>16</v>
      </c>
      <c r="E471" s="13">
        <f>SUM(E470,D471)</f>
        <v>136</v>
      </c>
      <c r="F471" s="10" t="s">
        <v>308</v>
      </c>
      <c r="G471" s="10"/>
    </row>
    <row r="472" spans="1:7" ht="16.5" customHeight="1">
      <c r="A472" s="10">
        <v>7</v>
      </c>
      <c r="B472" s="11" t="s">
        <v>866</v>
      </c>
      <c r="C472" s="85" t="s">
        <v>867</v>
      </c>
      <c r="D472" s="86">
        <v>4</v>
      </c>
      <c r="E472" s="13">
        <f>SUM(E471,D472)</f>
        <v>140</v>
      </c>
      <c r="F472" s="10" t="s">
        <v>308</v>
      </c>
      <c r="G472" s="10"/>
    </row>
    <row r="473" spans="1:7" ht="16.5" customHeight="1">
      <c r="A473" s="10">
        <v>8</v>
      </c>
      <c r="B473" s="11" t="s">
        <v>1139</v>
      </c>
      <c r="C473" s="12" t="s">
        <v>869</v>
      </c>
      <c r="D473" s="10">
        <v>35</v>
      </c>
      <c r="E473" s="13">
        <v>175</v>
      </c>
      <c r="F473" s="10" t="s">
        <v>127</v>
      </c>
      <c r="G473" s="10"/>
    </row>
    <row r="474" spans="1:7" ht="16.5" customHeight="1">
      <c r="A474" s="10">
        <v>9</v>
      </c>
      <c r="B474" s="11"/>
      <c r="C474" s="12"/>
      <c r="D474" s="10"/>
      <c r="E474" s="13"/>
      <c r="F474" s="10"/>
      <c r="G474" s="10"/>
    </row>
    <row r="475" spans="1:7" ht="16.5" customHeight="1">
      <c r="A475" s="10">
        <v>10</v>
      </c>
      <c r="B475" s="11"/>
      <c r="C475" s="12"/>
      <c r="D475" s="10"/>
      <c r="E475" s="13"/>
      <c r="F475" s="10"/>
      <c r="G475" s="10"/>
    </row>
    <row r="476" spans="1:7" ht="16.5" customHeight="1">
      <c r="A476" s="4">
        <v>11</v>
      </c>
      <c r="B476" s="9"/>
      <c r="C476" s="4"/>
      <c r="D476" s="9"/>
      <c r="E476" s="9"/>
      <c r="F476" s="9"/>
      <c r="G476" s="9"/>
    </row>
    <row r="477" spans="1:7" ht="16.5" customHeight="1">
      <c r="A477" s="26">
        <v>12</v>
      </c>
      <c r="B477" s="9"/>
      <c r="C477" s="4"/>
      <c r="D477" s="9"/>
      <c r="E477" s="9"/>
      <c r="F477" s="9"/>
      <c r="G477" s="9"/>
    </row>
    <row r="478" spans="1:7" ht="16.5" customHeight="1">
      <c r="A478" s="492" t="s">
        <v>1140</v>
      </c>
      <c r="B478" s="492"/>
      <c r="C478" s="492"/>
      <c r="D478" s="2" t="s">
        <v>4</v>
      </c>
      <c r="E478" s="3" t="s">
        <v>5</v>
      </c>
      <c r="F478" s="4" t="s">
        <v>6</v>
      </c>
      <c r="G478" s="5"/>
    </row>
    <row r="479" spans="1:7" ht="16.5" customHeight="1">
      <c r="A479" s="492" t="s">
        <v>1141</v>
      </c>
      <c r="B479" s="492"/>
      <c r="C479" s="492"/>
      <c r="D479" s="4">
        <f>SUM(D481:D490)</f>
        <v>180</v>
      </c>
      <c r="E479" s="3">
        <v>180</v>
      </c>
      <c r="F479" s="493" t="s">
        <v>8</v>
      </c>
      <c r="G479" s="5"/>
    </row>
    <row r="480" spans="1:7" ht="16.5" customHeight="1">
      <c r="A480" s="6" t="s">
        <v>9</v>
      </c>
      <c r="B480" s="7" t="s">
        <v>10</v>
      </c>
      <c r="C480" s="6" t="s">
        <v>11</v>
      </c>
      <c r="D480" s="6" t="s">
        <v>12</v>
      </c>
      <c r="E480" s="3" t="s">
        <v>13</v>
      </c>
      <c r="F480" s="493"/>
      <c r="G480" s="3" t="s">
        <v>14</v>
      </c>
    </row>
    <row r="481" spans="1:7" ht="16.5" customHeight="1">
      <c r="A481" s="6">
        <v>1</v>
      </c>
      <c r="B481" s="8" t="s">
        <v>820</v>
      </c>
      <c r="C481" s="79" t="s">
        <v>749</v>
      </c>
      <c r="D481" s="4">
        <v>20</v>
      </c>
      <c r="E481" s="3">
        <v>20</v>
      </c>
      <c r="F481" s="4" t="s">
        <v>581</v>
      </c>
      <c r="G481" s="4"/>
    </row>
    <row r="482" spans="1:7" ht="16.5" customHeight="1">
      <c r="A482" s="6">
        <v>2</v>
      </c>
      <c r="B482" s="9" t="s">
        <v>900</v>
      </c>
      <c r="C482" s="4" t="s">
        <v>810</v>
      </c>
      <c r="D482" s="4">
        <v>20</v>
      </c>
      <c r="E482" s="3">
        <f>MIN(150,SUMIF(C481:C482,"&gt;=110/09/01",D481:D482)-SUMIF(C481:C482,"&gt;=112/08/31",D481:D482))</f>
        <v>40</v>
      </c>
      <c r="F482" s="4" t="s">
        <v>644</v>
      </c>
      <c r="G482" s="4"/>
    </row>
    <row r="483" spans="1:7" ht="16.5" customHeight="1">
      <c r="A483" s="4">
        <v>3</v>
      </c>
      <c r="B483" s="8" t="s">
        <v>863</v>
      </c>
      <c r="C483" s="79" t="s">
        <v>862</v>
      </c>
      <c r="D483" s="4">
        <v>12</v>
      </c>
      <c r="E483" s="3">
        <f>MIN(150,SUMIF(C481:C483,"&gt;=110/09/01",D481:D483)-SUMIF(C481:C483,"&gt;=112/08/31",D481:D483))</f>
        <v>52</v>
      </c>
      <c r="F483" s="4" t="s">
        <v>738</v>
      </c>
      <c r="G483" s="4"/>
    </row>
    <row r="484" spans="1:7" ht="16.5" customHeight="1">
      <c r="A484" s="6">
        <v>4</v>
      </c>
      <c r="B484" s="9" t="s">
        <v>864</v>
      </c>
      <c r="C484" s="4" t="s">
        <v>865</v>
      </c>
      <c r="D484" s="4">
        <v>4</v>
      </c>
      <c r="E484" s="3">
        <f>SUM(E483,D484)</f>
        <v>56</v>
      </c>
      <c r="F484" s="4" t="s">
        <v>609</v>
      </c>
      <c r="G484" s="4"/>
    </row>
    <row r="485" spans="1:7" ht="16.5" customHeight="1">
      <c r="A485" s="4">
        <v>5</v>
      </c>
      <c r="B485" s="9" t="s">
        <v>930</v>
      </c>
      <c r="C485" s="4" t="s">
        <v>931</v>
      </c>
      <c r="D485" s="4">
        <v>15</v>
      </c>
      <c r="E485" s="3">
        <v>71</v>
      </c>
      <c r="F485" s="4" t="s">
        <v>300</v>
      </c>
      <c r="G485" s="4"/>
    </row>
    <row r="486" spans="1:7" ht="16.5" customHeight="1">
      <c r="A486" s="10">
        <v>6</v>
      </c>
      <c r="B486" s="11" t="s">
        <v>882</v>
      </c>
      <c r="C486" s="12" t="s">
        <v>883</v>
      </c>
      <c r="D486" s="10">
        <v>24</v>
      </c>
      <c r="E486" s="13">
        <f>SUM(E485,D486)</f>
        <v>95</v>
      </c>
      <c r="F486" s="10" t="s">
        <v>305</v>
      </c>
      <c r="G486" s="10"/>
    </row>
    <row r="487" spans="1:7" ht="16.5" customHeight="1">
      <c r="A487" s="10">
        <v>7</v>
      </c>
      <c r="B487" s="11" t="s">
        <v>225</v>
      </c>
      <c r="C487" s="12" t="s">
        <v>311</v>
      </c>
      <c r="D487" s="10">
        <v>20</v>
      </c>
      <c r="E487" s="13">
        <f>SUM(E486,D487)</f>
        <v>115</v>
      </c>
      <c r="F487" s="10" t="s">
        <v>308</v>
      </c>
      <c r="G487" s="10"/>
    </row>
    <row r="488" spans="1:7" ht="16.5" customHeight="1">
      <c r="A488" s="10">
        <v>8</v>
      </c>
      <c r="B488" s="11" t="s">
        <v>443</v>
      </c>
      <c r="C488" s="12" t="s">
        <v>444</v>
      </c>
      <c r="D488" s="10">
        <v>65</v>
      </c>
      <c r="E488" s="13">
        <f>SUM(E487,D488)</f>
        <v>180</v>
      </c>
      <c r="F488" s="10" t="s">
        <v>308</v>
      </c>
      <c r="G488" s="10"/>
    </row>
    <row r="489" spans="1:7" ht="16.5" customHeight="1">
      <c r="A489" s="10">
        <v>9</v>
      </c>
      <c r="B489" s="11"/>
      <c r="C489" s="12"/>
      <c r="D489" s="10"/>
      <c r="E489" s="13"/>
      <c r="F489" s="10"/>
      <c r="G489" s="10"/>
    </row>
    <row r="490" spans="1:7" ht="16.5" customHeight="1">
      <c r="A490" s="10">
        <v>10</v>
      </c>
      <c r="B490" s="11"/>
      <c r="C490" s="12"/>
      <c r="D490" s="10"/>
      <c r="E490" s="13"/>
      <c r="F490" s="10"/>
      <c r="G490" s="10"/>
    </row>
    <row r="491" spans="1:7" ht="16.5" customHeight="1">
      <c r="A491" s="4">
        <v>11</v>
      </c>
      <c r="B491" s="9"/>
      <c r="C491" s="4"/>
      <c r="D491" s="9"/>
      <c r="E491" s="9"/>
      <c r="F491" s="9"/>
      <c r="G491" s="9"/>
    </row>
    <row r="492" spans="1:7" ht="16.5" customHeight="1">
      <c r="A492" s="26">
        <v>12</v>
      </c>
      <c r="B492" s="9"/>
      <c r="C492" s="4"/>
      <c r="D492" s="9"/>
      <c r="E492" s="9"/>
      <c r="F492" s="9"/>
      <c r="G492" s="9"/>
    </row>
    <row r="493" spans="1:7" ht="16.5" customHeight="1">
      <c r="A493" s="492" t="s">
        <v>1142</v>
      </c>
      <c r="B493" s="492"/>
      <c r="C493" s="492"/>
      <c r="D493" s="2" t="s">
        <v>4</v>
      </c>
      <c r="E493" s="3" t="s">
        <v>5</v>
      </c>
      <c r="F493" s="4" t="s">
        <v>6</v>
      </c>
      <c r="G493" s="5"/>
    </row>
    <row r="494" spans="1:7" ht="16.5" customHeight="1">
      <c r="A494" s="492" t="s">
        <v>1143</v>
      </c>
      <c r="B494" s="492"/>
      <c r="C494" s="492"/>
      <c r="D494" s="4">
        <f>SUM(D496:D510)</f>
        <v>363</v>
      </c>
      <c r="E494" s="3">
        <v>200</v>
      </c>
      <c r="F494" s="493" t="s">
        <v>8</v>
      </c>
      <c r="G494" s="5"/>
    </row>
    <row r="495" spans="1:7" ht="16.5" customHeight="1">
      <c r="A495" s="6" t="s">
        <v>9</v>
      </c>
      <c r="B495" s="7" t="s">
        <v>10</v>
      </c>
      <c r="C495" s="6" t="s">
        <v>11</v>
      </c>
      <c r="D495" s="6" t="s">
        <v>12</v>
      </c>
      <c r="E495" s="3" t="s">
        <v>13</v>
      </c>
      <c r="F495" s="493"/>
      <c r="G495" s="3" t="s">
        <v>14</v>
      </c>
    </row>
    <row r="496" spans="1:7" ht="16.5" customHeight="1">
      <c r="A496" s="6">
        <v>1</v>
      </c>
      <c r="B496" s="8" t="s">
        <v>638</v>
      </c>
      <c r="C496" s="79" t="s">
        <v>788</v>
      </c>
      <c r="D496" s="4">
        <v>30</v>
      </c>
      <c r="E496" s="3">
        <v>30</v>
      </c>
      <c r="F496" s="4" t="s">
        <v>581</v>
      </c>
      <c r="G496" s="4"/>
    </row>
    <row r="497" spans="1:7" ht="16.5" customHeight="1">
      <c r="A497" s="6">
        <v>2</v>
      </c>
      <c r="B497" s="9" t="s">
        <v>897</v>
      </c>
      <c r="C497" s="6" t="s">
        <v>898</v>
      </c>
      <c r="D497" s="4">
        <v>15</v>
      </c>
      <c r="E497" s="3">
        <f>MIN(150,SUMIF(C496:C497,"&gt;=110/09/01",D496:D497)-SUMIF(C496:C497,"&gt;=112/08/31",D496:D497))</f>
        <v>45</v>
      </c>
      <c r="F497" s="4" t="s">
        <v>581</v>
      </c>
      <c r="G497" s="4"/>
    </row>
    <row r="498" spans="1:7" ht="16.5" customHeight="1">
      <c r="A498" s="4">
        <v>3</v>
      </c>
      <c r="B498" s="9" t="s">
        <v>900</v>
      </c>
      <c r="C498" s="4" t="s">
        <v>810</v>
      </c>
      <c r="D498" s="4">
        <v>20</v>
      </c>
      <c r="E498" s="3">
        <f>MIN(150,SUMIF(C496:C498,"&gt;=110/09/01",D496:D498)-SUMIF(C496:C498,"&gt;=112/08/31",D496:D498))</f>
        <v>65</v>
      </c>
      <c r="F498" s="4" t="s">
        <v>644</v>
      </c>
      <c r="G498" s="4"/>
    </row>
    <row r="499" spans="1:7" ht="16.5" customHeight="1">
      <c r="A499" s="6">
        <v>4</v>
      </c>
      <c r="B499" s="9" t="s">
        <v>863</v>
      </c>
      <c r="C499" s="6" t="s">
        <v>862</v>
      </c>
      <c r="D499" s="4">
        <v>16</v>
      </c>
      <c r="E499" s="3">
        <f>MIN(150,SUMIF(C496:C499,"&gt;=110/09/01",D496:D499)-SUMIF(C496:C499,"&gt;=112/08/31",D496:D499))</f>
        <v>81</v>
      </c>
      <c r="F499" s="4" t="s">
        <v>738</v>
      </c>
      <c r="G499" s="4"/>
    </row>
    <row r="500" spans="1:7" ht="16.5" customHeight="1">
      <c r="A500" s="4">
        <v>5</v>
      </c>
      <c r="B500" s="9" t="s">
        <v>789</v>
      </c>
      <c r="C500" s="4" t="s">
        <v>790</v>
      </c>
      <c r="D500" s="4">
        <v>20</v>
      </c>
      <c r="E500" s="3">
        <f>MIN(150,SUMIF(C496:C500,"&gt;=110/09/01",D496:D500)-SUMIF(C496:C500,"&gt;=112/08/31",D496:D500))</f>
        <v>101</v>
      </c>
      <c r="F500" s="4" t="s">
        <v>775</v>
      </c>
      <c r="G500" s="4"/>
    </row>
    <row r="501" spans="1:7" ht="16.5" customHeight="1">
      <c r="A501" s="10">
        <v>6</v>
      </c>
      <c r="B501" s="11" t="s">
        <v>571</v>
      </c>
      <c r="C501" s="12" t="s">
        <v>572</v>
      </c>
      <c r="D501" s="10">
        <v>30</v>
      </c>
      <c r="E501" s="13">
        <f>MIN(150,SUMIF(C496:C501,"&gt;=110/09/01",D496:D501)-SUMIF(C496:C500,"&gt;=112/08/31",D496:D500))</f>
        <v>131</v>
      </c>
      <c r="F501" s="10" t="s">
        <v>582</v>
      </c>
      <c r="G501" s="10"/>
    </row>
    <row r="502" spans="1:7" ht="16.5" customHeight="1">
      <c r="A502" s="10">
        <v>7</v>
      </c>
      <c r="B502" s="11" t="s">
        <v>610</v>
      </c>
      <c r="C502" s="12" t="s">
        <v>611</v>
      </c>
      <c r="D502" s="10">
        <v>60</v>
      </c>
      <c r="E502" s="13">
        <f>MIN(150,SUMIF(C496:C502,"&gt;=110/09/01",D496:D502)-SUMIF(C496:C502,"&gt;=112/08/31",D496:D502))</f>
        <v>150</v>
      </c>
      <c r="F502" s="10" t="s">
        <v>609</v>
      </c>
      <c r="G502" s="10"/>
    </row>
    <row r="503" spans="1:7" ht="16.5" customHeight="1">
      <c r="A503" s="10">
        <v>8</v>
      </c>
      <c r="B503" s="11" t="s">
        <v>864</v>
      </c>
      <c r="C503" s="12" t="s">
        <v>865</v>
      </c>
      <c r="D503" s="10">
        <v>4</v>
      </c>
      <c r="E503" s="13">
        <f>SUM(E502,D503)</f>
        <v>154</v>
      </c>
      <c r="F503" s="10" t="s">
        <v>609</v>
      </c>
      <c r="G503" s="10"/>
    </row>
    <row r="504" spans="1:7" ht="16.5" customHeight="1">
      <c r="A504" s="10">
        <v>9</v>
      </c>
      <c r="B504" s="11" t="s">
        <v>930</v>
      </c>
      <c r="C504" s="12" t="s">
        <v>931</v>
      </c>
      <c r="D504" s="10">
        <v>15</v>
      </c>
      <c r="E504" s="13">
        <f>SUM(E503,D504)</f>
        <v>169</v>
      </c>
      <c r="F504" s="10" t="s">
        <v>300</v>
      </c>
      <c r="G504" s="10"/>
    </row>
    <row r="505" spans="1:7" ht="16.5" customHeight="1">
      <c r="A505" s="10">
        <v>10</v>
      </c>
      <c r="B505" s="11" t="s">
        <v>225</v>
      </c>
      <c r="C505" s="12" t="s">
        <v>460</v>
      </c>
      <c r="D505" s="10">
        <v>20</v>
      </c>
      <c r="E505" s="13">
        <f>SUM(E504,D505)</f>
        <v>189</v>
      </c>
      <c r="F505" s="10" t="s">
        <v>300</v>
      </c>
      <c r="G505" s="10"/>
    </row>
    <row r="506" spans="1:7" ht="16.5" customHeight="1">
      <c r="A506" s="6">
        <v>11</v>
      </c>
      <c r="B506" s="9" t="s">
        <v>882</v>
      </c>
      <c r="C506" s="6" t="s">
        <v>883</v>
      </c>
      <c r="D506" s="4">
        <v>24</v>
      </c>
      <c r="E506" s="3">
        <v>200</v>
      </c>
      <c r="F506" s="4" t="s">
        <v>305</v>
      </c>
      <c r="G506" s="9"/>
    </row>
    <row r="507" spans="1:7" ht="16.5" customHeight="1">
      <c r="A507" s="6">
        <v>12</v>
      </c>
      <c r="B507" s="8" t="s">
        <v>225</v>
      </c>
      <c r="C507" s="79" t="s">
        <v>311</v>
      </c>
      <c r="D507" s="4">
        <v>20</v>
      </c>
      <c r="E507" s="3">
        <v>200</v>
      </c>
      <c r="F507" s="4" t="s">
        <v>308</v>
      </c>
      <c r="G507" s="9"/>
    </row>
    <row r="508" spans="1:7" ht="16.5" customHeight="1">
      <c r="A508" s="4">
        <v>13</v>
      </c>
      <c r="B508" s="8" t="s">
        <v>443</v>
      </c>
      <c r="C508" s="79" t="s">
        <v>444</v>
      </c>
      <c r="D508" s="4">
        <v>65</v>
      </c>
      <c r="E508" s="3">
        <v>200</v>
      </c>
      <c r="F508" s="4" t="s">
        <v>308</v>
      </c>
      <c r="G508" s="9"/>
    </row>
    <row r="509" spans="1:7" ht="16.5" customHeight="1">
      <c r="A509" s="6">
        <v>14</v>
      </c>
      <c r="B509" s="8" t="s">
        <v>866</v>
      </c>
      <c r="C509" s="79" t="s">
        <v>867</v>
      </c>
      <c r="D509" s="4">
        <v>4</v>
      </c>
      <c r="E509" s="3">
        <v>200</v>
      </c>
      <c r="F509" s="4" t="s">
        <v>308</v>
      </c>
      <c r="G509" s="9"/>
    </row>
    <row r="510" spans="1:7" ht="16.5" customHeight="1">
      <c r="A510" s="4">
        <v>15</v>
      </c>
      <c r="B510" s="8" t="s">
        <v>638</v>
      </c>
      <c r="C510" s="6" t="s">
        <v>226</v>
      </c>
      <c r="D510" s="4">
        <v>20</v>
      </c>
      <c r="E510" s="3">
        <v>200</v>
      </c>
      <c r="F510" s="4" t="s">
        <v>127</v>
      </c>
      <c r="G510" s="9"/>
    </row>
    <row r="511" spans="1:7" ht="16.5" customHeight="1">
      <c r="A511" s="492" t="s">
        <v>1144</v>
      </c>
      <c r="B511" s="492"/>
      <c r="C511" s="492"/>
      <c r="D511" s="2" t="s">
        <v>4</v>
      </c>
      <c r="E511" s="3" t="s">
        <v>5</v>
      </c>
      <c r="F511" s="4" t="s">
        <v>6</v>
      </c>
      <c r="G511" s="5"/>
    </row>
    <row r="512" spans="1:7" ht="16.5" customHeight="1">
      <c r="A512" s="492" t="s">
        <v>1145</v>
      </c>
      <c r="B512" s="492"/>
      <c r="C512" s="492"/>
      <c r="D512" s="4">
        <f>SUM(D514:D523)</f>
        <v>298</v>
      </c>
      <c r="E512" s="3">
        <v>200</v>
      </c>
      <c r="F512" s="493" t="s">
        <v>8</v>
      </c>
      <c r="G512" s="5"/>
    </row>
    <row r="513" spans="1:7" ht="16.5" customHeight="1">
      <c r="A513" s="6" t="s">
        <v>9</v>
      </c>
      <c r="B513" s="7" t="s">
        <v>10</v>
      </c>
      <c r="C513" s="6" t="s">
        <v>11</v>
      </c>
      <c r="D513" s="6" t="s">
        <v>12</v>
      </c>
      <c r="E513" s="3" t="s">
        <v>13</v>
      </c>
      <c r="F513" s="493"/>
      <c r="G513" s="3" t="s">
        <v>14</v>
      </c>
    </row>
    <row r="514" spans="1:7" ht="16.5" customHeight="1">
      <c r="A514" s="6">
        <v>1</v>
      </c>
      <c r="B514" s="9" t="s">
        <v>897</v>
      </c>
      <c r="C514" s="6" t="s">
        <v>898</v>
      </c>
      <c r="D514" s="4">
        <v>15</v>
      </c>
      <c r="E514" s="3">
        <v>15</v>
      </c>
      <c r="F514" s="4" t="s">
        <v>581</v>
      </c>
      <c r="G514" s="4"/>
    </row>
    <row r="515" spans="1:7" ht="16.5" customHeight="1">
      <c r="A515" s="6">
        <v>2</v>
      </c>
      <c r="B515" s="9" t="s">
        <v>859</v>
      </c>
      <c r="C515" s="6" t="s">
        <v>860</v>
      </c>
      <c r="D515" s="4">
        <v>16</v>
      </c>
      <c r="E515" s="3">
        <f>MIN(150,SUMIF(C514:C515,"&gt;=110/09/01",D514:D515)-SUMIF(C514:C515,"&gt;=112/08/31",D514:D515))</f>
        <v>31</v>
      </c>
      <c r="F515" s="4" t="s">
        <v>644</v>
      </c>
      <c r="G515" s="4"/>
    </row>
    <row r="516" spans="1:7" ht="16.5" customHeight="1">
      <c r="A516" s="4">
        <v>3</v>
      </c>
      <c r="B516" s="9" t="s">
        <v>1146</v>
      </c>
      <c r="C516" s="6" t="s">
        <v>1147</v>
      </c>
      <c r="D516" s="4">
        <v>12</v>
      </c>
      <c r="E516" s="3">
        <f>MIN(150,SUMIF(C514:C516,"&gt;=110/09/01",D514:D516)-SUMIF(C514:C516,"&gt;=112/08/31",D514:D516))</f>
        <v>43</v>
      </c>
      <c r="F516" s="4" t="s">
        <v>582</v>
      </c>
      <c r="G516" s="4"/>
    </row>
    <row r="517" spans="1:7" ht="16.5" customHeight="1">
      <c r="A517" s="4">
        <v>4</v>
      </c>
      <c r="B517" s="9" t="s">
        <v>610</v>
      </c>
      <c r="C517" s="6" t="s">
        <v>611</v>
      </c>
      <c r="D517" s="4">
        <v>60</v>
      </c>
      <c r="E517" s="3">
        <f>MIN(150,SUMIF(C514:C517,"&gt;=110/09/01",D514:D517)-SUMIF(C514:C517,"&gt;=112/08/31",D514:D517))</f>
        <v>103</v>
      </c>
      <c r="F517" s="4" t="s">
        <v>609</v>
      </c>
      <c r="G517" s="4"/>
    </row>
    <row r="518" spans="1:7" ht="16.5" customHeight="1">
      <c r="A518" s="4">
        <v>5</v>
      </c>
      <c r="B518" s="9" t="s">
        <v>1012</v>
      </c>
      <c r="C518" s="4" t="s">
        <v>1013</v>
      </c>
      <c r="D518" s="4">
        <v>15</v>
      </c>
      <c r="E518" s="3">
        <v>118</v>
      </c>
      <c r="F518" s="4" t="s">
        <v>300</v>
      </c>
      <c r="G518" s="4"/>
    </row>
    <row r="519" spans="1:7" ht="16.5" customHeight="1">
      <c r="A519" s="10">
        <v>6</v>
      </c>
      <c r="B519" s="11" t="s">
        <v>301</v>
      </c>
      <c r="C519" s="12" t="s">
        <v>302</v>
      </c>
      <c r="D519" s="10">
        <v>20</v>
      </c>
      <c r="E519" s="13">
        <f>SUM(E518,D519)</f>
        <v>138</v>
      </c>
      <c r="F519" s="10" t="s">
        <v>300</v>
      </c>
      <c r="G519" s="10"/>
    </row>
    <row r="520" spans="1:7" ht="16.5" customHeight="1">
      <c r="A520" s="10">
        <v>7</v>
      </c>
      <c r="B520" s="11" t="s">
        <v>583</v>
      </c>
      <c r="C520" s="12" t="s">
        <v>307</v>
      </c>
      <c r="D520" s="10">
        <v>16</v>
      </c>
      <c r="E520" s="13">
        <f>SUM(E519,D520)</f>
        <v>154</v>
      </c>
      <c r="F520" s="10" t="s">
        <v>308</v>
      </c>
      <c r="G520" s="10"/>
    </row>
    <row r="521" spans="1:7" ht="16.5" customHeight="1">
      <c r="A521" s="10">
        <v>8</v>
      </c>
      <c r="B521" s="11" t="s">
        <v>309</v>
      </c>
      <c r="C521" s="12" t="s">
        <v>310</v>
      </c>
      <c r="D521" s="10">
        <v>100</v>
      </c>
      <c r="E521" s="13">
        <v>200</v>
      </c>
      <c r="F521" s="10" t="s">
        <v>308</v>
      </c>
      <c r="G521" s="10"/>
    </row>
    <row r="522" spans="1:7" ht="16.5" customHeight="1">
      <c r="A522" s="10">
        <v>9</v>
      </c>
      <c r="B522" s="11" t="s">
        <v>866</v>
      </c>
      <c r="C522" s="12" t="s">
        <v>867</v>
      </c>
      <c r="D522" s="10">
        <v>4</v>
      </c>
      <c r="E522" s="13">
        <v>200</v>
      </c>
      <c r="F522" s="10" t="s">
        <v>308</v>
      </c>
      <c r="G522" s="10"/>
    </row>
    <row r="523" spans="1:7" ht="16.5" customHeight="1">
      <c r="A523" s="10">
        <v>10</v>
      </c>
      <c r="B523" s="11" t="s">
        <v>1148</v>
      </c>
      <c r="C523" s="12" t="s">
        <v>869</v>
      </c>
      <c r="D523" s="10">
        <v>40</v>
      </c>
      <c r="E523" s="13">
        <v>200</v>
      </c>
      <c r="F523" s="10" t="s">
        <v>127</v>
      </c>
      <c r="G523" s="10"/>
    </row>
    <row r="524" spans="1:7" ht="16.5" customHeight="1">
      <c r="A524" s="4">
        <v>11</v>
      </c>
      <c r="B524" s="9"/>
      <c r="C524" s="4"/>
      <c r="D524" s="9"/>
      <c r="E524" s="9"/>
      <c r="F524" s="9"/>
      <c r="G524" s="9"/>
    </row>
    <row r="525" spans="1:7" ht="16.5" customHeight="1">
      <c r="A525" s="26">
        <v>12</v>
      </c>
      <c r="B525" s="9"/>
      <c r="C525" s="4"/>
      <c r="D525" s="9"/>
      <c r="E525" s="9"/>
      <c r="F525" s="9"/>
      <c r="G525" s="9"/>
    </row>
    <row r="526" spans="1:7" ht="16.5" customHeight="1">
      <c r="A526" s="4">
        <v>13</v>
      </c>
      <c r="B526" s="9"/>
      <c r="C526" s="4"/>
      <c r="D526" s="9"/>
      <c r="E526" s="9"/>
      <c r="F526" s="9"/>
      <c r="G526" s="9"/>
    </row>
    <row r="527" spans="1:7" ht="16.5" customHeight="1">
      <c r="A527" s="4">
        <v>14</v>
      </c>
      <c r="B527" s="9"/>
      <c r="C527" s="4"/>
      <c r="D527" s="9"/>
      <c r="E527" s="9"/>
      <c r="F527" s="9"/>
      <c r="G527" s="9"/>
    </row>
    <row r="528" spans="1:7" ht="16.5" customHeight="1">
      <c r="A528" s="492" t="s">
        <v>1149</v>
      </c>
      <c r="B528" s="492"/>
      <c r="C528" s="492"/>
      <c r="D528" s="2" t="s">
        <v>4</v>
      </c>
      <c r="E528" s="3" t="s">
        <v>5</v>
      </c>
      <c r="F528" s="4" t="s">
        <v>6</v>
      </c>
      <c r="G528" s="5"/>
    </row>
    <row r="529" spans="1:7" ht="16.5" customHeight="1">
      <c r="A529" s="492" t="s">
        <v>1150</v>
      </c>
      <c r="B529" s="492"/>
      <c r="C529" s="492"/>
      <c r="D529" s="4">
        <f>SUM(D531:D540)</f>
        <v>218</v>
      </c>
      <c r="E529" s="3">
        <v>200</v>
      </c>
      <c r="F529" s="493" t="s">
        <v>8</v>
      </c>
      <c r="G529" s="5"/>
    </row>
    <row r="530" spans="1:7" ht="16.5" customHeight="1">
      <c r="A530" s="6" t="s">
        <v>9</v>
      </c>
      <c r="B530" s="7" t="s">
        <v>10</v>
      </c>
      <c r="C530" s="6" t="s">
        <v>11</v>
      </c>
      <c r="D530" s="6" t="s">
        <v>12</v>
      </c>
      <c r="E530" s="3" t="s">
        <v>13</v>
      </c>
      <c r="F530" s="493"/>
      <c r="G530" s="3" t="s">
        <v>14</v>
      </c>
    </row>
    <row r="531" spans="1:7" ht="16.5" customHeight="1">
      <c r="A531" s="6">
        <v>1</v>
      </c>
      <c r="B531" s="9" t="s">
        <v>897</v>
      </c>
      <c r="C531" s="6" t="s">
        <v>898</v>
      </c>
      <c r="D531" s="4">
        <v>15</v>
      </c>
      <c r="E531" s="3">
        <v>15</v>
      </c>
      <c r="F531" s="4" t="s">
        <v>581</v>
      </c>
      <c r="G531" s="4"/>
    </row>
    <row r="532" spans="1:7" ht="16.5" customHeight="1">
      <c r="A532" s="6">
        <v>2</v>
      </c>
      <c r="B532" s="9" t="s">
        <v>859</v>
      </c>
      <c r="C532" s="6" t="s">
        <v>860</v>
      </c>
      <c r="D532" s="4">
        <v>16</v>
      </c>
      <c r="E532" s="3">
        <f>MIN(150,SUMIF(C531:C532,"&gt;=110/09/01",D531:D532)-SUMIF(C531:C532,"&gt;=112/08/31",D531:D532))</f>
        <v>31</v>
      </c>
      <c r="F532" s="4" t="s">
        <v>644</v>
      </c>
      <c r="G532" s="4"/>
    </row>
    <row r="533" spans="1:7" ht="16.5" customHeight="1">
      <c r="A533" s="4">
        <v>3</v>
      </c>
      <c r="B533" s="9" t="s">
        <v>1146</v>
      </c>
      <c r="C533" s="6" t="s">
        <v>1147</v>
      </c>
      <c r="D533" s="4">
        <v>12</v>
      </c>
      <c r="E533" s="3">
        <f>MIN(150,SUMIF(C531:C533,"&gt;=110/09/01",D531:D533)-SUMIF(C531:C532,"&gt;=112/08/31",D531:D532))</f>
        <v>43</v>
      </c>
      <c r="F533" s="4" t="s">
        <v>582</v>
      </c>
      <c r="G533" s="4"/>
    </row>
    <row r="534" spans="1:7" ht="16.5" customHeight="1">
      <c r="A534" s="6">
        <v>4</v>
      </c>
      <c r="B534" s="9" t="s">
        <v>610</v>
      </c>
      <c r="C534" s="6" t="s">
        <v>611</v>
      </c>
      <c r="D534" s="4">
        <v>60</v>
      </c>
      <c r="E534" s="3">
        <f>MIN(150,SUMIF(C531:C534,"&gt;=110/09/01",D531:D534)-SUMIF(C531:C534,"&gt;=112/08/31",D531:D534))</f>
        <v>103</v>
      </c>
      <c r="F534" s="4" t="s">
        <v>609</v>
      </c>
      <c r="G534" s="4"/>
    </row>
    <row r="535" spans="1:7" ht="16.5" customHeight="1">
      <c r="A535" s="4">
        <v>5</v>
      </c>
      <c r="B535" s="9" t="s">
        <v>1012</v>
      </c>
      <c r="C535" s="4" t="s">
        <v>1013</v>
      </c>
      <c r="D535" s="4">
        <v>25</v>
      </c>
      <c r="E535" s="3">
        <v>128</v>
      </c>
      <c r="F535" s="4" t="s">
        <v>300</v>
      </c>
      <c r="G535" s="4"/>
    </row>
    <row r="536" spans="1:7" ht="16.5" customHeight="1">
      <c r="A536" s="10">
        <v>6</v>
      </c>
      <c r="B536" s="11" t="s">
        <v>583</v>
      </c>
      <c r="C536" s="12" t="s">
        <v>307</v>
      </c>
      <c r="D536" s="10">
        <v>16</v>
      </c>
      <c r="E536" s="13">
        <f>SUM(E535,D536)</f>
        <v>144</v>
      </c>
      <c r="F536" s="10" t="s">
        <v>308</v>
      </c>
      <c r="G536" s="10"/>
    </row>
    <row r="537" spans="1:7" ht="16.5" customHeight="1">
      <c r="A537" s="10">
        <v>7</v>
      </c>
      <c r="B537" s="11" t="s">
        <v>125</v>
      </c>
      <c r="C537" s="12" t="s">
        <v>345</v>
      </c>
      <c r="D537" s="10">
        <v>20</v>
      </c>
      <c r="E537" s="13">
        <f>SUM(E536,D537)</f>
        <v>164</v>
      </c>
      <c r="F537" s="10" t="s">
        <v>308</v>
      </c>
      <c r="G537" s="10"/>
    </row>
    <row r="538" spans="1:7" ht="16.5" customHeight="1">
      <c r="A538" s="10">
        <v>8</v>
      </c>
      <c r="B538" s="11" t="s">
        <v>866</v>
      </c>
      <c r="C538" s="85" t="s">
        <v>867</v>
      </c>
      <c r="D538" s="86">
        <v>4</v>
      </c>
      <c r="E538" s="13">
        <f>SUM(E537,D538)</f>
        <v>168</v>
      </c>
      <c r="F538" s="10" t="s">
        <v>308</v>
      </c>
      <c r="G538" s="10"/>
    </row>
    <row r="539" spans="1:7" ht="16.5" customHeight="1">
      <c r="A539" s="10">
        <v>9</v>
      </c>
      <c r="B539" s="11" t="s">
        <v>1151</v>
      </c>
      <c r="C539" s="12" t="s">
        <v>869</v>
      </c>
      <c r="D539" s="10">
        <v>30</v>
      </c>
      <c r="E539" s="13">
        <v>198</v>
      </c>
      <c r="F539" s="10" t="s">
        <v>127</v>
      </c>
      <c r="G539" s="10"/>
    </row>
    <row r="540" spans="1:7" ht="16.5" customHeight="1">
      <c r="A540" s="10">
        <v>10</v>
      </c>
      <c r="B540" s="39" t="s">
        <v>125</v>
      </c>
      <c r="C540" s="40" t="s">
        <v>126</v>
      </c>
      <c r="D540" s="41">
        <v>20</v>
      </c>
      <c r="E540" s="13">
        <v>200</v>
      </c>
      <c r="F540" s="10" t="s">
        <v>127</v>
      </c>
      <c r="G540" s="10"/>
    </row>
    <row r="541" spans="1:7" ht="16.5" customHeight="1">
      <c r="A541" s="4">
        <v>11</v>
      </c>
      <c r="B541" s="9"/>
      <c r="C541" s="4"/>
      <c r="D541" s="9"/>
      <c r="E541" s="9"/>
      <c r="F541" s="9"/>
      <c r="G541" s="9"/>
    </row>
    <row r="542" spans="1:7" ht="16.5" customHeight="1">
      <c r="A542" s="492" t="s">
        <v>1152</v>
      </c>
      <c r="B542" s="492"/>
      <c r="C542" s="492"/>
      <c r="D542" s="2" t="s">
        <v>4</v>
      </c>
      <c r="E542" s="3" t="s">
        <v>5</v>
      </c>
      <c r="F542" s="4" t="s">
        <v>6</v>
      </c>
      <c r="G542" s="5"/>
    </row>
    <row r="543" spans="1:7" ht="16.5" customHeight="1">
      <c r="A543" s="492" t="s">
        <v>1153</v>
      </c>
      <c r="B543" s="492"/>
      <c r="C543" s="492"/>
      <c r="D543" s="4">
        <f>SUM(D545:D554)</f>
        <v>0</v>
      </c>
      <c r="E543" s="3">
        <v>0</v>
      </c>
      <c r="F543" s="493" t="s">
        <v>8</v>
      </c>
      <c r="G543" s="5"/>
    </row>
    <row r="544" spans="1:7" ht="16.5" customHeight="1">
      <c r="A544" s="6" t="s">
        <v>9</v>
      </c>
      <c r="B544" s="7" t="s">
        <v>10</v>
      </c>
      <c r="C544" s="6" t="s">
        <v>11</v>
      </c>
      <c r="D544" s="6" t="s">
        <v>12</v>
      </c>
      <c r="E544" s="3" t="s">
        <v>13</v>
      </c>
      <c r="F544" s="493"/>
      <c r="G544" s="3" t="s">
        <v>14</v>
      </c>
    </row>
    <row r="545" spans="1:7" ht="16.5" customHeight="1">
      <c r="A545" s="6">
        <v>1</v>
      </c>
      <c r="B545" s="8"/>
      <c r="C545" s="79"/>
      <c r="D545" s="4"/>
      <c r="E545" s="3"/>
      <c r="F545" s="4"/>
      <c r="G545" s="4"/>
    </row>
    <row r="546" spans="1:7" ht="16.5" customHeight="1">
      <c r="A546" s="6">
        <v>2</v>
      </c>
      <c r="B546" s="9"/>
      <c r="C546" s="6"/>
      <c r="D546" s="4"/>
      <c r="E546" s="3"/>
      <c r="F546" s="4"/>
      <c r="G546" s="4"/>
    </row>
    <row r="547" spans="1:7" ht="16.5" customHeight="1">
      <c r="A547" s="4">
        <v>3</v>
      </c>
      <c r="B547" s="8"/>
      <c r="C547" s="6"/>
      <c r="D547" s="4"/>
      <c r="E547" s="3"/>
      <c r="F547" s="4"/>
      <c r="G547" s="4"/>
    </row>
    <row r="548" spans="1:7" ht="16.5" customHeight="1">
      <c r="A548" s="6">
        <v>4</v>
      </c>
      <c r="B548" s="9"/>
      <c r="C548" s="6"/>
      <c r="D548" s="4"/>
      <c r="E548" s="3"/>
      <c r="F548" s="4"/>
      <c r="G548" s="4"/>
    </row>
    <row r="549" spans="1:7" ht="16.5" customHeight="1">
      <c r="A549" s="4">
        <v>5</v>
      </c>
      <c r="B549" s="9"/>
      <c r="C549" s="6"/>
      <c r="D549" s="4"/>
      <c r="E549" s="3"/>
      <c r="F549" s="4"/>
      <c r="G549" s="4"/>
    </row>
    <row r="550" spans="1:7" ht="16.5" customHeight="1">
      <c r="A550" s="10">
        <v>6</v>
      </c>
      <c r="B550" s="11"/>
      <c r="C550" s="12"/>
      <c r="D550" s="10"/>
      <c r="E550" s="13"/>
      <c r="F550" s="10"/>
      <c r="G550" s="10"/>
    </row>
    <row r="551" spans="1:7" ht="16.5" customHeight="1">
      <c r="A551" s="10">
        <v>7</v>
      </c>
      <c r="B551" s="11"/>
      <c r="C551" s="12"/>
      <c r="D551" s="10"/>
      <c r="E551" s="13"/>
      <c r="F551" s="10"/>
      <c r="G551" s="10"/>
    </row>
    <row r="552" spans="1:7" ht="16.5" customHeight="1">
      <c r="A552" s="10">
        <v>8</v>
      </c>
      <c r="B552" s="11"/>
      <c r="C552" s="12"/>
      <c r="D552" s="10"/>
      <c r="E552" s="13"/>
      <c r="F552" s="10"/>
      <c r="G552" s="10"/>
    </row>
    <row r="553" spans="1:7" ht="16.5" customHeight="1">
      <c r="A553" s="10">
        <v>9</v>
      </c>
      <c r="B553" s="11"/>
      <c r="C553" s="12"/>
      <c r="D553" s="10"/>
      <c r="E553" s="13"/>
      <c r="F553" s="10"/>
      <c r="G553" s="10"/>
    </row>
    <row r="554" spans="1:7" ht="16.5" customHeight="1">
      <c r="A554" s="10">
        <v>10</v>
      </c>
      <c r="B554" s="11"/>
      <c r="C554" s="12"/>
      <c r="D554" s="10"/>
      <c r="E554" s="13"/>
      <c r="F554" s="10"/>
      <c r="G554" s="10"/>
    </row>
    <row r="555" spans="1:7" ht="16.5" customHeight="1">
      <c r="A555" s="4">
        <v>11</v>
      </c>
      <c r="B555" s="9"/>
      <c r="C555" s="4"/>
      <c r="D555" s="9"/>
      <c r="E555" s="9"/>
      <c r="F555" s="9"/>
      <c r="G555" s="9"/>
    </row>
    <row r="556" spans="1:7" ht="16.5" customHeight="1">
      <c r="A556" s="492" t="s">
        <v>1154</v>
      </c>
      <c r="B556" s="492"/>
      <c r="C556" s="492"/>
      <c r="D556" s="2" t="s">
        <v>4</v>
      </c>
      <c r="E556" s="3" t="s">
        <v>5</v>
      </c>
      <c r="F556" s="4" t="s">
        <v>6</v>
      </c>
      <c r="G556" s="5"/>
    </row>
    <row r="557" spans="1:7" ht="16.5" customHeight="1">
      <c r="A557" s="492" t="s">
        <v>1155</v>
      </c>
      <c r="B557" s="492"/>
      <c r="C557" s="492"/>
      <c r="D557" s="4">
        <f>SUM(D559:D568)</f>
        <v>191</v>
      </c>
      <c r="E557" s="3">
        <v>191</v>
      </c>
      <c r="F557" s="493" t="s">
        <v>8</v>
      </c>
      <c r="G557" s="5"/>
    </row>
    <row r="558" spans="1:7" ht="16.5" customHeight="1">
      <c r="A558" s="6" t="s">
        <v>9</v>
      </c>
      <c r="B558" s="7" t="s">
        <v>10</v>
      </c>
      <c r="C558" s="6" t="s">
        <v>11</v>
      </c>
      <c r="D558" s="6" t="s">
        <v>12</v>
      </c>
      <c r="E558" s="3" t="s">
        <v>13</v>
      </c>
      <c r="F558" s="493"/>
      <c r="G558" s="3" t="s">
        <v>14</v>
      </c>
    </row>
    <row r="559" spans="1:7" ht="16.5" customHeight="1">
      <c r="A559" s="6">
        <v>1</v>
      </c>
      <c r="B559" s="8" t="s">
        <v>878</v>
      </c>
      <c r="C559" s="79" t="s">
        <v>879</v>
      </c>
      <c r="D559" s="4">
        <v>8</v>
      </c>
      <c r="E559" s="3">
        <f>SUM(D559)</f>
        <v>8</v>
      </c>
      <c r="F559" s="4" t="s">
        <v>750</v>
      </c>
      <c r="G559" s="4"/>
    </row>
    <row r="560" spans="1:7" ht="16.5" customHeight="1">
      <c r="A560" s="6">
        <v>2</v>
      </c>
      <c r="B560" s="9" t="s">
        <v>125</v>
      </c>
      <c r="C560" s="6" t="s">
        <v>566</v>
      </c>
      <c r="D560" s="4">
        <v>20</v>
      </c>
      <c r="E560" s="3">
        <f>MIN(150,SUMIF(C559:C560,"&gt;=110/09/01",D559:D560)-SUMIF(C559:C560,"&gt;=112/08/31",D559:D560))</f>
        <v>28</v>
      </c>
      <c r="F560" s="4" t="s">
        <v>582</v>
      </c>
      <c r="G560" s="4"/>
    </row>
    <row r="561" spans="1:7" ht="16.5" customHeight="1">
      <c r="A561" s="4">
        <v>3</v>
      </c>
      <c r="B561" s="9" t="s">
        <v>1012</v>
      </c>
      <c r="C561" s="4" t="s">
        <v>1013</v>
      </c>
      <c r="D561" s="4">
        <v>15</v>
      </c>
      <c r="E561" s="3">
        <v>43</v>
      </c>
      <c r="F561" s="4" t="s">
        <v>300</v>
      </c>
      <c r="G561" s="4"/>
    </row>
    <row r="562" spans="1:7" ht="16.5" customHeight="1">
      <c r="A562" s="6">
        <v>4</v>
      </c>
      <c r="B562" s="9" t="s">
        <v>301</v>
      </c>
      <c r="C562" s="6" t="s">
        <v>302</v>
      </c>
      <c r="D562" s="4">
        <v>20</v>
      </c>
      <c r="E562" s="3">
        <v>63</v>
      </c>
      <c r="F562" s="4" t="s">
        <v>300</v>
      </c>
      <c r="G562" s="4"/>
    </row>
    <row r="563" spans="1:7" ht="16.5" customHeight="1">
      <c r="A563" s="4">
        <v>5</v>
      </c>
      <c r="B563" s="9" t="s">
        <v>600</v>
      </c>
      <c r="C563" s="6" t="s">
        <v>307</v>
      </c>
      <c r="D563" s="4">
        <v>4</v>
      </c>
      <c r="E563" s="3">
        <f>SUM(E562,D563)</f>
        <v>67</v>
      </c>
      <c r="F563" s="4" t="s">
        <v>308</v>
      </c>
      <c r="G563" s="4"/>
    </row>
    <row r="564" spans="1:7" ht="16.5" customHeight="1">
      <c r="A564" s="10">
        <v>6</v>
      </c>
      <c r="B564" s="11" t="s">
        <v>309</v>
      </c>
      <c r="C564" s="12" t="s">
        <v>310</v>
      </c>
      <c r="D564" s="10">
        <v>100</v>
      </c>
      <c r="E564" s="13">
        <f>SUM(E563,D564)</f>
        <v>167</v>
      </c>
      <c r="F564" s="10" t="s">
        <v>308</v>
      </c>
      <c r="G564" s="10"/>
    </row>
    <row r="565" spans="1:7" ht="16.5" customHeight="1">
      <c r="A565" s="10">
        <v>7</v>
      </c>
      <c r="B565" s="11" t="s">
        <v>866</v>
      </c>
      <c r="C565" s="85" t="s">
        <v>867</v>
      </c>
      <c r="D565" s="86">
        <v>4</v>
      </c>
      <c r="E565" s="13">
        <f>SUM(E564,D565)</f>
        <v>171</v>
      </c>
      <c r="F565" s="10" t="s">
        <v>308</v>
      </c>
      <c r="G565" s="10"/>
    </row>
    <row r="566" spans="1:7" ht="16.5" customHeight="1">
      <c r="A566" s="10">
        <v>8</v>
      </c>
      <c r="B566" s="11" t="s">
        <v>136</v>
      </c>
      <c r="C566" s="12" t="s">
        <v>137</v>
      </c>
      <c r="D566" s="10">
        <v>20</v>
      </c>
      <c r="E566" s="13">
        <v>191</v>
      </c>
      <c r="F566" s="10" t="s">
        <v>32</v>
      </c>
      <c r="G566" s="10"/>
    </row>
    <row r="567" spans="1:7" ht="16.5" customHeight="1">
      <c r="A567" s="10">
        <v>9</v>
      </c>
      <c r="B567" s="11"/>
      <c r="C567" s="12"/>
      <c r="D567" s="10"/>
      <c r="E567" s="13"/>
      <c r="F567" s="10"/>
      <c r="G567" s="10"/>
    </row>
    <row r="568" spans="1:7" ht="16.5" customHeight="1">
      <c r="A568" s="10">
        <v>10</v>
      </c>
      <c r="B568" s="11"/>
      <c r="C568" s="12"/>
      <c r="D568" s="10"/>
      <c r="E568" s="13"/>
      <c r="F568" s="10"/>
      <c r="G568" s="10"/>
    </row>
    <row r="569" spans="1:7" ht="16.5" customHeight="1">
      <c r="A569" s="4">
        <v>11</v>
      </c>
      <c r="B569" s="9"/>
      <c r="C569" s="4"/>
      <c r="D569" s="9"/>
      <c r="E569" s="9"/>
      <c r="F569" s="9"/>
      <c r="G569" s="9"/>
    </row>
    <row r="570" spans="1:7" ht="16.5" customHeight="1">
      <c r="A570" s="26">
        <v>12</v>
      </c>
      <c r="B570" s="9"/>
      <c r="C570" s="4"/>
      <c r="D570" s="9"/>
      <c r="E570" s="9"/>
      <c r="F570" s="9"/>
      <c r="G570" s="9"/>
    </row>
    <row r="571" spans="1:7" ht="16.5" customHeight="1">
      <c r="A571" s="492" t="s">
        <v>1156</v>
      </c>
      <c r="B571" s="492"/>
      <c r="C571" s="492"/>
      <c r="D571" s="2" t="s">
        <v>4</v>
      </c>
      <c r="E571" s="3" t="s">
        <v>5</v>
      </c>
      <c r="F571" s="4" t="s">
        <v>6</v>
      </c>
      <c r="G571" s="5"/>
    </row>
    <row r="572" spans="1:7" ht="16.5" customHeight="1">
      <c r="A572" s="492" t="s">
        <v>1157</v>
      </c>
      <c r="B572" s="492"/>
      <c r="C572" s="492"/>
      <c r="D572" s="4">
        <f>SUM(D574:D583)</f>
        <v>181</v>
      </c>
      <c r="E572" s="3">
        <v>181</v>
      </c>
      <c r="F572" s="493" t="s">
        <v>8</v>
      </c>
      <c r="G572" s="5"/>
    </row>
    <row r="573" spans="1:7" ht="16.5" customHeight="1">
      <c r="A573" s="6" t="s">
        <v>9</v>
      </c>
      <c r="B573" s="7" t="s">
        <v>10</v>
      </c>
      <c r="C573" s="6" t="s">
        <v>11</v>
      </c>
      <c r="D573" s="6" t="s">
        <v>12</v>
      </c>
      <c r="E573" s="3" t="s">
        <v>13</v>
      </c>
      <c r="F573" s="493"/>
      <c r="G573" s="3" t="s">
        <v>14</v>
      </c>
    </row>
    <row r="574" spans="1:7" ht="16.5" customHeight="1">
      <c r="A574" s="6">
        <v>1</v>
      </c>
      <c r="B574" s="8" t="s">
        <v>878</v>
      </c>
      <c r="C574" s="79" t="s">
        <v>879</v>
      </c>
      <c r="D574" s="4">
        <v>8</v>
      </c>
      <c r="E574" s="3">
        <f>SUM(D574)</f>
        <v>8</v>
      </c>
      <c r="F574" s="4" t="s">
        <v>750</v>
      </c>
      <c r="G574" s="4"/>
    </row>
    <row r="575" spans="1:7" ht="16.5" customHeight="1">
      <c r="A575" s="6">
        <v>2</v>
      </c>
      <c r="B575" s="9" t="s">
        <v>610</v>
      </c>
      <c r="C575" s="6" t="s">
        <v>611</v>
      </c>
      <c r="D575" s="4">
        <v>60</v>
      </c>
      <c r="E575" s="3">
        <f>MIN(150,SUMIF(C574:C575,"&gt;=110/09/01",D574:D575)-SUMIF(C574:C575,"&gt;=112/08/31",D574:D575))</f>
        <v>68</v>
      </c>
      <c r="F575" s="4" t="s">
        <v>609</v>
      </c>
      <c r="G575" s="4"/>
    </row>
    <row r="576" spans="1:7" ht="16.5" customHeight="1">
      <c r="A576" s="4">
        <v>3</v>
      </c>
      <c r="B576" s="9" t="s">
        <v>892</v>
      </c>
      <c r="C576" s="6" t="s">
        <v>893</v>
      </c>
      <c r="D576" s="4">
        <v>20</v>
      </c>
      <c r="E576" s="3">
        <f>SUM(E575,D576)</f>
        <v>88</v>
      </c>
      <c r="F576" s="4" t="s">
        <v>609</v>
      </c>
      <c r="G576" s="4"/>
    </row>
    <row r="577" spans="1:7" ht="16.5" customHeight="1">
      <c r="A577" s="6">
        <v>4</v>
      </c>
      <c r="B577" s="9" t="s">
        <v>965</v>
      </c>
      <c r="C577" s="6" t="s">
        <v>304</v>
      </c>
      <c r="D577" s="4">
        <v>24</v>
      </c>
      <c r="E577" s="3">
        <f>SUM(E576,D577)</f>
        <v>112</v>
      </c>
      <c r="F577" s="4" t="s">
        <v>305</v>
      </c>
      <c r="G577" s="4"/>
    </row>
    <row r="578" spans="1:7" ht="16.5" customHeight="1">
      <c r="A578" s="4">
        <v>5</v>
      </c>
      <c r="B578" s="8" t="s">
        <v>443</v>
      </c>
      <c r="C578" s="6" t="s">
        <v>444</v>
      </c>
      <c r="D578" s="4">
        <v>65</v>
      </c>
      <c r="E578" s="3">
        <f>SUM(E577,D578)</f>
        <v>177</v>
      </c>
      <c r="F578" s="4" t="s">
        <v>308</v>
      </c>
      <c r="G578" s="4"/>
    </row>
    <row r="579" spans="1:7" ht="16.5" customHeight="1">
      <c r="A579" s="10">
        <v>6</v>
      </c>
      <c r="B579" s="11" t="s">
        <v>866</v>
      </c>
      <c r="C579" s="12" t="s">
        <v>867</v>
      </c>
      <c r="D579" s="10">
        <v>4</v>
      </c>
      <c r="E579" s="13">
        <f>SUM(E578,D579)</f>
        <v>181</v>
      </c>
      <c r="F579" s="10" t="s">
        <v>308</v>
      </c>
      <c r="G579" s="10"/>
    </row>
    <row r="580" spans="1:7" ht="16.5" customHeight="1">
      <c r="A580" s="10">
        <v>7</v>
      </c>
      <c r="B580" s="11"/>
      <c r="C580" s="12"/>
      <c r="D580" s="10"/>
      <c r="E580" s="13"/>
      <c r="F580" s="10"/>
      <c r="G580" s="10"/>
    </row>
    <row r="581" spans="1:7" ht="16.5" customHeight="1">
      <c r="A581" s="10">
        <v>8</v>
      </c>
      <c r="B581" s="11"/>
      <c r="C581" s="12"/>
      <c r="D581" s="10"/>
      <c r="E581" s="13"/>
      <c r="F581" s="10"/>
      <c r="G581" s="10"/>
    </row>
    <row r="582" spans="1:7" ht="16.5" customHeight="1">
      <c r="A582" s="10">
        <v>9</v>
      </c>
      <c r="B582" s="11"/>
      <c r="C582" s="12"/>
      <c r="D582" s="10"/>
      <c r="E582" s="13"/>
      <c r="F582" s="10"/>
      <c r="G582" s="10"/>
    </row>
    <row r="583" spans="1:7" ht="16.5" customHeight="1">
      <c r="A583" s="10">
        <v>10</v>
      </c>
      <c r="B583" s="11"/>
      <c r="C583" s="12"/>
      <c r="D583" s="10"/>
      <c r="E583" s="13"/>
      <c r="F583" s="10"/>
      <c r="G583" s="10"/>
    </row>
    <row r="584" spans="1:7" ht="16.5" customHeight="1">
      <c r="A584" s="4">
        <v>11</v>
      </c>
    </row>
    <row r="585" spans="1:7" ht="16.5" customHeight="1">
      <c r="A585" s="26">
        <v>12</v>
      </c>
    </row>
    <row r="586" spans="1:7" ht="16.5" customHeight="1">
      <c r="A586" s="492" t="s">
        <v>1158</v>
      </c>
      <c r="B586" s="492"/>
      <c r="C586" s="492"/>
      <c r="D586" s="2" t="s">
        <v>4</v>
      </c>
      <c r="E586" s="3" t="s">
        <v>5</v>
      </c>
      <c r="F586" s="4" t="s">
        <v>6</v>
      </c>
      <c r="G586" s="5"/>
    </row>
    <row r="587" spans="1:7" ht="16.5" customHeight="1">
      <c r="A587" s="492" t="s">
        <v>1159</v>
      </c>
      <c r="B587" s="492"/>
      <c r="C587" s="492"/>
      <c r="D587" s="4">
        <f>SUM(D589:D598)</f>
        <v>207</v>
      </c>
      <c r="E587" s="3">
        <v>200</v>
      </c>
      <c r="F587" s="493" t="s">
        <v>8</v>
      </c>
      <c r="G587" s="5"/>
    </row>
    <row r="588" spans="1:7" ht="16.5" customHeight="1">
      <c r="A588" s="6" t="s">
        <v>9</v>
      </c>
      <c r="B588" s="7" t="s">
        <v>10</v>
      </c>
      <c r="C588" s="6" t="s">
        <v>11</v>
      </c>
      <c r="D588" s="6" t="s">
        <v>12</v>
      </c>
      <c r="E588" s="3" t="s">
        <v>13</v>
      </c>
      <c r="F588" s="493"/>
      <c r="G588" s="3" t="s">
        <v>14</v>
      </c>
    </row>
    <row r="589" spans="1:7" ht="16.5" customHeight="1">
      <c r="A589" s="6">
        <v>1</v>
      </c>
      <c r="B589" s="9" t="s">
        <v>897</v>
      </c>
      <c r="C589" s="6" t="s">
        <v>898</v>
      </c>
      <c r="D589" s="4">
        <v>15</v>
      </c>
      <c r="E589" s="3">
        <v>15</v>
      </c>
      <c r="F589" s="4" t="s">
        <v>581</v>
      </c>
      <c r="G589" s="4"/>
    </row>
    <row r="590" spans="1:7" ht="16.5" customHeight="1">
      <c r="A590" s="6">
        <v>2</v>
      </c>
      <c r="B590" s="9" t="s">
        <v>900</v>
      </c>
      <c r="C590" s="4" t="s">
        <v>810</v>
      </c>
      <c r="D590" s="4">
        <v>20</v>
      </c>
      <c r="E590" s="3">
        <f>MIN(150,SUMIF(C589:C590,"&gt;=110/09/01",D589:D590)-SUMIF(C589:C590,"&gt;=112/08/31",D589:D590))</f>
        <v>35</v>
      </c>
      <c r="F590" s="4" t="s">
        <v>644</v>
      </c>
      <c r="G590" s="4"/>
    </row>
    <row r="591" spans="1:7" ht="16.5" customHeight="1">
      <c r="A591" s="4">
        <v>3</v>
      </c>
      <c r="B591" s="8" t="s">
        <v>878</v>
      </c>
      <c r="C591" s="6" t="s">
        <v>879</v>
      </c>
      <c r="D591" s="4">
        <v>8</v>
      </c>
      <c r="E591" s="3">
        <f>SUM(E590,D591)</f>
        <v>43</v>
      </c>
      <c r="F591" s="4" t="s">
        <v>750</v>
      </c>
      <c r="G591" s="4"/>
    </row>
    <row r="592" spans="1:7" ht="16.5" customHeight="1">
      <c r="A592" s="6">
        <v>4</v>
      </c>
      <c r="B592" s="9" t="s">
        <v>938</v>
      </c>
      <c r="C592" s="6" t="s">
        <v>822</v>
      </c>
      <c r="D592" s="4">
        <v>30</v>
      </c>
      <c r="E592" s="3">
        <f>SUM(E591,D592)</f>
        <v>73</v>
      </c>
      <c r="F592" s="4" t="s">
        <v>750</v>
      </c>
      <c r="G592" s="4"/>
    </row>
    <row r="593" spans="1:7" ht="16.5" customHeight="1">
      <c r="A593" s="4">
        <v>5</v>
      </c>
      <c r="B593" s="9" t="s">
        <v>610</v>
      </c>
      <c r="C593" s="6" t="s">
        <v>611</v>
      </c>
      <c r="D593" s="4">
        <v>60</v>
      </c>
      <c r="E593" s="3">
        <f>MIN(150,SUMIF(C589:C593,"&gt;=110/09/01",D589:D593)-SUMIF(C589:C593,"&gt;=112/08/31",D589:D593))</f>
        <v>133</v>
      </c>
      <c r="F593" s="4" t="s">
        <v>609</v>
      </c>
      <c r="G593" s="4"/>
    </row>
    <row r="594" spans="1:7" ht="16.5" customHeight="1">
      <c r="A594" s="10">
        <v>6</v>
      </c>
      <c r="B594" s="11" t="s">
        <v>694</v>
      </c>
      <c r="C594" s="12" t="s">
        <v>541</v>
      </c>
      <c r="D594" s="10">
        <v>20</v>
      </c>
      <c r="E594" s="13">
        <f>SUM(E593,D594)</f>
        <v>153</v>
      </c>
      <c r="F594" s="10" t="s">
        <v>300</v>
      </c>
      <c r="G594" s="10"/>
    </row>
    <row r="595" spans="1:7" ht="16.5" customHeight="1">
      <c r="A595" s="10">
        <v>7</v>
      </c>
      <c r="B595" s="11" t="s">
        <v>237</v>
      </c>
      <c r="C595" s="12" t="s">
        <v>543</v>
      </c>
      <c r="D595" s="10">
        <v>30</v>
      </c>
      <c r="E595" s="13">
        <f>SUM(E594,D595)</f>
        <v>183</v>
      </c>
      <c r="F595" s="10" t="s">
        <v>308</v>
      </c>
      <c r="G595" s="10"/>
    </row>
    <row r="596" spans="1:7" ht="16.5" customHeight="1">
      <c r="A596" s="10">
        <v>8</v>
      </c>
      <c r="B596" s="11" t="s">
        <v>866</v>
      </c>
      <c r="C596" s="85" t="s">
        <v>867</v>
      </c>
      <c r="D596" s="86">
        <v>4</v>
      </c>
      <c r="E596" s="13">
        <f>SUM(E595,D596)</f>
        <v>187</v>
      </c>
      <c r="F596" s="10" t="s">
        <v>308</v>
      </c>
      <c r="G596" s="10"/>
    </row>
    <row r="597" spans="1:7" ht="16.5" customHeight="1">
      <c r="A597" s="10">
        <v>9</v>
      </c>
      <c r="B597" s="11" t="s">
        <v>233</v>
      </c>
      <c r="C597" s="12" t="s">
        <v>234</v>
      </c>
      <c r="D597" s="10">
        <v>20</v>
      </c>
      <c r="E597" s="13">
        <v>200</v>
      </c>
      <c r="F597" s="10" t="s">
        <v>130</v>
      </c>
      <c r="G597" s="10"/>
    </row>
    <row r="598" spans="1:7" ht="16.5" customHeight="1">
      <c r="A598" s="10">
        <v>10</v>
      </c>
      <c r="B598" s="11"/>
      <c r="C598" s="12"/>
      <c r="D598" s="10"/>
      <c r="E598" s="13"/>
      <c r="F598" s="10"/>
      <c r="G598" s="10"/>
    </row>
    <row r="599" spans="1:7" ht="16.5" customHeight="1">
      <c r="A599" s="492" t="s">
        <v>1160</v>
      </c>
      <c r="B599" s="492"/>
      <c r="C599" s="492"/>
      <c r="D599" s="2" t="s">
        <v>4</v>
      </c>
      <c r="E599" s="3" t="s">
        <v>5</v>
      </c>
      <c r="F599" s="4" t="s">
        <v>6</v>
      </c>
      <c r="G599" s="5"/>
    </row>
    <row r="600" spans="1:7" ht="16.5" customHeight="1">
      <c r="A600" s="492" t="s">
        <v>1161</v>
      </c>
      <c r="B600" s="492"/>
      <c r="C600" s="492"/>
      <c r="D600" s="4">
        <f>SUM(D602:D611)</f>
        <v>83</v>
      </c>
      <c r="E600" s="3">
        <v>83</v>
      </c>
      <c r="F600" s="493" t="s">
        <v>8</v>
      </c>
      <c r="G600" s="5"/>
    </row>
    <row r="601" spans="1:7" ht="16.5" customHeight="1">
      <c r="A601" s="6" t="s">
        <v>9</v>
      </c>
      <c r="B601" s="7" t="s">
        <v>10</v>
      </c>
      <c r="C601" s="6" t="s">
        <v>11</v>
      </c>
      <c r="D601" s="6" t="s">
        <v>12</v>
      </c>
      <c r="E601" s="3" t="s">
        <v>13</v>
      </c>
      <c r="F601" s="493"/>
      <c r="G601" s="3" t="s">
        <v>14</v>
      </c>
    </row>
    <row r="602" spans="1:7" ht="16.5" customHeight="1">
      <c r="A602" s="6">
        <v>1</v>
      </c>
      <c r="B602" s="8" t="s">
        <v>1162</v>
      </c>
      <c r="C602" s="6" t="s">
        <v>304</v>
      </c>
      <c r="D602" s="4">
        <v>24</v>
      </c>
      <c r="E602" s="3">
        <f>SUM(D602)</f>
        <v>24</v>
      </c>
      <c r="F602" s="4" t="s">
        <v>305</v>
      </c>
      <c r="G602" s="4"/>
    </row>
    <row r="603" spans="1:7" ht="16.5" customHeight="1">
      <c r="A603" s="6">
        <v>2</v>
      </c>
      <c r="B603" s="9" t="s">
        <v>298</v>
      </c>
      <c r="C603" s="4" t="s">
        <v>511</v>
      </c>
      <c r="D603" s="4">
        <v>16</v>
      </c>
      <c r="E603" s="3">
        <f>SUM(E602,D603)</f>
        <v>40</v>
      </c>
      <c r="F603" s="4" t="s">
        <v>308</v>
      </c>
      <c r="G603" s="4"/>
    </row>
    <row r="604" spans="1:7" ht="16.5" customHeight="1">
      <c r="A604" s="4">
        <v>3</v>
      </c>
      <c r="B604" s="9" t="s">
        <v>866</v>
      </c>
      <c r="C604" s="4" t="s">
        <v>867</v>
      </c>
      <c r="D604" s="4">
        <v>4</v>
      </c>
      <c r="E604" s="3">
        <f>SUM(E603,D604)</f>
        <v>44</v>
      </c>
      <c r="F604" s="4" t="s">
        <v>308</v>
      </c>
      <c r="G604" s="4"/>
    </row>
    <row r="605" spans="1:7" ht="16.5" customHeight="1">
      <c r="A605" s="6">
        <v>4</v>
      </c>
      <c r="B605" s="9" t="s">
        <v>970</v>
      </c>
      <c r="C605" s="6" t="s">
        <v>340</v>
      </c>
      <c r="D605" s="4">
        <v>20</v>
      </c>
      <c r="E605" s="3">
        <v>64</v>
      </c>
      <c r="F605" s="4" t="s">
        <v>130</v>
      </c>
      <c r="G605" s="4"/>
    </row>
    <row r="606" spans="1:7" ht="16.5" customHeight="1">
      <c r="A606" s="4">
        <v>5</v>
      </c>
      <c r="B606" s="9" t="s">
        <v>3144</v>
      </c>
      <c r="C606" s="232" t="s">
        <v>3148</v>
      </c>
      <c r="D606" s="4">
        <v>11</v>
      </c>
      <c r="E606" s="3">
        <v>75</v>
      </c>
      <c r="F606" s="437" t="s">
        <v>3145</v>
      </c>
      <c r="G606" s="4"/>
    </row>
    <row r="607" spans="1:7" ht="16.5" customHeight="1">
      <c r="A607" s="10">
        <v>6</v>
      </c>
      <c r="B607" s="435" t="s">
        <v>3146</v>
      </c>
      <c r="C607" s="436" t="s">
        <v>3147</v>
      </c>
      <c r="D607" s="10">
        <v>8</v>
      </c>
      <c r="E607" s="13">
        <v>83</v>
      </c>
      <c r="F607" s="10" t="s">
        <v>3145</v>
      </c>
      <c r="G607" s="10"/>
    </row>
    <row r="608" spans="1:7" ht="16.5" customHeight="1">
      <c r="A608" s="10">
        <v>7</v>
      </c>
      <c r="B608" s="11"/>
      <c r="C608" s="12"/>
      <c r="D608" s="10"/>
      <c r="E608" s="13"/>
      <c r="F608" s="10"/>
      <c r="G608" s="10"/>
    </row>
    <row r="609" spans="1:7" ht="16.5" customHeight="1">
      <c r="A609" s="10">
        <v>8</v>
      </c>
      <c r="B609" s="11"/>
      <c r="C609" s="12"/>
      <c r="D609" s="10"/>
      <c r="E609" s="13"/>
      <c r="F609" s="10"/>
      <c r="G609" s="10"/>
    </row>
    <row r="610" spans="1:7" ht="16.5" customHeight="1">
      <c r="A610" s="10">
        <v>9</v>
      </c>
      <c r="B610" s="11"/>
      <c r="C610" s="12"/>
      <c r="D610" s="10"/>
      <c r="E610" s="13"/>
      <c r="F610" s="10"/>
      <c r="G610" s="10"/>
    </row>
    <row r="611" spans="1:7" ht="16.5" customHeight="1">
      <c r="A611" s="10">
        <v>10</v>
      </c>
      <c r="B611" s="11"/>
      <c r="C611" s="12"/>
      <c r="D611" s="10"/>
      <c r="E611" s="13"/>
      <c r="F611" s="10"/>
      <c r="G611" s="10"/>
    </row>
    <row r="612" spans="1:7" ht="16.5" customHeight="1">
      <c r="A612" s="4">
        <v>11</v>
      </c>
      <c r="B612" s="9"/>
      <c r="C612" s="4"/>
      <c r="D612" s="9"/>
      <c r="E612" s="9"/>
      <c r="F612" s="9"/>
      <c r="G612" s="9"/>
    </row>
    <row r="613" spans="1:7" ht="16.5" customHeight="1">
      <c r="A613" s="26">
        <v>12</v>
      </c>
      <c r="B613" s="9"/>
      <c r="C613" s="4"/>
      <c r="D613" s="9"/>
      <c r="E613" s="9"/>
      <c r="F613" s="9"/>
      <c r="G613" s="9"/>
    </row>
    <row r="614" spans="1:7" ht="16.5" customHeight="1">
      <c r="A614" s="4">
        <v>13</v>
      </c>
      <c r="B614" s="9"/>
      <c r="C614" s="4"/>
      <c r="D614" s="9"/>
      <c r="E614" s="9"/>
      <c r="F614" s="9"/>
      <c r="G614" s="9"/>
    </row>
    <row r="615" spans="1:7" ht="16.5" customHeight="1">
      <c r="A615" s="492" t="s">
        <v>1163</v>
      </c>
      <c r="B615" s="492"/>
      <c r="C615" s="492"/>
      <c r="D615" s="2" t="s">
        <v>4</v>
      </c>
      <c r="E615" s="3" t="s">
        <v>5</v>
      </c>
      <c r="F615" s="4" t="s">
        <v>6</v>
      </c>
      <c r="G615" s="5"/>
    </row>
    <row r="616" spans="1:7" ht="16.5" customHeight="1">
      <c r="A616" s="492" t="s">
        <v>1164</v>
      </c>
      <c r="B616" s="492"/>
      <c r="C616" s="492"/>
      <c r="D616" s="4">
        <f>SUM(D618:D627)</f>
        <v>146</v>
      </c>
      <c r="E616" s="3">
        <v>146</v>
      </c>
      <c r="F616" s="493" t="s">
        <v>8</v>
      </c>
      <c r="G616" s="5"/>
    </row>
    <row r="617" spans="1:7" ht="16.5" customHeight="1">
      <c r="A617" s="6" t="s">
        <v>9</v>
      </c>
      <c r="B617" s="7" t="s">
        <v>10</v>
      </c>
      <c r="C617" s="6" t="s">
        <v>11</v>
      </c>
      <c r="D617" s="6" t="s">
        <v>12</v>
      </c>
      <c r="E617" s="3" t="s">
        <v>13</v>
      </c>
      <c r="F617" s="493"/>
      <c r="G617" s="3" t="s">
        <v>14</v>
      </c>
    </row>
    <row r="618" spans="1:7" ht="16.5" customHeight="1">
      <c r="A618" s="6">
        <v>1</v>
      </c>
      <c r="B618" s="9" t="s">
        <v>477</v>
      </c>
      <c r="C618" s="6" t="s">
        <v>478</v>
      </c>
      <c r="D618" s="4">
        <v>10</v>
      </c>
      <c r="E618" s="3">
        <f>SUM(D618)</f>
        <v>10</v>
      </c>
      <c r="F618" s="4" t="s">
        <v>300</v>
      </c>
      <c r="G618" s="4"/>
    </row>
    <row r="619" spans="1:7" ht="16.5" customHeight="1">
      <c r="A619" s="6">
        <v>2</v>
      </c>
      <c r="B619" s="9" t="s">
        <v>301</v>
      </c>
      <c r="C619" s="6" t="s">
        <v>302</v>
      </c>
      <c r="D619" s="4">
        <v>20</v>
      </c>
      <c r="E619" s="3">
        <f>SUM(E618,D619)</f>
        <v>30</v>
      </c>
      <c r="F619" s="4" t="s">
        <v>300</v>
      </c>
      <c r="G619" s="4"/>
    </row>
    <row r="620" spans="1:7" ht="16.5" customHeight="1">
      <c r="A620" s="4">
        <v>3</v>
      </c>
      <c r="B620" s="9" t="s">
        <v>612</v>
      </c>
      <c r="C620" s="6" t="s">
        <v>613</v>
      </c>
      <c r="D620" s="4">
        <v>8</v>
      </c>
      <c r="E620" s="3">
        <f>SUM(E619,D620)</f>
        <v>38</v>
      </c>
      <c r="F620" s="4" t="s">
        <v>305</v>
      </c>
      <c r="G620" s="4"/>
    </row>
    <row r="621" spans="1:7" ht="16.5" customHeight="1">
      <c r="A621" s="6">
        <v>4</v>
      </c>
      <c r="B621" s="9" t="s">
        <v>600</v>
      </c>
      <c r="C621" s="6" t="s">
        <v>307</v>
      </c>
      <c r="D621" s="4">
        <v>4</v>
      </c>
      <c r="E621" s="3">
        <f>SUM(E620,D621)</f>
        <v>42</v>
      </c>
      <c r="F621" s="4" t="s">
        <v>308</v>
      </c>
      <c r="G621" s="4"/>
    </row>
    <row r="622" spans="1:7" ht="16.5" customHeight="1">
      <c r="A622" s="4">
        <v>5</v>
      </c>
      <c r="B622" s="1" t="s">
        <v>309</v>
      </c>
      <c r="C622" s="71" t="s">
        <v>310</v>
      </c>
      <c r="D622" s="4">
        <v>100</v>
      </c>
      <c r="E622" s="3">
        <f>SUM(E621,D622)</f>
        <v>142</v>
      </c>
      <c r="F622" s="4" t="s">
        <v>308</v>
      </c>
      <c r="G622" s="4"/>
    </row>
    <row r="623" spans="1:7" ht="16.5" customHeight="1">
      <c r="A623" s="10">
        <v>6</v>
      </c>
      <c r="B623" s="11" t="s">
        <v>866</v>
      </c>
      <c r="C623" s="85" t="s">
        <v>867</v>
      </c>
      <c r="D623" s="86">
        <v>4</v>
      </c>
      <c r="E623" s="13">
        <f>SUM(E622,D623)</f>
        <v>146</v>
      </c>
      <c r="F623" s="10" t="s">
        <v>308</v>
      </c>
      <c r="G623" s="10"/>
    </row>
    <row r="624" spans="1:7" ht="16.5" customHeight="1">
      <c r="A624" s="10">
        <v>7</v>
      </c>
      <c r="B624" s="11"/>
      <c r="C624" s="12"/>
      <c r="D624" s="10"/>
      <c r="E624" s="13"/>
      <c r="F624" s="10"/>
      <c r="G624" s="10"/>
    </row>
    <row r="625" spans="1:7" ht="16.5" customHeight="1">
      <c r="A625" s="10">
        <v>8</v>
      </c>
      <c r="B625" s="11"/>
      <c r="C625" s="12"/>
      <c r="D625" s="10"/>
      <c r="E625" s="13"/>
      <c r="F625" s="10"/>
      <c r="G625" s="10"/>
    </row>
    <row r="626" spans="1:7" ht="16.5" customHeight="1">
      <c r="A626" s="10">
        <v>9</v>
      </c>
      <c r="B626" s="11"/>
      <c r="C626" s="12"/>
      <c r="D626" s="10"/>
      <c r="E626" s="13"/>
      <c r="F626" s="10"/>
      <c r="G626" s="10"/>
    </row>
    <row r="627" spans="1:7" ht="16.5" customHeight="1">
      <c r="A627" s="10">
        <v>10</v>
      </c>
      <c r="B627" s="11"/>
      <c r="C627" s="12"/>
      <c r="D627" s="10"/>
      <c r="E627" s="13"/>
      <c r="F627" s="10"/>
      <c r="G627" s="10"/>
    </row>
    <row r="628" spans="1:7" ht="16.5" customHeight="1">
      <c r="A628" s="4">
        <v>11</v>
      </c>
      <c r="B628" s="9"/>
      <c r="C628" s="4"/>
      <c r="D628" s="9"/>
      <c r="E628" s="9"/>
      <c r="F628" s="9"/>
      <c r="G628" s="9"/>
    </row>
    <row r="629" spans="1:7" ht="16.5" customHeight="1">
      <c r="A629" s="26">
        <v>12</v>
      </c>
      <c r="B629" s="9"/>
      <c r="C629" s="4"/>
      <c r="D629" s="9"/>
      <c r="E629" s="9"/>
      <c r="F629" s="9"/>
      <c r="G629" s="9"/>
    </row>
    <row r="630" spans="1:7" ht="16.5" customHeight="1">
      <c r="A630" s="4">
        <v>13</v>
      </c>
      <c r="B630" s="9"/>
      <c r="C630" s="4"/>
      <c r="D630" s="9"/>
      <c r="E630" s="9"/>
      <c r="F630" s="9"/>
      <c r="G630" s="9"/>
    </row>
    <row r="631" spans="1:7" ht="16.5" customHeight="1">
      <c r="A631" s="492" t="s">
        <v>1165</v>
      </c>
      <c r="B631" s="492"/>
      <c r="C631" s="492"/>
      <c r="D631" s="2" t="s">
        <v>4</v>
      </c>
      <c r="E631" s="3" t="s">
        <v>5</v>
      </c>
      <c r="F631" s="4" t="s">
        <v>6</v>
      </c>
      <c r="G631" s="5"/>
    </row>
    <row r="632" spans="1:7" ht="16.5" customHeight="1">
      <c r="A632" s="492" t="s">
        <v>1166</v>
      </c>
      <c r="B632" s="492"/>
      <c r="C632" s="492"/>
      <c r="D632" s="4">
        <f>SUM(D634:D643)</f>
        <v>101</v>
      </c>
      <c r="E632" s="3">
        <v>101</v>
      </c>
      <c r="F632" s="493" t="s">
        <v>8</v>
      </c>
      <c r="G632" s="5"/>
    </row>
    <row r="633" spans="1:7" ht="16.5" customHeight="1">
      <c r="A633" s="6" t="s">
        <v>9</v>
      </c>
      <c r="B633" s="7" t="s">
        <v>10</v>
      </c>
      <c r="C633" s="6" t="s">
        <v>11</v>
      </c>
      <c r="D633" s="6" t="s">
        <v>12</v>
      </c>
      <c r="E633" s="3" t="s">
        <v>13</v>
      </c>
      <c r="F633" s="493"/>
      <c r="G633" s="3" t="s">
        <v>14</v>
      </c>
    </row>
    <row r="634" spans="1:7" ht="16.5" customHeight="1">
      <c r="A634" s="6">
        <v>1</v>
      </c>
      <c r="B634" s="9" t="s">
        <v>1167</v>
      </c>
      <c r="C634" s="6" t="s">
        <v>304</v>
      </c>
      <c r="D634" s="4">
        <v>20</v>
      </c>
      <c r="E634" s="3">
        <f>SUM(D634)</f>
        <v>20</v>
      </c>
      <c r="F634" s="4" t="s">
        <v>305</v>
      </c>
      <c r="G634" s="4"/>
    </row>
    <row r="635" spans="1:7" ht="16.5" customHeight="1">
      <c r="A635" s="6">
        <v>2</v>
      </c>
      <c r="B635" s="8" t="s">
        <v>443</v>
      </c>
      <c r="C635" s="6" t="s">
        <v>444</v>
      </c>
      <c r="D635" s="4">
        <v>65</v>
      </c>
      <c r="E635" s="3">
        <f>SUM(E634,D635)</f>
        <v>85</v>
      </c>
      <c r="F635" s="4" t="s">
        <v>308</v>
      </c>
      <c r="G635" s="4"/>
    </row>
    <row r="636" spans="1:7" ht="16.5" customHeight="1">
      <c r="A636" s="4">
        <v>3</v>
      </c>
      <c r="B636" s="8" t="s">
        <v>866</v>
      </c>
      <c r="C636" s="6" t="s">
        <v>867</v>
      </c>
      <c r="D636" s="4">
        <v>4</v>
      </c>
      <c r="E636" s="3">
        <f>SUM(E635,D636)</f>
        <v>89</v>
      </c>
      <c r="F636" s="4" t="s">
        <v>308</v>
      </c>
      <c r="G636" s="4"/>
    </row>
    <row r="637" spans="1:7" ht="16.5" customHeight="1">
      <c r="A637" s="6">
        <v>4</v>
      </c>
      <c r="B637" s="9" t="s">
        <v>366</v>
      </c>
      <c r="C637" s="4" t="s">
        <v>367</v>
      </c>
      <c r="D637" s="4">
        <v>8</v>
      </c>
      <c r="E637" s="3">
        <f>SUM(E636,D637)</f>
        <v>97</v>
      </c>
      <c r="F637" s="4" t="s">
        <v>308</v>
      </c>
      <c r="G637" s="4"/>
    </row>
    <row r="638" spans="1:7" ht="16.5" customHeight="1">
      <c r="A638" s="4">
        <v>5</v>
      </c>
      <c r="B638" s="76" t="s">
        <v>618</v>
      </c>
      <c r="C638" s="6" t="s">
        <v>347</v>
      </c>
      <c r="D638" s="71">
        <v>4</v>
      </c>
      <c r="E638" s="49">
        <v>101</v>
      </c>
      <c r="F638" s="4" t="s">
        <v>218</v>
      </c>
      <c r="G638" s="4"/>
    </row>
    <row r="639" spans="1:7" ht="16.5" customHeight="1">
      <c r="A639" s="10">
        <v>6</v>
      </c>
      <c r="B639" s="11"/>
      <c r="C639" s="12"/>
      <c r="D639" s="10"/>
      <c r="E639" s="13"/>
      <c r="F639" s="10"/>
      <c r="G639" s="10"/>
    </row>
    <row r="640" spans="1:7" ht="16.5" customHeight="1">
      <c r="A640" s="10">
        <v>7</v>
      </c>
      <c r="B640" s="11"/>
      <c r="C640" s="12"/>
      <c r="D640" s="10"/>
      <c r="E640" s="13"/>
      <c r="F640" s="10"/>
      <c r="G640" s="10"/>
    </row>
    <row r="641" spans="1:7" ht="16.5" customHeight="1">
      <c r="A641" s="10">
        <v>8</v>
      </c>
      <c r="B641" s="11"/>
      <c r="C641" s="12"/>
      <c r="D641" s="10"/>
      <c r="E641" s="13"/>
      <c r="F641" s="10"/>
      <c r="G641" s="10"/>
    </row>
    <row r="642" spans="1:7" ht="16.5" customHeight="1">
      <c r="A642" s="10">
        <v>9</v>
      </c>
      <c r="B642" s="11"/>
      <c r="C642" s="12"/>
      <c r="D642" s="10"/>
      <c r="E642" s="13"/>
      <c r="F642" s="10"/>
      <c r="G642" s="10"/>
    </row>
    <row r="643" spans="1:7" ht="16.5" customHeight="1">
      <c r="A643" s="10">
        <v>10</v>
      </c>
      <c r="B643" s="11"/>
      <c r="C643" s="12"/>
      <c r="D643" s="10"/>
      <c r="E643" s="13"/>
      <c r="F643" s="10"/>
      <c r="G643" s="10"/>
    </row>
    <row r="644" spans="1:7" ht="16.5" customHeight="1">
      <c r="A644" s="4">
        <v>11</v>
      </c>
      <c r="B644" s="9"/>
      <c r="C644" s="4"/>
      <c r="D644" s="9"/>
      <c r="E644" s="9"/>
      <c r="F644" s="9"/>
      <c r="G644" s="9"/>
    </row>
    <row r="645" spans="1:7" ht="16.5" customHeight="1">
      <c r="A645" s="26">
        <v>12</v>
      </c>
      <c r="B645" s="9"/>
      <c r="C645" s="4"/>
      <c r="D645" s="9"/>
      <c r="E645" s="9"/>
      <c r="F645" s="9"/>
      <c r="G645" s="9"/>
    </row>
    <row r="646" spans="1:7" ht="16.5" customHeight="1">
      <c r="A646" s="4">
        <v>13</v>
      </c>
      <c r="B646" s="9"/>
      <c r="C646" s="4"/>
      <c r="D646" s="9"/>
      <c r="E646" s="9"/>
      <c r="F646" s="9"/>
      <c r="G646" s="9"/>
    </row>
    <row r="647" spans="1:7" ht="16.5" customHeight="1">
      <c r="A647" s="492" t="s">
        <v>1168</v>
      </c>
      <c r="B647" s="492"/>
      <c r="C647" s="492"/>
      <c r="D647" s="2" t="s">
        <v>4</v>
      </c>
      <c r="E647" s="3" t="s">
        <v>5</v>
      </c>
      <c r="F647" s="4" t="s">
        <v>6</v>
      </c>
      <c r="G647" s="5"/>
    </row>
    <row r="648" spans="1:7" ht="16.5" customHeight="1">
      <c r="A648" s="492" t="s">
        <v>1169</v>
      </c>
      <c r="B648" s="492"/>
      <c r="C648" s="492"/>
      <c r="D648" s="4">
        <f>SUM(D650:D659)</f>
        <v>0</v>
      </c>
      <c r="E648" s="3">
        <f>SUM(E653)</f>
        <v>0</v>
      </c>
      <c r="F648" s="493" t="s">
        <v>8</v>
      </c>
      <c r="G648" s="5"/>
    </row>
    <row r="649" spans="1:7" ht="16.5" customHeight="1">
      <c r="A649" s="6" t="s">
        <v>9</v>
      </c>
      <c r="B649" s="7" t="s">
        <v>10</v>
      </c>
      <c r="C649" s="6" t="s">
        <v>11</v>
      </c>
      <c r="D649" s="6" t="s">
        <v>12</v>
      </c>
      <c r="E649" s="3" t="s">
        <v>13</v>
      </c>
      <c r="F649" s="493"/>
      <c r="G649" s="3" t="s">
        <v>14</v>
      </c>
    </row>
    <row r="650" spans="1:7" ht="16.5" customHeight="1">
      <c r="A650" s="6">
        <v>1</v>
      </c>
      <c r="B650" s="46"/>
      <c r="C650" s="6"/>
      <c r="D650" s="4"/>
      <c r="E650" s="3"/>
      <c r="F650" s="4"/>
      <c r="G650" s="4"/>
    </row>
    <row r="651" spans="1:7" ht="16.5" customHeight="1">
      <c r="A651" s="6">
        <v>2</v>
      </c>
      <c r="B651" s="9"/>
      <c r="C651" s="6"/>
      <c r="D651" s="4"/>
      <c r="E651" s="3"/>
      <c r="F651" s="4"/>
      <c r="G651" s="4"/>
    </row>
    <row r="652" spans="1:7" ht="16.5" customHeight="1">
      <c r="A652" s="4">
        <v>3</v>
      </c>
      <c r="B652" s="8"/>
      <c r="C652" s="6"/>
      <c r="D652" s="4"/>
      <c r="E652" s="3"/>
      <c r="F652" s="4"/>
      <c r="G652" s="4"/>
    </row>
    <row r="653" spans="1:7" ht="16.5" customHeight="1">
      <c r="A653" s="6">
        <v>4</v>
      </c>
      <c r="B653" s="9"/>
      <c r="C653" s="6"/>
      <c r="D653" s="4"/>
      <c r="E653" s="3"/>
      <c r="F653" s="4"/>
      <c r="G653" s="4"/>
    </row>
    <row r="654" spans="1:7" ht="16.5" customHeight="1">
      <c r="A654" s="4">
        <v>5</v>
      </c>
      <c r="B654" s="9"/>
      <c r="C654" s="6"/>
      <c r="D654" s="4"/>
      <c r="E654" s="3"/>
      <c r="F654" s="4"/>
      <c r="G654" s="4"/>
    </row>
    <row r="655" spans="1:7" ht="16.5" customHeight="1">
      <c r="A655" s="10">
        <v>6</v>
      </c>
      <c r="B655" s="11"/>
      <c r="C655" s="12"/>
      <c r="D655" s="10"/>
      <c r="E655" s="13"/>
      <c r="F655" s="10"/>
      <c r="G655" s="10"/>
    </row>
    <row r="656" spans="1:7" ht="16.5" customHeight="1">
      <c r="A656" s="10">
        <v>7</v>
      </c>
      <c r="B656" s="11"/>
      <c r="C656" s="12"/>
      <c r="D656" s="10"/>
      <c r="E656" s="13"/>
      <c r="F656" s="10"/>
      <c r="G656" s="10"/>
    </row>
    <row r="657" spans="1:7" ht="16.5" customHeight="1">
      <c r="A657" s="10">
        <v>8</v>
      </c>
      <c r="B657" s="11"/>
      <c r="C657" s="12"/>
      <c r="D657" s="10"/>
      <c r="E657" s="13"/>
      <c r="F657" s="10"/>
      <c r="G657" s="10"/>
    </row>
    <row r="658" spans="1:7" ht="16.5" customHeight="1">
      <c r="A658" s="10">
        <v>9</v>
      </c>
      <c r="B658" s="11"/>
      <c r="C658" s="12"/>
      <c r="D658" s="10"/>
      <c r="E658" s="13"/>
      <c r="F658" s="10"/>
      <c r="G658" s="10"/>
    </row>
    <row r="659" spans="1:7" ht="16.5" customHeight="1">
      <c r="A659" s="10">
        <v>10</v>
      </c>
      <c r="B659" s="11"/>
      <c r="C659" s="12"/>
      <c r="D659" s="10"/>
      <c r="E659" s="13"/>
      <c r="F659" s="10"/>
      <c r="G659" s="10"/>
    </row>
    <row r="660" spans="1:7" ht="16.5" customHeight="1">
      <c r="A660" s="1"/>
      <c r="C660" s="1"/>
    </row>
    <row r="661" spans="1:7" ht="16.5" customHeight="1">
      <c r="A661" s="1"/>
      <c r="C661" s="1"/>
    </row>
    <row r="662" spans="1:7" ht="16.5" customHeight="1">
      <c r="A662" s="1"/>
      <c r="C662" s="1"/>
    </row>
    <row r="663" spans="1:7" ht="16.5" customHeight="1">
      <c r="A663" s="1"/>
      <c r="C663" s="1"/>
    </row>
    <row r="664" spans="1:7" ht="16.5" customHeight="1">
      <c r="A664" s="1"/>
      <c r="C664" s="1"/>
    </row>
    <row r="665" spans="1:7" ht="16.5" customHeight="1">
      <c r="A665" s="1"/>
      <c r="C665" s="1"/>
    </row>
    <row r="666" spans="1:7" ht="16.5" customHeight="1">
      <c r="A666" s="1"/>
      <c r="C666" s="1"/>
    </row>
    <row r="667" spans="1:7" ht="16.5" customHeight="1">
      <c r="A667" s="1"/>
      <c r="C667" s="1"/>
    </row>
    <row r="668" spans="1:7" ht="16.5" customHeight="1">
      <c r="A668" s="1"/>
      <c r="C668" s="1"/>
    </row>
    <row r="669" spans="1:7" ht="16.5" customHeight="1">
      <c r="A669" s="1"/>
      <c r="C669" s="1"/>
    </row>
    <row r="670" spans="1:7" ht="16.5" customHeight="1">
      <c r="A670" s="1"/>
      <c r="C670" s="1"/>
    </row>
    <row r="671" spans="1:7" ht="16.5" customHeight="1">
      <c r="A671" s="1"/>
      <c r="C671" s="1"/>
    </row>
    <row r="672" spans="1:7" ht="16.5" customHeight="1">
      <c r="A672" s="1"/>
      <c r="C672" s="1"/>
    </row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</sheetData>
  <mergeCells count="130">
    <mergeCell ref="A647:C647"/>
    <mergeCell ref="A648:C648"/>
    <mergeCell ref="F648:F649"/>
    <mergeCell ref="A615:C615"/>
    <mergeCell ref="A616:C616"/>
    <mergeCell ref="F616:F617"/>
    <mergeCell ref="A631:C631"/>
    <mergeCell ref="A632:C632"/>
    <mergeCell ref="F632:F633"/>
    <mergeCell ref="A586:C586"/>
    <mergeCell ref="A587:C587"/>
    <mergeCell ref="F587:F588"/>
    <mergeCell ref="A599:C599"/>
    <mergeCell ref="A600:C600"/>
    <mergeCell ref="F600:F601"/>
    <mergeCell ref="A556:C556"/>
    <mergeCell ref="A557:C557"/>
    <mergeCell ref="F557:F558"/>
    <mergeCell ref="A571:C571"/>
    <mergeCell ref="A572:C572"/>
    <mergeCell ref="F572:F573"/>
    <mergeCell ref="A528:C528"/>
    <mergeCell ref="A529:C529"/>
    <mergeCell ref="F529:F530"/>
    <mergeCell ref="A542:C542"/>
    <mergeCell ref="A543:C543"/>
    <mergeCell ref="F543:F544"/>
    <mergeCell ref="A493:C493"/>
    <mergeCell ref="A494:C494"/>
    <mergeCell ref="F494:F495"/>
    <mergeCell ref="A511:C511"/>
    <mergeCell ref="A512:C512"/>
    <mergeCell ref="F512:F513"/>
    <mergeCell ref="A463:C463"/>
    <mergeCell ref="A464:C464"/>
    <mergeCell ref="F464:F465"/>
    <mergeCell ref="A478:C478"/>
    <mergeCell ref="A479:C479"/>
    <mergeCell ref="F479:F480"/>
    <mergeCell ref="A433:C433"/>
    <mergeCell ref="A434:C434"/>
    <mergeCell ref="F434:F435"/>
    <mergeCell ref="A448:C448"/>
    <mergeCell ref="A449:C449"/>
    <mergeCell ref="F449:F450"/>
    <mergeCell ref="A400:C400"/>
    <mergeCell ref="A401:C401"/>
    <mergeCell ref="F401:F402"/>
    <mergeCell ref="A415:C415"/>
    <mergeCell ref="A416:C416"/>
    <mergeCell ref="F416:F417"/>
    <mergeCell ref="A370:C370"/>
    <mergeCell ref="A371:C371"/>
    <mergeCell ref="F371:F372"/>
    <mergeCell ref="A385:C385"/>
    <mergeCell ref="A386:C386"/>
    <mergeCell ref="F386:F387"/>
    <mergeCell ref="A340:C340"/>
    <mergeCell ref="A341:C341"/>
    <mergeCell ref="F341:F342"/>
    <mergeCell ref="A355:C355"/>
    <mergeCell ref="A356:C356"/>
    <mergeCell ref="F356:F357"/>
    <mergeCell ref="A310:C310"/>
    <mergeCell ref="A311:C311"/>
    <mergeCell ref="F311:F312"/>
    <mergeCell ref="A325:C325"/>
    <mergeCell ref="A326:C326"/>
    <mergeCell ref="F326:F327"/>
    <mergeCell ref="A279:C279"/>
    <mergeCell ref="A280:C280"/>
    <mergeCell ref="F280:F281"/>
    <mergeCell ref="A294:C294"/>
    <mergeCell ref="A295:C295"/>
    <mergeCell ref="F295:F296"/>
    <mergeCell ref="A249:C249"/>
    <mergeCell ref="A250:C250"/>
    <mergeCell ref="F250:F251"/>
    <mergeCell ref="A264:C264"/>
    <mergeCell ref="A265:C265"/>
    <mergeCell ref="F265:F266"/>
    <mergeCell ref="A219:C219"/>
    <mergeCell ref="A220:C220"/>
    <mergeCell ref="F220:F221"/>
    <mergeCell ref="A234:C234"/>
    <mergeCell ref="A235:C235"/>
    <mergeCell ref="F235:F236"/>
    <mergeCell ref="A189:C189"/>
    <mergeCell ref="A190:C190"/>
    <mergeCell ref="F190:F191"/>
    <mergeCell ref="A204:C204"/>
    <mergeCell ref="A205:C205"/>
    <mergeCell ref="F205:F206"/>
    <mergeCell ref="A159:C159"/>
    <mergeCell ref="A160:C160"/>
    <mergeCell ref="F160:F161"/>
    <mergeCell ref="A174:C174"/>
    <mergeCell ref="A175:C175"/>
    <mergeCell ref="F175:F176"/>
    <mergeCell ref="A126:C126"/>
    <mergeCell ref="A127:C127"/>
    <mergeCell ref="F127:F128"/>
    <mergeCell ref="A141:C141"/>
    <mergeCell ref="A142:C142"/>
    <mergeCell ref="F142:F143"/>
    <mergeCell ref="A87:C87"/>
    <mergeCell ref="A88:C88"/>
    <mergeCell ref="F88:F89"/>
    <mergeCell ref="A111:C111"/>
    <mergeCell ref="A112:C112"/>
    <mergeCell ref="F112:F113"/>
    <mergeCell ref="A49:C49"/>
    <mergeCell ref="A50:C50"/>
    <mergeCell ref="F50:F51"/>
    <mergeCell ref="A64:C64"/>
    <mergeCell ref="A65:C65"/>
    <mergeCell ref="F65:F66"/>
    <mergeCell ref="A19:C19"/>
    <mergeCell ref="A20:C20"/>
    <mergeCell ref="F20:F21"/>
    <mergeCell ref="A34:C34"/>
    <mergeCell ref="A35:C35"/>
    <mergeCell ref="F35:F36"/>
    <mergeCell ref="A1:G2"/>
    <mergeCell ref="L2:U14"/>
    <mergeCell ref="A3:D3"/>
    <mergeCell ref="E3:G3"/>
    <mergeCell ref="A4:C4"/>
    <mergeCell ref="A5:C5"/>
    <mergeCell ref="F5:F6"/>
  </mergeCells>
  <phoneticPr fontId="11" type="noConversion"/>
  <pageMargins left="0.70000000000000007" right="0.70000000000000007" top="0.75000000000000011" bottom="0.75000000000000011" header="0" footer="0"/>
  <pageSetup paperSize="0" fitToWidth="0" fitToHeight="0" orientation="portrait" horizontalDpi="0" verticalDpi="0" copie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D8EC-52E4-4381-A7E6-3622CB3CBA25}">
  <dimension ref="A1:XFA1279"/>
  <sheetViews>
    <sheetView workbookViewId="0">
      <selection sqref="A1:H1"/>
    </sheetView>
  </sheetViews>
  <sheetFormatPr defaultColWidth="11.125" defaultRowHeight="15" customHeight="1"/>
  <cols>
    <col min="1" max="1" width="4.125" style="1" customWidth="1"/>
    <col min="2" max="2" width="34.5" style="1" customWidth="1"/>
    <col min="3" max="3" width="21.875" style="1" customWidth="1"/>
    <col min="4" max="4" width="9.375" style="1" customWidth="1"/>
    <col min="5" max="5" width="10.375" style="1" customWidth="1"/>
    <col min="6" max="6" width="8.875" style="1" customWidth="1"/>
    <col min="7" max="7" width="12.875" style="1" customWidth="1"/>
    <col min="8" max="8" width="30.375" style="1" customWidth="1"/>
    <col min="9" max="9" width="9.625" style="1" customWidth="1"/>
    <col min="10" max="10" width="16.125" style="1" customWidth="1"/>
    <col min="11" max="26" width="24.375" style="1" customWidth="1"/>
    <col min="27" max="27" width="11.125" style="1" customWidth="1"/>
    <col min="28" max="16384" width="11.125" style="1"/>
  </cols>
  <sheetData>
    <row r="1" spans="1:10" ht="15.75" customHeight="1">
      <c r="A1" s="506" t="s">
        <v>843</v>
      </c>
      <c r="B1" s="506"/>
      <c r="C1" s="506"/>
      <c r="D1" s="506"/>
      <c r="E1" s="506"/>
      <c r="F1" s="506"/>
      <c r="G1" s="506"/>
      <c r="H1" s="506"/>
      <c r="I1" s="71"/>
      <c r="J1" s="71"/>
    </row>
    <row r="2" spans="1:10" ht="33.75" customHeight="1">
      <c r="A2" s="507" t="s">
        <v>1170</v>
      </c>
      <c r="B2" s="507"/>
      <c r="C2" s="507"/>
      <c r="D2" s="507"/>
      <c r="E2" s="507"/>
      <c r="F2" s="507"/>
      <c r="G2" s="507"/>
      <c r="H2" s="507"/>
      <c r="I2" s="71"/>
      <c r="J2" s="71"/>
    </row>
    <row r="3" spans="1:10" ht="20.25" customHeight="1">
      <c r="A3" s="508" t="s">
        <v>1171</v>
      </c>
      <c r="B3" s="508"/>
      <c r="C3" s="508"/>
      <c r="D3" s="508"/>
      <c r="E3" s="508"/>
      <c r="F3" s="509" t="s">
        <v>2</v>
      </c>
      <c r="G3" s="509"/>
      <c r="H3" s="509"/>
      <c r="I3" s="71"/>
      <c r="J3" s="71"/>
    </row>
    <row r="4" spans="1:10" ht="15.75" customHeight="1">
      <c r="A4" s="510" t="s">
        <v>1172</v>
      </c>
      <c r="B4" s="510"/>
      <c r="C4" s="510" t="s">
        <v>1173</v>
      </c>
      <c r="D4" s="510"/>
      <c r="E4" s="4"/>
      <c r="F4" s="4"/>
      <c r="G4" s="4"/>
      <c r="H4" s="9"/>
      <c r="I4" s="108" t="s">
        <v>1174</v>
      </c>
      <c r="J4" s="71"/>
    </row>
    <row r="5" spans="1:10" ht="15.75" customHeight="1">
      <c r="A5" s="511" t="s">
        <v>1175</v>
      </c>
      <c r="B5" s="511"/>
      <c r="C5" s="109"/>
      <c r="D5" s="109"/>
      <c r="E5" s="4"/>
      <c r="F5" s="4"/>
      <c r="G5" s="4"/>
      <c r="H5" s="9"/>
      <c r="I5" s="110">
        <v>400</v>
      </c>
      <c r="J5" s="71" t="s">
        <v>609</v>
      </c>
    </row>
    <row r="6" spans="1:10" ht="15.75" customHeight="1">
      <c r="A6" s="6" t="s">
        <v>9</v>
      </c>
      <c r="B6" s="6" t="s">
        <v>1176</v>
      </c>
      <c r="C6" s="6" t="s">
        <v>11</v>
      </c>
      <c r="D6" s="6" t="s">
        <v>1177</v>
      </c>
      <c r="E6" s="6" t="s">
        <v>12</v>
      </c>
      <c r="F6" s="6" t="s">
        <v>1178</v>
      </c>
      <c r="G6" s="3" t="s">
        <v>13</v>
      </c>
      <c r="H6" s="3" t="s">
        <v>14</v>
      </c>
      <c r="I6" s="111" t="s">
        <v>1179</v>
      </c>
      <c r="J6" s="71"/>
    </row>
    <row r="7" spans="1:10" ht="15.75" customHeight="1">
      <c r="A7" s="6">
        <v>1</v>
      </c>
      <c r="B7" s="9" t="s">
        <v>1180</v>
      </c>
      <c r="C7" s="6" t="s">
        <v>1181</v>
      </c>
      <c r="D7" s="4" t="s">
        <v>1182</v>
      </c>
      <c r="E7" s="4">
        <v>10</v>
      </c>
      <c r="F7" s="6">
        <f>SUM(E7,F6)</f>
        <v>10</v>
      </c>
      <c r="G7" s="3">
        <f>SUM(G6,E7)</f>
        <v>10</v>
      </c>
      <c r="H7" s="4"/>
      <c r="I7" s="71"/>
      <c r="J7" s="71"/>
    </row>
    <row r="8" spans="1:10" ht="15.75" customHeight="1">
      <c r="A8" s="6">
        <v>2</v>
      </c>
      <c r="B8" s="46" t="s">
        <v>1183</v>
      </c>
      <c r="C8" s="4" t="s">
        <v>1184</v>
      </c>
      <c r="D8" s="4" t="s">
        <v>1175</v>
      </c>
      <c r="E8" s="4">
        <v>14</v>
      </c>
      <c r="F8" s="6">
        <f>SUM(F7,E8)</f>
        <v>24</v>
      </c>
      <c r="G8" s="3">
        <f>SUM(G7,E8)</f>
        <v>24</v>
      </c>
      <c r="H8" s="4"/>
      <c r="I8" s="71" t="s">
        <v>1185</v>
      </c>
      <c r="J8" s="71"/>
    </row>
    <row r="9" spans="1:10" ht="15.75" customHeight="1">
      <c r="A9" s="4">
        <v>3</v>
      </c>
      <c r="B9" s="9" t="s">
        <v>1186</v>
      </c>
      <c r="C9" s="6" t="s">
        <v>1187</v>
      </c>
      <c r="D9" s="4" t="s">
        <v>1175</v>
      </c>
      <c r="E9" s="4">
        <v>15</v>
      </c>
      <c r="F9" s="6">
        <f>SUM(F8,E9)</f>
        <v>39</v>
      </c>
      <c r="G9" s="3">
        <f>SUM(G8,E9)</f>
        <v>39</v>
      </c>
      <c r="H9" s="4"/>
      <c r="I9" s="71" t="s">
        <v>1188</v>
      </c>
      <c r="J9" s="71"/>
    </row>
    <row r="10" spans="1:10" ht="15.75" customHeight="1">
      <c r="A10" s="4">
        <v>4</v>
      </c>
      <c r="B10" s="9" t="s">
        <v>856</v>
      </c>
      <c r="C10" s="6" t="s">
        <v>857</v>
      </c>
      <c r="D10" s="4" t="s">
        <v>1175</v>
      </c>
      <c r="E10" s="4">
        <v>61</v>
      </c>
      <c r="F10" s="4">
        <f>SUM(F9,E10)</f>
        <v>100</v>
      </c>
      <c r="G10" s="3">
        <f>SUM(G9,E10)</f>
        <v>100</v>
      </c>
      <c r="H10" s="31"/>
      <c r="I10" s="71" t="s">
        <v>891</v>
      </c>
      <c r="J10" s="71"/>
    </row>
    <row r="11" spans="1:10" ht="15.75" customHeight="1">
      <c r="A11" s="4">
        <v>5</v>
      </c>
      <c r="B11" s="9" t="s">
        <v>576</v>
      </c>
      <c r="C11" s="6" t="s">
        <v>577</v>
      </c>
      <c r="D11" s="4" t="s">
        <v>1175</v>
      </c>
      <c r="E11" s="4">
        <v>6</v>
      </c>
      <c r="F11" s="6">
        <v>106</v>
      </c>
      <c r="G11" s="3">
        <v>106</v>
      </c>
      <c r="H11" s="4"/>
      <c r="I11" s="71" t="s">
        <v>578</v>
      </c>
      <c r="J11" s="71"/>
    </row>
    <row r="12" spans="1:10" ht="15.75" customHeight="1">
      <c r="A12" s="4">
        <v>6</v>
      </c>
      <c r="B12" s="9" t="s">
        <v>897</v>
      </c>
      <c r="C12" s="6" t="s">
        <v>898</v>
      </c>
      <c r="D12" s="4" t="s">
        <v>1182</v>
      </c>
      <c r="E12" s="4">
        <v>15</v>
      </c>
      <c r="F12" s="6">
        <v>121</v>
      </c>
      <c r="G12" s="3">
        <v>121</v>
      </c>
      <c r="H12" s="4"/>
      <c r="I12" s="71" t="s">
        <v>581</v>
      </c>
      <c r="J12" s="71"/>
    </row>
    <row r="13" spans="1:10" ht="15.75" customHeight="1">
      <c r="A13" s="4">
        <v>7</v>
      </c>
      <c r="B13" s="9" t="s">
        <v>1189</v>
      </c>
      <c r="C13" s="6" t="s">
        <v>1190</v>
      </c>
      <c r="D13" s="4" t="s">
        <v>1191</v>
      </c>
      <c r="E13" s="4">
        <v>32</v>
      </c>
      <c r="F13" s="6">
        <v>153</v>
      </c>
      <c r="G13" s="3">
        <v>153</v>
      </c>
      <c r="H13" s="4"/>
      <c r="I13" s="71" t="s">
        <v>644</v>
      </c>
      <c r="J13" s="71"/>
    </row>
    <row r="14" spans="1:10" ht="15.75" customHeight="1">
      <c r="A14" s="4">
        <v>8</v>
      </c>
      <c r="B14" s="9" t="s">
        <v>726</v>
      </c>
      <c r="C14" s="6" t="s">
        <v>727</v>
      </c>
      <c r="D14" s="4" t="s">
        <v>1182</v>
      </c>
      <c r="E14" s="4">
        <v>12</v>
      </c>
      <c r="F14" s="6">
        <v>165</v>
      </c>
      <c r="G14" s="3">
        <v>165</v>
      </c>
      <c r="H14" s="4"/>
      <c r="I14" s="71" t="s">
        <v>644</v>
      </c>
      <c r="J14" s="71"/>
    </row>
    <row r="15" spans="1:10" ht="15.75" customHeight="1">
      <c r="A15" s="4">
        <v>9</v>
      </c>
      <c r="B15" s="9" t="s">
        <v>1111</v>
      </c>
      <c r="C15" s="6" t="s">
        <v>1112</v>
      </c>
      <c r="D15" s="4" t="s">
        <v>1175</v>
      </c>
      <c r="E15" s="4">
        <v>10</v>
      </c>
      <c r="F15" s="6">
        <v>175</v>
      </c>
      <c r="G15" s="3">
        <v>175</v>
      </c>
      <c r="H15" s="4"/>
      <c r="I15" s="71" t="s">
        <v>644</v>
      </c>
      <c r="J15" s="71"/>
    </row>
    <row r="16" spans="1:10" ht="15.75" customHeight="1">
      <c r="A16" s="4">
        <v>10</v>
      </c>
      <c r="B16" s="9" t="s">
        <v>1192</v>
      </c>
      <c r="C16" s="6" t="s">
        <v>1193</v>
      </c>
      <c r="D16" s="4" t="s">
        <v>1182</v>
      </c>
      <c r="E16" s="4">
        <v>5</v>
      </c>
      <c r="F16" s="6">
        <v>180</v>
      </c>
      <c r="G16" s="3">
        <v>180</v>
      </c>
      <c r="H16" s="4"/>
      <c r="I16" s="71" t="s">
        <v>647</v>
      </c>
      <c r="J16" s="71"/>
    </row>
    <row r="17" spans="1:10" ht="15.75" customHeight="1">
      <c r="A17" s="4">
        <v>11</v>
      </c>
      <c r="B17" s="9" t="s">
        <v>1194</v>
      </c>
      <c r="C17" s="6" t="s">
        <v>1195</v>
      </c>
      <c r="D17" s="4" t="s">
        <v>1182</v>
      </c>
      <c r="E17" s="4">
        <v>35</v>
      </c>
      <c r="F17" s="6">
        <v>215</v>
      </c>
      <c r="G17" s="3">
        <v>215</v>
      </c>
      <c r="H17" s="4"/>
      <c r="I17" s="71" t="s">
        <v>738</v>
      </c>
      <c r="J17" s="71"/>
    </row>
    <row r="18" spans="1:10" ht="15.75" customHeight="1">
      <c r="A18" s="4">
        <v>12</v>
      </c>
      <c r="B18" s="9" t="s">
        <v>1196</v>
      </c>
      <c r="C18" s="6" t="s">
        <v>1197</v>
      </c>
      <c r="D18" s="4" t="s">
        <v>1182</v>
      </c>
      <c r="E18" s="4">
        <v>40</v>
      </c>
      <c r="F18" s="6">
        <v>255</v>
      </c>
      <c r="G18" s="3">
        <v>255</v>
      </c>
      <c r="H18" s="4"/>
      <c r="I18" s="71" t="s">
        <v>738</v>
      </c>
      <c r="J18" s="71"/>
    </row>
    <row r="19" spans="1:10" ht="15.75" customHeight="1">
      <c r="A19" s="4">
        <v>13</v>
      </c>
      <c r="B19" s="9" t="s">
        <v>1128</v>
      </c>
      <c r="C19" s="6" t="s">
        <v>1129</v>
      </c>
      <c r="D19" s="4" t="s">
        <v>1175</v>
      </c>
      <c r="E19" s="4">
        <v>12</v>
      </c>
      <c r="F19" s="6">
        <f>SUM(F18,E19)</f>
        <v>267</v>
      </c>
      <c r="G19" s="3">
        <f>SUM(F19)</f>
        <v>267</v>
      </c>
      <c r="H19" s="4"/>
      <c r="I19" s="71" t="s">
        <v>582</v>
      </c>
      <c r="J19" s="71"/>
    </row>
    <row r="20" spans="1:10" ht="15.75" customHeight="1">
      <c r="A20" s="4">
        <v>14</v>
      </c>
      <c r="B20" s="9" t="s">
        <v>1198</v>
      </c>
      <c r="C20" s="6" t="s">
        <v>1199</v>
      </c>
      <c r="D20" s="4" t="s">
        <v>1175</v>
      </c>
      <c r="E20" s="4">
        <v>100</v>
      </c>
      <c r="F20" s="6">
        <f>SUM(F19,E20)</f>
        <v>367</v>
      </c>
      <c r="G20" s="3">
        <f>SUM(G19,E20)</f>
        <v>367</v>
      </c>
      <c r="H20" s="4"/>
      <c r="I20" s="71" t="s">
        <v>609</v>
      </c>
      <c r="J20" s="71"/>
    </row>
    <row r="21" spans="1:10" ht="15.75" customHeight="1">
      <c r="A21" s="4">
        <v>15</v>
      </c>
      <c r="B21" s="9" t="s">
        <v>610</v>
      </c>
      <c r="C21" s="6" t="s">
        <v>611</v>
      </c>
      <c r="D21" s="4" t="s">
        <v>1182</v>
      </c>
      <c r="E21" s="4">
        <v>70</v>
      </c>
      <c r="F21" s="6">
        <f>SUM(F20,E21)</f>
        <v>437</v>
      </c>
      <c r="G21" s="3">
        <v>400</v>
      </c>
      <c r="H21" s="4"/>
      <c r="I21" s="71" t="s">
        <v>609</v>
      </c>
      <c r="J21" s="71"/>
    </row>
    <row r="22" spans="1:10" ht="15.75" customHeight="1">
      <c r="A22" s="4">
        <v>16</v>
      </c>
      <c r="B22" s="9" t="s">
        <v>225</v>
      </c>
      <c r="C22" s="6" t="s">
        <v>460</v>
      </c>
      <c r="D22" s="4" t="s">
        <v>1175</v>
      </c>
      <c r="E22" s="4">
        <v>30</v>
      </c>
      <c r="F22" s="6">
        <f>SUM(F21,E22)</f>
        <v>467</v>
      </c>
      <c r="G22" s="3">
        <v>400</v>
      </c>
      <c r="H22" s="4"/>
      <c r="I22" s="71" t="s">
        <v>300</v>
      </c>
      <c r="J22" s="71"/>
    </row>
    <row r="23" spans="1:10" ht="15.75" customHeight="1">
      <c r="A23" s="4">
        <v>17</v>
      </c>
      <c r="B23" s="9"/>
      <c r="C23" s="6"/>
      <c r="D23" s="4"/>
      <c r="E23" s="4"/>
      <c r="F23" s="6"/>
      <c r="G23" s="3"/>
      <c r="H23" s="4"/>
      <c r="I23" s="71"/>
      <c r="J23" s="71"/>
    </row>
    <row r="24" spans="1:10" ht="15.75" customHeight="1">
      <c r="A24" s="4">
        <v>18</v>
      </c>
      <c r="B24" s="9"/>
      <c r="C24" s="6"/>
      <c r="D24" s="4"/>
      <c r="E24" s="4"/>
      <c r="F24" s="6"/>
      <c r="G24" s="3"/>
      <c r="H24" s="4"/>
      <c r="I24" s="71"/>
      <c r="J24" s="71"/>
    </row>
    <row r="25" spans="1:10" ht="15.75" customHeight="1">
      <c r="A25" s="4">
        <v>19</v>
      </c>
      <c r="B25" s="9"/>
      <c r="C25" s="6"/>
      <c r="D25" s="4"/>
      <c r="E25" s="4"/>
      <c r="F25" s="6"/>
      <c r="G25" s="3"/>
      <c r="H25" s="4"/>
      <c r="I25" s="71"/>
      <c r="J25" s="71"/>
    </row>
    <row r="26" spans="1:10" ht="15" customHeight="1">
      <c r="A26" s="511" t="s">
        <v>1182</v>
      </c>
      <c r="B26" s="511"/>
      <c r="C26" s="6"/>
      <c r="D26" s="4"/>
      <c r="E26" s="4"/>
      <c r="F26" s="6"/>
      <c r="G26" s="3"/>
      <c r="H26" s="4"/>
      <c r="I26" s="71"/>
      <c r="J26" s="71"/>
    </row>
    <row r="27" spans="1:10" ht="15.75" customHeight="1">
      <c r="A27" s="6" t="s">
        <v>9</v>
      </c>
      <c r="B27" s="6" t="s">
        <v>1176</v>
      </c>
      <c r="C27" s="6" t="s">
        <v>11</v>
      </c>
      <c r="D27" s="6" t="s">
        <v>1177</v>
      </c>
      <c r="E27" s="6" t="s">
        <v>12</v>
      </c>
      <c r="F27" s="6" t="s">
        <v>1178</v>
      </c>
      <c r="G27" s="3" t="s">
        <v>13</v>
      </c>
      <c r="H27" s="3" t="s">
        <v>14</v>
      </c>
      <c r="I27" s="71"/>
      <c r="J27" s="71"/>
    </row>
    <row r="28" spans="1:10" ht="15.75" customHeight="1">
      <c r="A28" s="6">
        <v>1</v>
      </c>
      <c r="B28" s="9" t="s">
        <v>1200</v>
      </c>
      <c r="C28" s="9" t="s">
        <v>1201</v>
      </c>
      <c r="D28" s="9" t="s">
        <v>1182</v>
      </c>
      <c r="E28" s="4">
        <v>198</v>
      </c>
      <c r="F28" s="4">
        <v>198</v>
      </c>
      <c r="G28" s="4">
        <v>198</v>
      </c>
      <c r="H28" s="4"/>
      <c r="I28" s="71" t="s">
        <v>609</v>
      </c>
      <c r="J28" s="71"/>
    </row>
    <row r="29" spans="1:10" ht="15.75" customHeight="1">
      <c r="A29" s="6">
        <v>2</v>
      </c>
      <c r="B29" s="8"/>
      <c r="C29" s="4"/>
      <c r="D29" s="6"/>
      <c r="E29" s="4"/>
      <c r="F29" s="6"/>
      <c r="G29" s="3"/>
      <c r="H29" s="4"/>
      <c r="J29" s="71"/>
    </row>
    <row r="30" spans="1:10" ht="15.75" customHeight="1">
      <c r="A30" s="4">
        <v>3</v>
      </c>
      <c r="B30" s="9"/>
      <c r="C30" s="6"/>
      <c r="D30" s="4"/>
      <c r="E30" s="4"/>
      <c r="F30" s="6"/>
      <c r="G30" s="3"/>
      <c r="H30" s="4"/>
      <c r="I30" s="71"/>
      <c r="J30" s="71"/>
    </row>
    <row r="31" spans="1:10" ht="15.75" customHeight="1">
      <c r="A31" s="4">
        <v>4</v>
      </c>
      <c r="B31" s="9"/>
      <c r="C31" s="6"/>
      <c r="D31" s="4"/>
      <c r="E31" s="4"/>
      <c r="F31" s="6"/>
      <c r="G31" s="3"/>
      <c r="H31" s="4"/>
      <c r="I31" s="71"/>
      <c r="J31" s="71"/>
    </row>
    <row r="32" spans="1:10" ht="15.75" customHeight="1">
      <c r="A32" s="510" t="s">
        <v>1202</v>
      </c>
      <c r="B32" s="510"/>
      <c r="C32" s="510" t="s">
        <v>1203</v>
      </c>
      <c r="D32" s="510"/>
      <c r="E32" s="4"/>
      <c r="F32" s="4"/>
      <c r="G32" s="4"/>
      <c r="H32" s="9"/>
      <c r="I32" s="108" t="s">
        <v>1174</v>
      </c>
      <c r="J32" s="71"/>
    </row>
    <row r="33" spans="1:10" ht="15.75" customHeight="1">
      <c r="A33" s="511" t="s">
        <v>1175</v>
      </c>
      <c r="B33" s="511"/>
      <c r="C33" s="109"/>
      <c r="D33" s="109"/>
      <c r="E33" s="4"/>
      <c r="F33" s="4"/>
      <c r="G33" s="4"/>
      <c r="H33" s="9"/>
      <c r="I33" s="110">
        <v>400</v>
      </c>
      <c r="J33" s="71" t="s">
        <v>609</v>
      </c>
    </row>
    <row r="34" spans="1:10" ht="15.75" customHeight="1">
      <c r="A34" s="6" t="s">
        <v>9</v>
      </c>
      <c r="B34" s="6" t="s">
        <v>1176</v>
      </c>
      <c r="C34" s="6" t="s">
        <v>11</v>
      </c>
      <c r="D34" s="6" t="s">
        <v>1177</v>
      </c>
      <c r="E34" s="6" t="s">
        <v>12</v>
      </c>
      <c r="F34" s="6" t="s">
        <v>1178</v>
      </c>
      <c r="G34" s="3" t="s">
        <v>13</v>
      </c>
      <c r="H34" s="3" t="s">
        <v>14</v>
      </c>
      <c r="I34" s="111" t="s">
        <v>1179</v>
      </c>
      <c r="J34" s="71"/>
    </row>
    <row r="35" spans="1:10" ht="15.75" customHeight="1">
      <c r="A35" s="6">
        <v>1</v>
      </c>
      <c r="B35" s="8" t="s">
        <v>1204</v>
      </c>
      <c r="C35" s="4" t="s">
        <v>1205</v>
      </c>
      <c r="D35" s="6" t="s">
        <v>1182</v>
      </c>
      <c r="E35" s="4">
        <v>100</v>
      </c>
      <c r="F35" s="6">
        <f>SUM(E35,F27)</f>
        <v>100</v>
      </c>
      <c r="G35" s="3">
        <f>SUM(G27,E35)</f>
        <v>100</v>
      </c>
      <c r="H35" s="4"/>
      <c r="I35" s="71"/>
      <c r="J35" s="71"/>
    </row>
    <row r="36" spans="1:10" ht="15.75" customHeight="1">
      <c r="A36" s="6">
        <v>2</v>
      </c>
      <c r="B36" s="46" t="s">
        <v>1206</v>
      </c>
      <c r="C36" s="4" t="s">
        <v>1207</v>
      </c>
      <c r="D36" s="4" t="s">
        <v>1175</v>
      </c>
      <c r="E36" s="4">
        <v>30</v>
      </c>
      <c r="F36" s="6">
        <f t="shared" ref="F36:F44" si="0">SUM(F35,E36)</f>
        <v>130</v>
      </c>
      <c r="G36" s="3">
        <f>SUM(G35,E36)</f>
        <v>130</v>
      </c>
      <c r="H36" s="4"/>
      <c r="I36" s="71" t="s">
        <v>1208</v>
      </c>
      <c r="J36" s="71"/>
    </row>
    <row r="37" spans="1:10" ht="15.75" customHeight="1">
      <c r="A37" s="4">
        <v>3</v>
      </c>
      <c r="B37" s="46" t="s">
        <v>1209</v>
      </c>
      <c r="C37" s="4" t="s">
        <v>1210</v>
      </c>
      <c r="D37" s="4" t="s">
        <v>1175</v>
      </c>
      <c r="E37" s="4">
        <v>4</v>
      </c>
      <c r="F37" s="6">
        <f t="shared" si="0"/>
        <v>134</v>
      </c>
      <c r="G37" s="3">
        <f>SUM(G36,E37)</f>
        <v>134</v>
      </c>
      <c r="H37" s="4"/>
      <c r="I37" s="71" t="s">
        <v>1211</v>
      </c>
      <c r="J37" s="71"/>
    </row>
    <row r="38" spans="1:10" ht="15.75" customHeight="1">
      <c r="A38" s="4">
        <v>4</v>
      </c>
      <c r="B38" s="46" t="s">
        <v>1212</v>
      </c>
      <c r="C38" s="4" t="s">
        <v>1213</v>
      </c>
      <c r="D38" s="4" t="s">
        <v>1175</v>
      </c>
      <c r="E38" s="4">
        <v>4</v>
      </c>
      <c r="F38" s="6">
        <f t="shared" si="0"/>
        <v>138</v>
      </c>
      <c r="G38" s="3">
        <f>SUM(G37,E38)</f>
        <v>138</v>
      </c>
      <c r="H38" s="4"/>
      <c r="I38" s="71" t="s">
        <v>1211</v>
      </c>
      <c r="J38" s="71"/>
    </row>
    <row r="39" spans="1:10" ht="15.75" customHeight="1">
      <c r="A39" s="4">
        <v>5</v>
      </c>
      <c r="B39" s="46" t="s">
        <v>1214</v>
      </c>
      <c r="C39" s="4" t="s">
        <v>1215</v>
      </c>
      <c r="D39" s="4" t="s">
        <v>1175</v>
      </c>
      <c r="E39" s="4">
        <v>30</v>
      </c>
      <c r="F39" s="6">
        <f t="shared" si="0"/>
        <v>168</v>
      </c>
      <c r="G39" s="3">
        <f>SUM(G38,E39)</f>
        <v>168</v>
      </c>
      <c r="H39" s="4"/>
      <c r="I39" s="71" t="s">
        <v>1216</v>
      </c>
      <c r="J39" s="71"/>
    </row>
    <row r="40" spans="1:10" ht="15.75" customHeight="1">
      <c r="A40" s="4">
        <v>6</v>
      </c>
      <c r="B40" s="46" t="s">
        <v>1217</v>
      </c>
      <c r="C40" s="4" t="s">
        <v>1218</v>
      </c>
      <c r="D40" s="4" t="s">
        <v>1175</v>
      </c>
      <c r="E40" s="4">
        <v>12</v>
      </c>
      <c r="F40" s="6">
        <f t="shared" si="0"/>
        <v>180</v>
      </c>
      <c r="G40" s="3">
        <f>SUM(G39,E40)</f>
        <v>180</v>
      </c>
      <c r="H40" s="4"/>
      <c r="I40" s="71" t="s">
        <v>1219</v>
      </c>
      <c r="J40" s="71"/>
    </row>
    <row r="41" spans="1:10" ht="15.75" customHeight="1">
      <c r="A41" s="4">
        <v>7</v>
      </c>
      <c r="B41" s="46" t="s">
        <v>912</v>
      </c>
      <c r="C41" s="4" t="s">
        <v>913</v>
      </c>
      <c r="D41" s="4" t="s">
        <v>1182</v>
      </c>
      <c r="E41" s="4">
        <v>30</v>
      </c>
      <c r="F41" s="6">
        <f t="shared" si="0"/>
        <v>210</v>
      </c>
      <c r="G41" s="3">
        <v>200</v>
      </c>
      <c r="H41" s="4"/>
      <c r="I41" s="71" t="s">
        <v>1219</v>
      </c>
      <c r="J41" s="71"/>
    </row>
    <row r="42" spans="1:10" ht="15.75" customHeight="1">
      <c r="A42" s="4">
        <v>8</v>
      </c>
      <c r="B42" s="9" t="s">
        <v>912</v>
      </c>
      <c r="C42" s="6" t="s">
        <v>990</v>
      </c>
      <c r="D42" s="4" t="s">
        <v>1182</v>
      </c>
      <c r="E42" s="4">
        <v>25</v>
      </c>
      <c r="F42" s="6">
        <f t="shared" si="0"/>
        <v>235</v>
      </c>
      <c r="G42" s="3">
        <v>200</v>
      </c>
      <c r="H42" s="4"/>
      <c r="I42" s="71" t="s">
        <v>891</v>
      </c>
      <c r="J42" s="71"/>
    </row>
    <row r="43" spans="1:10" ht="15.75" customHeight="1">
      <c r="A43" s="4">
        <v>9</v>
      </c>
      <c r="B43" s="9" t="s">
        <v>1008</v>
      </c>
      <c r="C43" s="4" t="s">
        <v>1009</v>
      </c>
      <c r="D43" s="6" t="s">
        <v>1175</v>
      </c>
      <c r="E43" s="4">
        <v>30</v>
      </c>
      <c r="F43" s="6">
        <f t="shared" si="0"/>
        <v>265</v>
      </c>
      <c r="G43" s="3">
        <v>200</v>
      </c>
      <c r="H43" s="4"/>
      <c r="I43" s="71" t="s">
        <v>891</v>
      </c>
      <c r="J43" s="71"/>
    </row>
    <row r="44" spans="1:10" ht="15.75" customHeight="1">
      <c r="A44" s="4">
        <v>10</v>
      </c>
      <c r="B44" s="9" t="s">
        <v>912</v>
      </c>
      <c r="C44" s="6" t="s">
        <v>1220</v>
      </c>
      <c r="D44" s="4" t="s">
        <v>1182</v>
      </c>
      <c r="E44" s="4">
        <v>10</v>
      </c>
      <c r="F44" s="6">
        <f t="shared" si="0"/>
        <v>275</v>
      </c>
      <c r="G44" s="3">
        <v>200</v>
      </c>
      <c r="H44" s="4"/>
      <c r="I44" s="112" t="s">
        <v>1221</v>
      </c>
      <c r="J44" s="71"/>
    </row>
    <row r="45" spans="1:10" ht="15.75" customHeight="1">
      <c r="A45" s="4">
        <v>11</v>
      </c>
      <c r="B45" s="9" t="s">
        <v>1222</v>
      </c>
      <c r="C45" s="4" t="s">
        <v>1223</v>
      </c>
      <c r="D45" s="6" t="s">
        <v>1175</v>
      </c>
      <c r="E45" s="4">
        <v>30</v>
      </c>
      <c r="F45" s="6">
        <v>305</v>
      </c>
      <c r="G45" s="3">
        <v>230</v>
      </c>
      <c r="H45" s="4"/>
      <c r="I45" s="112" t="s">
        <v>644</v>
      </c>
      <c r="J45" s="71"/>
    </row>
    <row r="46" spans="1:10" ht="15.75" customHeight="1">
      <c r="A46" s="4">
        <v>12</v>
      </c>
      <c r="B46" s="9" t="s">
        <v>1224</v>
      </c>
      <c r="C46" s="4" t="s">
        <v>1225</v>
      </c>
      <c r="D46" s="4" t="s">
        <v>1175</v>
      </c>
      <c r="E46" s="4">
        <v>6</v>
      </c>
      <c r="F46" s="6">
        <v>311</v>
      </c>
      <c r="G46" s="3">
        <v>236</v>
      </c>
      <c r="H46" s="4"/>
      <c r="I46" s="112" t="s">
        <v>644</v>
      </c>
      <c r="J46" s="71"/>
    </row>
    <row r="47" spans="1:10" ht="15.75" customHeight="1">
      <c r="A47" s="4">
        <v>13</v>
      </c>
      <c r="B47" s="9" t="s">
        <v>301</v>
      </c>
      <c r="C47" s="4" t="s">
        <v>1226</v>
      </c>
      <c r="D47" s="4" t="s">
        <v>1182</v>
      </c>
      <c r="E47" s="4">
        <v>30</v>
      </c>
      <c r="F47" s="6">
        <v>341</v>
      </c>
      <c r="G47" s="3">
        <v>266</v>
      </c>
      <c r="H47" s="4"/>
      <c r="I47" s="112" t="s">
        <v>647</v>
      </c>
      <c r="J47" s="71"/>
    </row>
    <row r="48" spans="1:10" ht="15.75" customHeight="1">
      <c r="A48" s="4">
        <v>14</v>
      </c>
      <c r="B48" s="9" t="s">
        <v>1227</v>
      </c>
      <c r="C48" s="6" t="s">
        <v>1093</v>
      </c>
      <c r="D48" s="4" t="s">
        <v>1175</v>
      </c>
      <c r="E48" s="4">
        <v>20</v>
      </c>
      <c r="F48" s="6">
        <v>361</v>
      </c>
      <c r="G48" s="3">
        <v>286</v>
      </c>
      <c r="H48" s="4"/>
      <c r="I48" s="112" t="s">
        <v>738</v>
      </c>
      <c r="J48" s="71"/>
    </row>
    <row r="49" spans="1:10" ht="15.75" customHeight="1">
      <c r="A49" s="4">
        <v>15</v>
      </c>
      <c r="B49" s="9" t="s">
        <v>1228</v>
      </c>
      <c r="C49" s="6" t="s">
        <v>1229</v>
      </c>
      <c r="D49" s="4" t="s">
        <v>1182</v>
      </c>
      <c r="E49" s="4">
        <v>10</v>
      </c>
      <c r="F49" s="6">
        <v>371</v>
      </c>
      <c r="G49" s="3">
        <v>296</v>
      </c>
      <c r="H49" s="4"/>
      <c r="I49" s="112" t="s">
        <v>775</v>
      </c>
      <c r="J49" s="71"/>
    </row>
    <row r="50" spans="1:10" ht="15.75" customHeight="1">
      <c r="A50" s="4">
        <v>16</v>
      </c>
      <c r="B50" s="9" t="s">
        <v>1230</v>
      </c>
      <c r="C50" s="6" t="s">
        <v>1231</v>
      </c>
      <c r="D50" s="4" t="s">
        <v>1182</v>
      </c>
      <c r="E50" s="4">
        <v>56</v>
      </c>
      <c r="F50" s="6">
        <v>427</v>
      </c>
      <c r="G50" s="3">
        <v>352</v>
      </c>
      <c r="H50" s="4"/>
      <c r="I50" s="71" t="s">
        <v>567</v>
      </c>
      <c r="J50" s="71"/>
    </row>
    <row r="51" spans="1:10" ht="15.75" customHeight="1">
      <c r="A51" s="4">
        <v>17</v>
      </c>
      <c r="B51" s="9" t="s">
        <v>569</v>
      </c>
      <c r="C51" s="4" t="s">
        <v>570</v>
      </c>
      <c r="D51" s="4" t="s">
        <v>1175</v>
      </c>
      <c r="E51" s="4">
        <v>4</v>
      </c>
      <c r="F51" s="6">
        <f t="shared" ref="F51:F58" si="1">SUM(F50,E51)</f>
        <v>431</v>
      </c>
      <c r="G51" s="3">
        <f>SUM(G50,E51)</f>
        <v>356</v>
      </c>
      <c r="H51" s="4"/>
      <c r="I51" s="71" t="s">
        <v>582</v>
      </c>
      <c r="J51" s="71"/>
    </row>
    <row r="52" spans="1:10" ht="15.75" customHeight="1">
      <c r="A52" s="4">
        <v>18</v>
      </c>
      <c r="B52" s="9" t="s">
        <v>1146</v>
      </c>
      <c r="C52" s="6" t="s">
        <v>1147</v>
      </c>
      <c r="D52" s="4" t="s">
        <v>1175</v>
      </c>
      <c r="E52" s="4">
        <v>12</v>
      </c>
      <c r="F52" s="6">
        <f t="shared" si="1"/>
        <v>443</v>
      </c>
      <c r="G52" s="3">
        <f>SUM(G51,E52)</f>
        <v>368</v>
      </c>
      <c r="H52" s="4"/>
      <c r="I52" s="71" t="s">
        <v>582</v>
      </c>
      <c r="J52" s="71"/>
    </row>
    <row r="53" spans="1:10" ht="15.75" customHeight="1">
      <c r="A53" s="4">
        <v>19</v>
      </c>
      <c r="B53" s="9" t="s">
        <v>301</v>
      </c>
      <c r="C53" s="6" t="s">
        <v>830</v>
      </c>
      <c r="D53" s="4" t="s">
        <v>1175</v>
      </c>
      <c r="E53" s="4">
        <v>30</v>
      </c>
      <c r="F53" s="6">
        <f t="shared" si="1"/>
        <v>473</v>
      </c>
      <c r="G53" s="3">
        <f>SUM(G52,E53)</f>
        <v>398</v>
      </c>
      <c r="H53" s="4"/>
      <c r="I53" s="71" t="s">
        <v>582</v>
      </c>
      <c r="J53" s="71"/>
    </row>
    <row r="54" spans="1:10" ht="15.75" customHeight="1">
      <c r="A54" s="4">
        <v>20</v>
      </c>
      <c r="B54" s="9" t="s">
        <v>892</v>
      </c>
      <c r="C54" s="6" t="s">
        <v>893</v>
      </c>
      <c r="D54" s="4" t="s">
        <v>1175</v>
      </c>
      <c r="E54" s="4">
        <v>20</v>
      </c>
      <c r="F54" s="6">
        <f t="shared" si="1"/>
        <v>493</v>
      </c>
      <c r="G54" s="3">
        <v>400</v>
      </c>
      <c r="H54" s="4"/>
      <c r="I54" s="71" t="s">
        <v>609</v>
      </c>
      <c r="J54" s="71"/>
    </row>
    <row r="55" spans="1:10" ht="15.75" customHeight="1">
      <c r="A55" s="4">
        <v>21</v>
      </c>
      <c r="B55" s="9" t="s">
        <v>301</v>
      </c>
      <c r="C55" s="6" t="s">
        <v>302</v>
      </c>
      <c r="D55" s="4" t="s">
        <v>1175</v>
      </c>
      <c r="E55" s="4">
        <v>30</v>
      </c>
      <c r="F55" s="6">
        <f t="shared" si="1"/>
        <v>523</v>
      </c>
      <c r="G55" s="3">
        <v>400</v>
      </c>
      <c r="H55" s="4"/>
      <c r="I55" s="71" t="s">
        <v>300</v>
      </c>
      <c r="J55" s="71"/>
    </row>
    <row r="56" spans="1:10" ht="15.75" customHeight="1">
      <c r="A56" s="4">
        <v>22</v>
      </c>
      <c r="B56" s="9" t="s">
        <v>831</v>
      </c>
      <c r="C56" s="6" t="s">
        <v>832</v>
      </c>
      <c r="D56" s="4" t="s">
        <v>1175</v>
      </c>
      <c r="E56" s="4">
        <v>8</v>
      </c>
      <c r="F56" s="6">
        <f t="shared" si="1"/>
        <v>531</v>
      </c>
      <c r="G56" s="3">
        <v>400</v>
      </c>
      <c r="H56" s="4"/>
      <c r="I56" s="71" t="s">
        <v>300</v>
      </c>
      <c r="J56" s="71"/>
    </row>
    <row r="57" spans="1:10" ht="15.75" customHeight="1">
      <c r="A57" s="4">
        <v>23</v>
      </c>
      <c r="B57" s="9" t="s">
        <v>530</v>
      </c>
      <c r="C57" s="4" t="s">
        <v>307</v>
      </c>
      <c r="D57" s="4" t="s">
        <v>1175</v>
      </c>
      <c r="E57" s="4">
        <v>4</v>
      </c>
      <c r="F57" s="6">
        <f t="shared" si="1"/>
        <v>535</v>
      </c>
      <c r="G57" s="3">
        <v>400</v>
      </c>
      <c r="H57" s="4"/>
      <c r="I57" s="71" t="s">
        <v>308</v>
      </c>
      <c r="J57" s="71"/>
    </row>
    <row r="58" spans="1:10" ht="15.75" customHeight="1">
      <c r="A58" s="4">
        <v>24</v>
      </c>
      <c r="B58" s="9" t="s">
        <v>301</v>
      </c>
      <c r="C58" s="6" t="s">
        <v>531</v>
      </c>
      <c r="D58" s="4" t="s">
        <v>1175</v>
      </c>
      <c r="E58" s="4">
        <v>30</v>
      </c>
      <c r="F58" s="6">
        <f t="shared" si="1"/>
        <v>565</v>
      </c>
      <c r="G58" s="3">
        <v>400</v>
      </c>
      <c r="H58" s="4"/>
      <c r="I58" s="71" t="s">
        <v>308</v>
      </c>
      <c r="J58" s="71"/>
    </row>
    <row r="59" spans="1:10" ht="15.75" customHeight="1">
      <c r="A59" s="4">
        <v>25</v>
      </c>
      <c r="B59" s="9"/>
      <c r="C59" s="4"/>
      <c r="D59" s="4"/>
      <c r="E59" s="4"/>
      <c r="F59" s="6"/>
      <c r="G59" s="3"/>
      <c r="H59" s="4"/>
      <c r="I59" s="71"/>
      <c r="J59" s="71"/>
    </row>
    <row r="60" spans="1:10" ht="15" customHeight="1">
      <c r="A60" s="511" t="s">
        <v>1182</v>
      </c>
      <c r="B60" s="511"/>
      <c r="C60" s="6" t="s">
        <v>11</v>
      </c>
      <c r="D60" s="6" t="s">
        <v>1177</v>
      </c>
      <c r="E60" s="6" t="s">
        <v>12</v>
      </c>
      <c r="F60" s="6" t="s">
        <v>1178</v>
      </c>
      <c r="G60" s="3" t="s">
        <v>13</v>
      </c>
      <c r="H60" s="3" t="s">
        <v>14</v>
      </c>
      <c r="I60" s="71"/>
      <c r="J60" s="71"/>
    </row>
    <row r="61" spans="1:10" ht="15.75" customHeight="1">
      <c r="A61" s="6" t="s">
        <v>9</v>
      </c>
      <c r="B61" s="6" t="s">
        <v>1176</v>
      </c>
      <c r="C61" s="4"/>
      <c r="D61" s="6"/>
      <c r="E61" s="4"/>
      <c r="F61" s="6">
        <f>SUM(E61,F60)</f>
        <v>0</v>
      </c>
      <c r="G61" s="3">
        <f>SUM(G60,E61)</f>
        <v>0</v>
      </c>
      <c r="H61" s="4"/>
      <c r="I61" s="71"/>
      <c r="J61" s="71"/>
    </row>
    <row r="62" spans="1:10" ht="15.75" customHeight="1">
      <c r="A62" s="6">
        <v>1</v>
      </c>
      <c r="B62" s="8"/>
      <c r="C62" s="4"/>
      <c r="D62" s="6"/>
      <c r="E62" s="4"/>
      <c r="F62" s="6"/>
      <c r="G62" s="3"/>
      <c r="H62" s="4"/>
      <c r="J62" s="71"/>
    </row>
    <row r="63" spans="1:10" ht="15.75" customHeight="1">
      <c r="A63" s="6">
        <v>2</v>
      </c>
      <c r="B63" s="9"/>
      <c r="C63" s="6"/>
      <c r="D63" s="4"/>
      <c r="E63" s="4"/>
      <c r="F63" s="6"/>
      <c r="G63" s="3"/>
      <c r="H63" s="4"/>
      <c r="I63" s="71"/>
      <c r="J63" s="71"/>
    </row>
    <row r="64" spans="1:10" ht="15.75" customHeight="1">
      <c r="A64" s="4">
        <v>3</v>
      </c>
      <c r="B64" s="9"/>
      <c r="C64" s="6"/>
      <c r="D64" s="4"/>
      <c r="E64" s="4"/>
      <c r="F64" s="6"/>
      <c r="G64" s="3"/>
      <c r="H64" s="4"/>
      <c r="I64" s="71"/>
      <c r="J64" s="71"/>
    </row>
    <row r="65" spans="1:10" ht="15.75" customHeight="1">
      <c r="A65" s="4">
        <v>4</v>
      </c>
      <c r="B65" s="9"/>
      <c r="C65" s="6"/>
      <c r="D65" s="4"/>
      <c r="E65" s="4"/>
      <c r="F65" s="6"/>
      <c r="G65" s="3"/>
      <c r="H65" s="4"/>
      <c r="I65" s="71"/>
      <c r="J65" s="71"/>
    </row>
    <row r="66" spans="1:10" ht="15.75" customHeight="1">
      <c r="A66" s="4">
        <v>5</v>
      </c>
      <c r="B66" s="9"/>
      <c r="C66" s="6"/>
      <c r="D66" s="4"/>
      <c r="E66" s="4"/>
      <c r="F66" s="6"/>
      <c r="G66" s="3"/>
      <c r="H66" s="4"/>
      <c r="I66" s="71"/>
      <c r="J66" s="71"/>
    </row>
    <row r="67" spans="1:10" ht="15.75" customHeight="1">
      <c r="A67" s="510" t="s">
        <v>1232</v>
      </c>
      <c r="B67" s="510"/>
      <c r="C67" s="510" t="s">
        <v>1233</v>
      </c>
      <c r="D67" s="510"/>
      <c r="E67" s="4"/>
      <c r="F67" s="4"/>
      <c r="G67" s="4"/>
      <c r="H67" s="9"/>
      <c r="I67" s="108" t="s">
        <v>1174</v>
      </c>
      <c r="J67" s="71"/>
    </row>
    <row r="68" spans="1:10" ht="15.75" customHeight="1">
      <c r="A68" s="511" t="s">
        <v>1175</v>
      </c>
      <c r="B68" s="511"/>
      <c r="C68" s="109"/>
      <c r="D68" s="109"/>
      <c r="E68" s="4"/>
      <c r="F68" s="4"/>
      <c r="G68" s="4"/>
      <c r="H68" s="9"/>
      <c r="I68" s="110">
        <v>400</v>
      </c>
      <c r="J68" s="71" t="s">
        <v>582</v>
      </c>
    </row>
    <row r="69" spans="1:10" ht="15.75" customHeight="1">
      <c r="A69" s="6" t="s">
        <v>9</v>
      </c>
      <c r="B69" s="6" t="s">
        <v>1176</v>
      </c>
      <c r="C69" s="6" t="s">
        <v>11</v>
      </c>
      <c r="D69" s="6" t="s">
        <v>1177</v>
      </c>
      <c r="E69" s="6" t="s">
        <v>12</v>
      </c>
      <c r="F69" s="6" t="s">
        <v>1178</v>
      </c>
      <c r="G69" s="3" t="s">
        <v>13</v>
      </c>
      <c r="H69" s="3" t="s">
        <v>14</v>
      </c>
      <c r="I69" s="111" t="s">
        <v>1179</v>
      </c>
      <c r="J69" s="71"/>
    </row>
    <row r="70" spans="1:10" ht="15.75" customHeight="1">
      <c r="A70" s="6">
        <v>1</v>
      </c>
      <c r="B70" s="46" t="s">
        <v>1234</v>
      </c>
      <c r="C70" s="4" t="s">
        <v>1235</v>
      </c>
      <c r="D70" s="4" t="s">
        <v>1182</v>
      </c>
      <c r="E70" s="4">
        <v>24</v>
      </c>
      <c r="F70" s="6">
        <f>SUM(E70,F69)</f>
        <v>24</v>
      </c>
      <c r="G70" s="3">
        <f>SUM(G69,E70)</f>
        <v>24</v>
      </c>
      <c r="H70" s="4"/>
      <c r="I70" s="71"/>
      <c r="J70" s="112"/>
    </row>
    <row r="71" spans="1:10" ht="15.75" customHeight="1">
      <c r="A71" s="6">
        <v>2</v>
      </c>
      <c r="B71" s="46" t="s">
        <v>1180</v>
      </c>
      <c r="C71" s="4" t="s">
        <v>1236</v>
      </c>
      <c r="D71" s="4" t="s">
        <v>1182</v>
      </c>
      <c r="E71" s="4">
        <v>10</v>
      </c>
      <c r="F71" s="6">
        <f>SUM(E71,F70)</f>
        <v>34</v>
      </c>
      <c r="G71" s="3">
        <f>SUM(G70,E71)</f>
        <v>34</v>
      </c>
      <c r="H71" s="4"/>
      <c r="I71" s="71"/>
      <c r="J71" s="112"/>
    </row>
    <row r="72" spans="1:10" ht="15.75" customHeight="1">
      <c r="A72" s="4">
        <v>3</v>
      </c>
      <c r="B72" s="46" t="s">
        <v>1027</v>
      </c>
      <c r="C72" s="4" t="s">
        <v>1028</v>
      </c>
      <c r="D72" s="4" t="s">
        <v>1182</v>
      </c>
      <c r="E72" s="4">
        <v>28</v>
      </c>
      <c r="F72" s="6">
        <f>SUM(E72,F71)</f>
        <v>62</v>
      </c>
      <c r="G72" s="3">
        <f>SUM(G71,E72)</f>
        <v>62</v>
      </c>
      <c r="H72" s="4"/>
      <c r="I72" s="71" t="s">
        <v>1216</v>
      </c>
      <c r="J72" s="71"/>
    </row>
    <row r="73" spans="1:10" ht="15.75" customHeight="1">
      <c r="A73" s="4">
        <v>4</v>
      </c>
      <c r="B73" s="46" t="s">
        <v>1237</v>
      </c>
      <c r="C73" s="4" t="s">
        <v>1238</v>
      </c>
      <c r="D73" s="4" t="s">
        <v>1182</v>
      </c>
      <c r="E73" s="4">
        <v>18</v>
      </c>
      <c r="F73" s="6">
        <f>SUM(E73,F72)</f>
        <v>80</v>
      </c>
      <c r="G73" s="3">
        <f>SUM(G72,E73)</f>
        <v>80</v>
      </c>
      <c r="H73" s="4"/>
      <c r="I73" s="71" t="s">
        <v>1216</v>
      </c>
      <c r="J73" s="71"/>
    </row>
    <row r="74" spans="1:10" ht="15.75" customHeight="1">
      <c r="A74" s="4">
        <v>5</v>
      </c>
      <c r="B74" s="9" t="s">
        <v>856</v>
      </c>
      <c r="C74" s="6" t="s">
        <v>857</v>
      </c>
      <c r="D74" s="4" t="s">
        <v>1175</v>
      </c>
      <c r="E74" s="4">
        <v>62</v>
      </c>
      <c r="F74" s="4">
        <f>SUM(F73,E74)</f>
        <v>142</v>
      </c>
      <c r="G74" s="3">
        <f>SUM(G73,E74)</f>
        <v>142</v>
      </c>
      <c r="H74" s="31"/>
      <c r="I74" s="71" t="s">
        <v>891</v>
      </c>
      <c r="J74" s="71"/>
    </row>
    <row r="75" spans="1:10" ht="15.75" customHeight="1">
      <c r="A75" s="4">
        <v>6</v>
      </c>
      <c r="B75" s="9" t="s">
        <v>1239</v>
      </c>
      <c r="C75" s="6" t="s">
        <v>1240</v>
      </c>
      <c r="D75" s="4" t="s">
        <v>1182</v>
      </c>
      <c r="E75" s="4">
        <v>36</v>
      </c>
      <c r="F75" s="4">
        <v>178</v>
      </c>
      <c r="G75" s="3">
        <v>178</v>
      </c>
      <c r="H75" s="31"/>
      <c r="I75" s="71" t="s">
        <v>1241</v>
      </c>
      <c r="J75" s="71"/>
    </row>
    <row r="76" spans="1:10" ht="15.75" customHeight="1">
      <c r="A76" s="4">
        <v>7</v>
      </c>
      <c r="B76" s="9" t="s">
        <v>1030</v>
      </c>
      <c r="C76" s="6" t="s">
        <v>1031</v>
      </c>
      <c r="D76" s="4" t="s">
        <v>1182</v>
      </c>
      <c r="E76" s="4">
        <v>16</v>
      </c>
      <c r="F76" s="4">
        <v>194</v>
      </c>
      <c r="G76" s="3">
        <v>194</v>
      </c>
      <c r="H76" s="31"/>
      <c r="I76" s="71" t="s">
        <v>581</v>
      </c>
      <c r="J76" s="71"/>
    </row>
    <row r="77" spans="1:10" ht="15.75" customHeight="1">
      <c r="A77" s="4">
        <v>8</v>
      </c>
      <c r="B77" s="9" t="s">
        <v>1189</v>
      </c>
      <c r="C77" s="6" t="s">
        <v>1190</v>
      </c>
      <c r="D77" s="4" t="s">
        <v>1191</v>
      </c>
      <c r="E77" s="4">
        <v>32</v>
      </c>
      <c r="F77" s="4">
        <v>226</v>
      </c>
      <c r="G77" s="3">
        <v>226</v>
      </c>
      <c r="H77" s="31"/>
      <c r="I77" s="71" t="s">
        <v>644</v>
      </c>
      <c r="J77" s="71"/>
    </row>
    <row r="78" spans="1:10" ht="15.75" customHeight="1">
      <c r="A78" s="4">
        <v>9</v>
      </c>
      <c r="B78" s="9" t="s">
        <v>875</v>
      </c>
      <c r="C78" s="6" t="s">
        <v>876</v>
      </c>
      <c r="D78" s="4" t="s">
        <v>1182</v>
      </c>
      <c r="E78" s="4">
        <v>33</v>
      </c>
      <c r="F78" s="4">
        <v>259</v>
      </c>
      <c r="G78" s="3">
        <v>259</v>
      </c>
      <c r="H78" s="31"/>
      <c r="I78" s="71" t="s">
        <v>647</v>
      </c>
      <c r="J78" s="71"/>
    </row>
    <row r="79" spans="1:10" ht="15.75" customHeight="1">
      <c r="A79" s="4">
        <v>10</v>
      </c>
      <c r="B79" s="9" t="s">
        <v>1242</v>
      </c>
      <c r="C79" s="6" t="s">
        <v>1195</v>
      </c>
      <c r="D79" s="4" t="s">
        <v>1182</v>
      </c>
      <c r="E79" s="4">
        <v>30</v>
      </c>
      <c r="F79" s="4">
        <v>289</v>
      </c>
      <c r="G79" s="3">
        <v>289</v>
      </c>
      <c r="H79" s="31"/>
      <c r="I79" s="71" t="s">
        <v>738</v>
      </c>
      <c r="J79" s="71"/>
    </row>
    <row r="80" spans="1:10" ht="15.75" customHeight="1">
      <c r="A80" s="4">
        <v>11</v>
      </c>
      <c r="B80" s="9" t="s">
        <v>1243</v>
      </c>
      <c r="C80" s="6" t="s">
        <v>876</v>
      </c>
      <c r="D80" s="4" t="s">
        <v>1182</v>
      </c>
      <c r="E80" s="4">
        <v>30</v>
      </c>
      <c r="F80" s="4">
        <v>319</v>
      </c>
      <c r="G80" s="3">
        <v>319</v>
      </c>
      <c r="H80" s="31"/>
      <c r="I80" s="71" t="s">
        <v>775</v>
      </c>
      <c r="J80" s="71"/>
    </row>
    <row r="81" spans="1:11" ht="15.75" customHeight="1">
      <c r="A81" s="4">
        <v>12</v>
      </c>
      <c r="B81" s="9" t="s">
        <v>1230</v>
      </c>
      <c r="C81" s="6" t="s">
        <v>1231</v>
      </c>
      <c r="D81" s="4" t="s">
        <v>1182</v>
      </c>
      <c r="E81" s="4">
        <v>56</v>
      </c>
      <c r="F81" s="6">
        <v>375</v>
      </c>
      <c r="G81" s="3">
        <v>375</v>
      </c>
      <c r="H81" s="31"/>
      <c r="I81" s="71" t="s">
        <v>567</v>
      </c>
      <c r="J81" s="71"/>
    </row>
    <row r="82" spans="1:11" ht="15.75" customHeight="1">
      <c r="A82" s="4">
        <v>13</v>
      </c>
      <c r="B82" s="9" t="s">
        <v>880</v>
      </c>
      <c r="C82" s="6" t="s">
        <v>881</v>
      </c>
      <c r="D82" s="4" t="s">
        <v>1182</v>
      </c>
      <c r="E82" s="4">
        <v>26</v>
      </c>
      <c r="F82" s="6">
        <f>SUM(F81,E82)</f>
        <v>401</v>
      </c>
      <c r="G82" s="3">
        <v>400</v>
      </c>
      <c r="H82" s="31"/>
      <c r="I82" s="71" t="s">
        <v>582</v>
      </c>
      <c r="J82" s="71"/>
    </row>
    <row r="83" spans="1:11" ht="15.75" customHeight="1">
      <c r="A83" s="4">
        <v>14</v>
      </c>
      <c r="B83" s="9" t="s">
        <v>831</v>
      </c>
      <c r="C83" s="6" t="s">
        <v>832</v>
      </c>
      <c r="D83" s="4" t="s">
        <v>1175</v>
      </c>
      <c r="E83" s="4">
        <v>8</v>
      </c>
      <c r="F83" s="6">
        <f>SUM(F82,E83)</f>
        <v>409</v>
      </c>
      <c r="G83" s="3">
        <v>400</v>
      </c>
      <c r="H83" s="31"/>
      <c r="I83" s="71" t="s">
        <v>300</v>
      </c>
      <c r="J83" s="71"/>
    </row>
    <row r="84" spans="1:11" ht="15.75" customHeight="1">
      <c r="A84" s="4">
        <v>15</v>
      </c>
      <c r="B84" s="9"/>
      <c r="C84" s="6"/>
      <c r="D84" s="4"/>
      <c r="E84" s="4"/>
      <c r="F84" s="6"/>
      <c r="G84" s="3"/>
      <c r="H84" s="31"/>
      <c r="I84" s="71"/>
      <c r="J84" s="71"/>
    </row>
    <row r="85" spans="1:11" ht="15.75" customHeight="1">
      <c r="A85" s="4">
        <v>16</v>
      </c>
      <c r="B85" s="9"/>
      <c r="C85" s="6"/>
      <c r="D85" s="4"/>
      <c r="E85" s="4"/>
      <c r="F85" s="6"/>
      <c r="G85" s="3"/>
      <c r="H85" s="31"/>
      <c r="I85" s="71"/>
      <c r="J85" s="71"/>
    </row>
    <row r="86" spans="1:11" ht="15.75" customHeight="1">
      <c r="A86" s="511" t="s">
        <v>1182</v>
      </c>
      <c r="B86" s="511"/>
      <c r="C86" s="9"/>
      <c r="D86" s="9"/>
      <c r="E86" s="9"/>
      <c r="F86" s="9"/>
      <c r="G86" s="9"/>
      <c r="H86" s="4"/>
      <c r="J86" s="71"/>
    </row>
    <row r="87" spans="1:11" ht="15.75" customHeight="1">
      <c r="A87" s="6" t="s">
        <v>9</v>
      </c>
      <c r="B87" s="6" t="s">
        <v>1176</v>
      </c>
      <c r="C87" s="6" t="s">
        <v>11</v>
      </c>
      <c r="D87" s="6" t="s">
        <v>1177</v>
      </c>
      <c r="E87" s="6" t="s">
        <v>12</v>
      </c>
      <c r="F87" s="6" t="s">
        <v>1178</v>
      </c>
      <c r="G87" s="3" t="s">
        <v>13</v>
      </c>
      <c r="H87" s="3" t="s">
        <v>14</v>
      </c>
      <c r="I87" s="71"/>
      <c r="J87" s="71"/>
      <c r="K87" s="113"/>
    </row>
    <row r="88" spans="1:11" ht="15.75" customHeight="1">
      <c r="A88" s="6">
        <v>1</v>
      </c>
      <c r="B88" s="46"/>
      <c r="C88" s="4"/>
      <c r="D88" s="4"/>
      <c r="E88" s="4"/>
      <c r="F88" s="6"/>
      <c r="G88" s="3"/>
      <c r="H88" s="4"/>
      <c r="I88" s="71"/>
      <c r="J88" s="71"/>
    </row>
    <row r="89" spans="1:11" ht="15.75" customHeight="1">
      <c r="A89" s="6">
        <v>2</v>
      </c>
      <c r="B89" s="46"/>
      <c r="C89" s="4"/>
      <c r="D89" s="4"/>
      <c r="E89" s="4"/>
      <c r="F89" s="6"/>
      <c r="G89" s="3"/>
      <c r="H89" s="4"/>
      <c r="J89" s="71"/>
    </row>
    <row r="90" spans="1:11" ht="15.75" customHeight="1">
      <c r="A90" s="4">
        <v>3</v>
      </c>
      <c r="B90" s="9"/>
      <c r="C90" s="6"/>
      <c r="D90" s="4"/>
      <c r="E90" s="4"/>
      <c r="F90" s="6"/>
      <c r="G90" s="3"/>
      <c r="H90" s="4"/>
      <c r="I90" s="71"/>
      <c r="J90" s="71"/>
    </row>
    <row r="91" spans="1:11" ht="15.75" customHeight="1">
      <c r="A91" s="4">
        <v>4</v>
      </c>
      <c r="B91" s="9"/>
      <c r="C91" s="6"/>
      <c r="D91" s="4"/>
      <c r="E91" s="4"/>
      <c r="F91" s="6"/>
      <c r="G91" s="3"/>
      <c r="H91" s="4"/>
      <c r="I91" s="71"/>
      <c r="J91" s="71"/>
    </row>
    <row r="92" spans="1:11" ht="15.75" customHeight="1">
      <c r="A92" s="4">
        <v>5</v>
      </c>
      <c r="B92" s="9"/>
      <c r="C92" s="9"/>
      <c r="D92" s="9"/>
      <c r="E92" s="4"/>
      <c r="F92" s="4"/>
      <c r="G92" s="4"/>
      <c r="H92" s="9"/>
      <c r="I92" s="71"/>
      <c r="J92" s="71"/>
    </row>
    <row r="93" spans="1:11" ht="15.75" customHeight="1">
      <c r="A93" s="510" t="s">
        <v>1244</v>
      </c>
      <c r="B93" s="510"/>
      <c r="C93" s="510" t="s">
        <v>1245</v>
      </c>
      <c r="D93" s="510"/>
      <c r="E93" s="4"/>
      <c r="F93" s="4"/>
      <c r="G93" s="4"/>
      <c r="H93" s="9"/>
      <c r="I93" s="108" t="s">
        <v>1174</v>
      </c>
      <c r="J93" s="71"/>
    </row>
    <row r="94" spans="1:11" ht="15.75" customHeight="1">
      <c r="A94" s="511" t="s">
        <v>1175</v>
      </c>
      <c r="B94" s="511"/>
      <c r="C94" s="109"/>
      <c r="D94" s="109"/>
      <c r="E94" s="4"/>
      <c r="F94" s="4"/>
      <c r="G94" s="4"/>
      <c r="H94" s="9"/>
      <c r="I94" s="110"/>
      <c r="J94" s="71" t="s">
        <v>1246</v>
      </c>
    </row>
    <row r="95" spans="1:11" ht="15.75" customHeight="1">
      <c r="A95" s="6" t="s">
        <v>9</v>
      </c>
      <c r="B95" s="6" t="s">
        <v>1176</v>
      </c>
      <c r="C95" s="6" t="s">
        <v>11</v>
      </c>
      <c r="D95" s="6" t="s">
        <v>1177</v>
      </c>
      <c r="E95" s="6" t="s">
        <v>12</v>
      </c>
      <c r="F95" s="6" t="s">
        <v>1178</v>
      </c>
      <c r="G95" s="3" t="s">
        <v>13</v>
      </c>
      <c r="H95" s="3" t="s">
        <v>14</v>
      </c>
      <c r="I95" s="71"/>
      <c r="J95" s="71"/>
    </row>
    <row r="96" spans="1:11" ht="15.75" customHeight="1">
      <c r="A96" s="6">
        <v>1</v>
      </c>
      <c r="B96" s="9"/>
      <c r="C96" s="6"/>
      <c r="D96" s="4"/>
      <c r="E96" s="4"/>
      <c r="F96" s="6">
        <f>SUM(E96,F95)</f>
        <v>0</v>
      </c>
      <c r="G96" s="3">
        <f>SUM(G95,E96)</f>
        <v>0</v>
      </c>
      <c r="H96" s="4"/>
      <c r="I96" s="71"/>
      <c r="J96" s="71"/>
    </row>
    <row r="97" spans="1:10" ht="15.75" customHeight="1">
      <c r="A97" s="6">
        <v>2</v>
      </c>
      <c r="B97" s="46"/>
      <c r="C97" s="4"/>
      <c r="D97" s="4"/>
      <c r="E97" s="4"/>
      <c r="F97" s="6"/>
      <c r="G97" s="3"/>
      <c r="H97" s="4"/>
      <c r="I97" s="71"/>
      <c r="J97" s="71"/>
    </row>
    <row r="98" spans="1:10" ht="15.75" customHeight="1">
      <c r="A98" s="4">
        <v>3</v>
      </c>
      <c r="B98" s="9"/>
      <c r="C98" s="6"/>
      <c r="D98" s="4"/>
      <c r="E98" s="4"/>
      <c r="F98" s="6"/>
      <c r="G98" s="3"/>
      <c r="H98" s="4"/>
      <c r="I98" s="71"/>
      <c r="J98" s="71"/>
    </row>
    <row r="99" spans="1:10" ht="15.75" customHeight="1">
      <c r="A99" s="4">
        <v>4</v>
      </c>
      <c r="B99" s="9"/>
      <c r="C99" s="6"/>
      <c r="D99" s="4"/>
      <c r="E99" s="4"/>
      <c r="F99" s="6"/>
      <c r="G99" s="3"/>
      <c r="H99" s="4"/>
      <c r="I99" s="71"/>
      <c r="J99" s="71"/>
    </row>
    <row r="100" spans="1:10" ht="15.75" customHeight="1">
      <c r="A100" s="4">
        <v>5</v>
      </c>
      <c r="B100" s="9"/>
      <c r="C100" s="6"/>
      <c r="D100" s="4"/>
      <c r="E100" s="4"/>
      <c r="F100" s="6"/>
      <c r="G100" s="3"/>
      <c r="H100" s="4"/>
      <c r="I100" s="71"/>
      <c r="J100" s="71"/>
    </row>
    <row r="101" spans="1:10" ht="15.75" customHeight="1">
      <c r="A101" s="511" t="s">
        <v>1182</v>
      </c>
      <c r="B101" s="511"/>
      <c r="C101" s="6"/>
      <c r="D101" s="4"/>
      <c r="E101" s="4"/>
      <c r="F101" s="6"/>
      <c r="G101" s="3"/>
      <c r="H101" s="4"/>
      <c r="I101" s="71"/>
      <c r="J101" s="71"/>
    </row>
    <row r="102" spans="1:10" ht="15.75" customHeight="1">
      <c r="A102" s="6" t="s">
        <v>9</v>
      </c>
      <c r="B102" s="6" t="s">
        <v>1176</v>
      </c>
      <c r="C102" s="6" t="s">
        <v>11</v>
      </c>
      <c r="D102" s="6" t="s">
        <v>1177</v>
      </c>
      <c r="E102" s="6" t="s">
        <v>12</v>
      </c>
      <c r="F102" s="6" t="s">
        <v>1178</v>
      </c>
      <c r="G102" s="3" t="s">
        <v>13</v>
      </c>
      <c r="H102" s="3" t="s">
        <v>14</v>
      </c>
      <c r="I102" s="71"/>
      <c r="J102" s="71"/>
    </row>
    <row r="103" spans="1:10" ht="15.75" customHeight="1">
      <c r="A103" s="6">
        <v>1</v>
      </c>
      <c r="B103" s="8"/>
      <c r="C103" s="4"/>
      <c r="D103" s="6"/>
      <c r="E103" s="4"/>
      <c r="F103" s="6">
        <f>SUM(E103,F102)</f>
        <v>0</v>
      </c>
      <c r="G103" s="3">
        <f>SUM(G102,E103)</f>
        <v>0</v>
      </c>
      <c r="H103" s="4"/>
      <c r="I103" s="71"/>
      <c r="J103" s="71"/>
    </row>
    <row r="104" spans="1:10" ht="15.75" customHeight="1">
      <c r="A104" s="6">
        <v>2</v>
      </c>
      <c r="B104" s="8"/>
      <c r="C104" s="4"/>
      <c r="D104" s="6"/>
      <c r="E104" s="4"/>
      <c r="F104" s="6"/>
      <c r="G104" s="3"/>
      <c r="H104" s="4"/>
      <c r="J104" s="71"/>
    </row>
    <row r="105" spans="1:10" ht="15.75" customHeight="1">
      <c r="A105" s="4">
        <v>3</v>
      </c>
      <c r="B105" s="9"/>
      <c r="C105" s="6"/>
      <c r="D105" s="4"/>
      <c r="E105" s="4"/>
      <c r="F105" s="6"/>
      <c r="G105" s="3"/>
      <c r="H105" s="4"/>
      <c r="I105" s="71"/>
      <c r="J105" s="71"/>
    </row>
    <row r="106" spans="1:10" ht="15.75" customHeight="1">
      <c r="A106" s="4">
        <v>4</v>
      </c>
      <c r="B106" s="9"/>
      <c r="C106" s="6"/>
      <c r="D106" s="4"/>
      <c r="E106" s="4"/>
      <c r="F106" s="6"/>
      <c r="G106" s="3"/>
      <c r="H106" s="4"/>
      <c r="I106" s="71"/>
      <c r="J106" s="71"/>
    </row>
    <row r="107" spans="1:10" ht="15.75" customHeight="1">
      <c r="A107" s="4">
        <v>5</v>
      </c>
      <c r="B107" s="9"/>
      <c r="C107" s="6"/>
      <c r="D107" s="4"/>
      <c r="E107" s="4"/>
      <c r="F107" s="6"/>
      <c r="G107" s="3"/>
      <c r="H107" s="4"/>
      <c r="I107" s="71"/>
      <c r="J107" s="71"/>
    </row>
    <row r="108" spans="1:10" ht="15.75" customHeight="1">
      <c r="A108" s="4">
        <v>6</v>
      </c>
      <c r="B108" s="9"/>
      <c r="C108" s="9"/>
      <c r="D108" s="9"/>
      <c r="E108" s="4"/>
      <c r="F108" s="4"/>
      <c r="G108" s="4"/>
      <c r="H108" s="9"/>
      <c r="I108" s="71"/>
      <c r="J108" s="71"/>
    </row>
    <row r="109" spans="1:10" ht="15.75" customHeight="1">
      <c r="A109" s="510" t="s">
        <v>1247</v>
      </c>
      <c r="B109" s="510"/>
      <c r="C109" s="510" t="s">
        <v>1248</v>
      </c>
      <c r="D109" s="510"/>
      <c r="E109" s="4"/>
      <c r="F109" s="4"/>
      <c r="G109" s="4"/>
      <c r="H109" s="9"/>
      <c r="I109" s="108" t="s">
        <v>1174</v>
      </c>
      <c r="J109" s="71"/>
    </row>
    <row r="110" spans="1:10" ht="15.75" customHeight="1">
      <c r="A110" s="511" t="s">
        <v>1175</v>
      </c>
      <c r="B110" s="511"/>
      <c r="C110" s="109"/>
      <c r="D110" s="109"/>
      <c r="E110" s="4"/>
      <c r="F110" s="4"/>
      <c r="G110" s="4"/>
      <c r="H110" s="9"/>
      <c r="I110" s="110">
        <v>400</v>
      </c>
      <c r="J110" s="71" t="s">
        <v>300</v>
      </c>
    </row>
    <row r="111" spans="1:10" ht="15.75" customHeight="1">
      <c r="A111" s="6" t="s">
        <v>9</v>
      </c>
      <c r="B111" s="6" t="s">
        <v>1176</v>
      </c>
      <c r="C111" s="6" t="s">
        <v>11</v>
      </c>
      <c r="D111" s="6" t="s">
        <v>1177</v>
      </c>
      <c r="E111" s="6" t="s">
        <v>12</v>
      </c>
      <c r="F111" s="6" t="s">
        <v>1178</v>
      </c>
      <c r="G111" s="3" t="s">
        <v>13</v>
      </c>
      <c r="H111" s="3" t="s">
        <v>14</v>
      </c>
      <c r="I111" s="111" t="s">
        <v>1179</v>
      </c>
      <c r="J111" s="71"/>
    </row>
    <row r="112" spans="1:10" ht="15.75" customHeight="1">
      <c r="A112" s="6">
        <v>1</v>
      </c>
      <c r="B112" s="46" t="s">
        <v>1249</v>
      </c>
      <c r="C112" s="4" t="s">
        <v>1250</v>
      </c>
      <c r="D112" s="6" t="s">
        <v>1175</v>
      </c>
      <c r="E112" s="4">
        <v>4</v>
      </c>
      <c r="F112" s="6">
        <f t="shared" ref="F112:F120" si="2">SUM(E112,F111)</f>
        <v>4</v>
      </c>
      <c r="G112" s="3">
        <f t="shared" ref="G112:G124" si="3">SUM(G111,E112)</f>
        <v>4</v>
      </c>
      <c r="H112" s="4"/>
      <c r="I112" s="71"/>
      <c r="J112" s="71"/>
    </row>
    <row r="113" spans="1:10" ht="15.75" customHeight="1">
      <c r="A113" s="6">
        <v>2</v>
      </c>
      <c r="B113" s="9" t="s">
        <v>1251</v>
      </c>
      <c r="C113" s="6" t="s">
        <v>1252</v>
      </c>
      <c r="D113" s="4" t="s">
        <v>1175</v>
      </c>
      <c r="E113" s="4">
        <v>8</v>
      </c>
      <c r="F113" s="6">
        <f t="shared" si="2"/>
        <v>12</v>
      </c>
      <c r="G113" s="3">
        <f t="shared" si="3"/>
        <v>12</v>
      </c>
      <c r="H113" s="4"/>
      <c r="I113" s="71"/>
      <c r="J113" s="71"/>
    </row>
    <row r="114" spans="1:10" ht="15.75" customHeight="1">
      <c r="A114" s="4">
        <v>3</v>
      </c>
      <c r="B114" s="8" t="s">
        <v>1253</v>
      </c>
      <c r="C114" s="6" t="s">
        <v>1254</v>
      </c>
      <c r="D114" s="4" t="s">
        <v>1175</v>
      </c>
      <c r="E114" s="4">
        <v>10</v>
      </c>
      <c r="F114" s="6">
        <f t="shared" si="2"/>
        <v>22</v>
      </c>
      <c r="G114" s="3">
        <f t="shared" si="3"/>
        <v>22</v>
      </c>
      <c r="H114" s="4"/>
      <c r="I114" s="71"/>
      <c r="J114" s="71"/>
    </row>
    <row r="115" spans="1:10" ht="15.75" customHeight="1">
      <c r="A115" s="4">
        <v>4</v>
      </c>
      <c r="B115" s="8" t="s">
        <v>1255</v>
      </c>
      <c r="C115" s="6" t="s">
        <v>1256</v>
      </c>
      <c r="D115" s="4" t="s">
        <v>1175</v>
      </c>
      <c r="E115" s="4">
        <v>24</v>
      </c>
      <c r="F115" s="6">
        <f t="shared" si="2"/>
        <v>46</v>
      </c>
      <c r="G115" s="3">
        <f t="shared" si="3"/>
        <v>46</v>
      </c>
      <c r="H115" s="4"/>
      <c r="I115" s="71"/>
      <c r="J115" s="71"/>
    </row>
    <row r="116" spans="1:10" ht="15.75" customHeight="1">
      <c r="A116" s="4">
        <v>5</v>
      </c>
      <c r="B116" s="46" t="s">
        <v>1257</v>
      </c>
      <c r="C116" s="4" t="s">
        <v>1258</v>
      </c>
      <c r="D116" s="6" t="s">
        <v>1182</v>
      </c>
      <c r="E116" s="4">
        <v>30</v>
      </c>
      <c r="F116" s="6">
        <f t="shared" si="2"/>
        <v>76</v>
      </c>
      <c r="G116" s="3">
        <f t="shared" si="3"/>
        <v>76</v>
      </c>
      <c r="H116" s="4"/>
      <c r="I116" s="71"/>
      <c r="J116" s="71"/>
    </row>
    <row r="117" spans="1:10" ht="15.75" customHeight="1">
      <c r="A117" s="4">
        <v>6</v>
      </c>
      <c r="B117" s="46" t="s">
        <v>1259</v>
      </c>
      <c r="C117" s="4" t="s">
        <v>1260</v>
      </c>
      <c r="D117" s="6" t="s">
        <v>1175</v>
      </c>
      <c r="E117" s="4">
        <v>8</v>
      </c>
      <c r="F117" s="6">
        <f t="shared" si="2"/>
        <v>84</v>
      </c>
      <c r="G117" s="3">
        <f t="shared" si="3"/>
        <v>84</v>
      </c>
      <c r="H117" s="4"/>
      <c r="I117" s="71"/>
      <c r="J117" s="112"/>
    </row>
    <row r="118" spans="1:10" ht="15.75" customHeight="1">
      <c r="A118" s="4">
        <v>7</v>
      </c>
      <c r="B118" s="46" t="s">
        <v>1234</v>
      </c>
      <c r="C118" s="4" t="s">
        <v>1261</v>
      </c>
      <c r="D118" s="4" t="s">
        <v>1182</v>
      </c>
      <c r="E118" s="4">
        <v>24</v>
      </c>
      <c r="F118" s="6">
        <f t="shared" si="2"/>
        <v>108</v>
      </c>
      <c r="G118" s="3">
        <f t="shared" si="3"/>
        <v>108</v>
      </c>
      <c r="H118" s="4"/>
      <c r="I118" s="71"/>
      <c r="J118" s="112"/>
    </row>
    <row r="119" spans="1:10" ht="15.75" customHeight="1">
      <c r="A119" s="4">
        <v>8</v>
      </c>
      <c r="B119" s="46" t="s">
        <v>1262</v>
      </c>
      <c r="C119" s="4" t="s">
        <v>1263</v>
      </c>
      <c r="D119" s="4" t="s">
        <v>1175</v>
      </c>
      <c r="E119" s="4">
        <v>8</v>
      </c>
      <c r="F119" s="6">
        <f t="shared" si="2"/>
        <v>116</v>
      </c>
      <c r="G119" s="3">
        <f t="shared" si="3"/>
        <v>116</v>
      </c>
      <c r="H119" s="4"/>
      <c r="I119" s="71"/>
      <c r="J119" s="112"/>
    </row>
    <row r="120" spans="1:10" ht="15.75" customHeight="1">
      <c r="A120" s="4">
        <v>9</v>
      </c>
      <c r="B120" s="46" t="s">
        <v>1180</v>
      </c>
      <c r="C120" s="4" t="s">
        <v>1236</v>
      </c>
      <c r="D120" s="4" t="s">
        <v>1182</v>
      </c>
      <c r="E120" s="4">
        <v>10</v>
      </c>
      <c r="F120" s="6">
        <f t="shared" si="2"/>
        <v>126</v>
      </c>
      <c r="G120" s="3">
        <f t="shared" si="3"/>
        <v>126</v>
      </c>
      <c r="H120" s="4"/>
      <c r="I120" s="71"/>
      <c r="J120" s="112"/>
    </row>
    <row r="121" spans="1:10" ht="15.75" customHeight="1">
      <c r="A121" s="4">
        <v>10</v>
      </c>
      <c r="B121" s="9" t="s">
        <v>851</v>
      </c>
      <c r="C121" s="4" t="s">
        <v>852</v>
      </c>
      <c r="D121" s="4" t="s">
        <v>1175</v>
      </c>
      <c r="E121" s="4">
        <v>12</v>
      </c>
      <c r="F121" s="6">
        <f t="shared" ref="F121:F128" si="4">SUM(F120,E121)</f>
        <v>138</v>
      </c>
      <c r="G121" s="3">
        <f t="shared" si="3"/>
        <v>138</v>
      </c>
      <c r="H121" s="4"/>
      <c r="I121" s="71" t="s">
        <v>1185</v>
      </c>
      <c r="J121" s="71"/>
    </row>
    <row r="122" spans="1:10" ht="15.75" customHeight="1">
      <c r="A122" s="4">
        <v>11</v>
      </c>
      <c r="B122" s="46" t="s">
        <v>904</v>
      </c>
      <c r="C122" s="4" t="s">
        <v>1264</v>
      </c>
      <c r="D122" s="4" t="s">
        <v>1175</v>
      </c>
      <c r="E122" s="4">
        <v>30</v>
      </c>
      <c r="F122" s="6">
        <f t="shared" si="4"/>
        <v>168</v>
      </c>
      <c r="G122" s="3">
        <f t="shared" si="3"/>
        <v>168</v>
      </c>
      <c r="H122" s="4"/>
      <c r="I122" s="71" t="s">
        <v>1211</v>
      </c>
      <c r="J122" s="71"/>
    </row>
    <row r="123" spans="1:10" ht="15.75" customHeight="1">
      <c r="A123" s="4">
        <v>12</v>
      </c>
      <c r="B123" s="46" t="s">
        <v>1265</v>
      </c>
      <c r="C123" s="4" t="s">
        <v>1266</v>
      </c>
      <c r="D123" s="4" t="s">
        <v>1182</v>
      </c>
      <c r="E123" s="4">
        <v>20</v>
      </c>
      <c r="F123" s="6">
        <f t="shared" si="4"/>
        <v>188</v>
      </c>
      <c r="G123" s="3">
        <f t="shared" si="3"/>
        <v>188</v>
      </c>
      <c r="H123" s="4"/>
      <c r="I123" s="71" t="s">
        <v>1267</v>
      </c>
      <c r="J123" s="71"/>
    </row>
    <row r="124" spans="1:10" ht="15.75" customHeight="1">
      <c r="A124" s="4">
        <v>13</v>
      </c>
      <c r="B124" s="46" t="s">
        <v>872</v>
      </c>
      <c r="C124" s="4" t="s">
        <v>873</v>
      </c>
      <c r="D124" s="4" t="s">
        <v>1175</v>
      </c>
      <c r="E124" s="4">
        <v>5</v>
      </c>
      <c r="F124" s="6">
        <f t="shared" si="4"/>
        <v>193</v>
      </c>
      <c r="G124" s="3">
        <f t="shared" si="3"/>
        <v>193</v>
      </c>
      <c r="H124" s="4"/>
      <c r="I124" s="71" t="s">
        <v>1216</v>
      </c>
      <c r="J124" s="71"/>
    </row>
    <row r="125" spans="1:10" ht="15.75" customHeight="1">
      <c r="A125" s="4">
        <v>14</v>
      </c>
      <c r="B125" s="46" t="s">
        <v>912</v>
      </c>
      <c r="C125" s="4" t="s">
        <v>913</v>
      </c>
      <c r="D125" s="4" t="s">
        <v>1182</v>
      </c>
      <c r="E125" s="4">
        <v>40</v>
      </c>
      <c r="F125" s="6">
        <f t="shared" si="4"/>
        <v>233</v>
      </c>
      <c r="G125" s="3">
        <v>200</v>
      </c>
      <c r="H125" s="4"/>
      <c r="I125" s="71" t="s">
        <v>1219</v>
      </c>
      <c r="J125" s="71"/>
    </row>
    <row r="126" spans="1:10" ht="15.75" customHeight="1">
      <c r="A126" s="4">
        <v>15</v>
      </c>
      <c r="B126" s="9" t="s">
        <v>912</v>
      </c>
      <c r="C126" s="6" t="s">
        <v>991</v>
      </c>
      <c r="D126" s="4" t="s">
        <v>1182</v>
      </c>
      <c r="E126" s="4">
        <v>10</v>
      </c>
      <c r="F126" s="6">
        <f t="shared" si="4"/>
        <v>243</v>
      </c>
      <c r="G126" s="3">
        <v>200</v>
      </c>
      <c r="H126" s="4"/>
      <c r="I126" s="71" t="s">
        <v>891</v>
      </c>
      <c r="J126" s="71"/>
    </row>
    <row r="127" spans="1:10" ht="15.75" customHeight="1">
      <c r="A127" s="4">
        <v>16</v>
      </c>
      <c r="B127" s="9" t="s">
        <v>856</v>
      </c>
      <c r="C127" s="6" t="s">
        <v>857</v>
      </c>
      <c r="D127" s="4" t="s">
        <v>1175</v>
      </c>
      <c r="E127" s="4">
        <v>66</v>
      </c>
      <c r="F127" s="4">
        <f t="shared" si="4"/>
        <v>309</v>
      </c>
      <c r="G127" s="3">
        <v>200</v>
      </c>
      <c r="H127" s="31"/>
      <c r="I127" s="71" t="s">
        <v>891</v>
      </c>
      <c r="J127" s="71"/>
    </row>
    <row r="128" spans="1:10" ht="15.75" customHeight="1">
      <c r="A128" s="4">
        <v>17</v>
      </c>
      <c r="B128" s="9" t="s">
        <v>1268</v>
      </c>
      <c r="C128" s="6" t="s">
        <v>1269</v>
      </c>
      <c r="D128" s="4" t="s">
        <v>1175</v>
      </c>
      <c r="E128" s="4">
        <v>10</v>
      </c>
      <c r="F128" s="4">
        <f t="shared" si="4"/>
        <v>319</v>
      </c>
      <c r="G128" s="3">
        <v>200</v>
      </c>
      <c r="H128" s="4"/>
      <c r="I128" s="71" t="s">
        <v>891</v>
      </c>
      <c r="J128" s="71"/>
    </row>
    <row r="129" spans="1:1021 1025:2045 2049:3069 3073:4093 4097:5117 5121:6141 6145:7165 7169:8189 8193:9213 9217:10237 10241:11261 11265:12285 12289:13309 13313:14333 14337:15357 15361:16381" ht="15.75" customHeight="1">
      <c r="A129" s="4">
        <v>18</v>
      </c>
      <c r="B129" s="9" t="s">
        <v>638</v>
      </c>
      <c r="C129" s="6" t="s">
        <v>1270</v>
      </c>
      <c r="D129" s="4" t="s">
        <v>1175</v>
      </c>
      <c r="E129" s="4">
        <v>30</v>
      </c>
      <c r="F129" s="4">
        <v>349</v>
      </c>
      <c r="G129" s="3">
        <v>230</v>
      </c>
      <c r="H129" s="4"/>
      <c r="I129" s="71" t="s">
        <v>581</v>
      </c>
      <c r="J129" s="71"/>
    </row>
    <row r="130" spans="1:1021 1025:2045 2049:3069 3073:4093 4097:5117 5121:6141 6145:7165 7169:8189 8193:9213 9217:10237 10241:11261 11265:12285 12289:13309 13313:14333 14337:15357 15361:16381" ht="15.75" customHeight="1">
      <c r="A130" s="4">
        <v>19</v>
      </c>
      <c r="B130" s="9" t="s">
        <v>1055</v>
      </c>
      <c r="C130" s="6" t="s">
        <v>1056</v>
      </c>
      <c r="D130" s="4" t="s">
        <v>1271</v>
      </c>
      <c r="E130" s="4">
        <v>40</v>
      </c>
      <c r="F130" s="4">
        <v>389</v>
      </c>
      <c r="G130" s="3">
        <v>270</v>
      </c>
      <c r="H130" s="4"/>
      <c r="I130" s="71" t="s">
        <v>644</v>
      </c>
      <c r="J130" s="71"/>
    </row>
    <row r="131" spans="1:1021 1025:2045 2049:3069 3073:4093 4097:5117 5121:6141 6145:7165 7169:8189 8193:9213 9217:10237 10241:11261 11265:12285 12289:13309 13313:14333 14337:15357 15361:16381" ht="15.75" customHeight="1">
      <c r="A131" s="4">
        <v>20</v>
      </c>
      <c r="B131" s="9" t="s">
        <v>789</v>
      </c>
      <c r="C131" s="6" t="s">
        <v>790</v>
      </c>
      <c r="D131" s="4" t="s">
        <v>1182</v>
      </c>
      <c r="E131" s="4">
        <v>30</v>
      </c>
      <c r="F131" s="4">
        <v>419</v>
      </c>
      <c r="G131" s="3">
        <v>300</v>
      </c>
      <c r="H131" s="4"/>
      <c r="I131" s="71" t="s">
        <v>775</v>
      </c>
      <c r="J131" s="71"/>
    </row>
    <row r="132" spans="1:1021 1025:2045 2049:3069 3073:4093 4097:5117 5121:6141 6145:7165 7169:8189 8193:9213 9217:10237 10241:11261 11265:12285 12289:13309 13313:14333 14337:15357 15361:16381" ht="15.75" customHeight="1">
      <c r="A132" s="4">
        <v>21</v>
      </c>
      <c r="B132" s="9" t="s">
        <v>1146</v>
      </c>
      <c r="C132" s="6" t="s">
        <v>1147</v>
      </c>
      <c r="D132" s="4" t="s">
        <v>1175</v>
      </c>
      <c r="E132" s="4">
        <v>16</v>
      </c>
      <c r="F132" s="4">
        <f>SUM(F131,E132)</f>
        <v>435</v>
      </c>
      <c r="G132" s="3">
        <f>SUM(G131,E132)</f>
        <v>316</v>
      </c>
      <c r="H132" s="4"/>
      <c r="I132" s="71" t="s">
        <v>582</v>
      </c>
      <c r="J132" s="71"/>
    </row>
    <row r="133" spans="1:1021 1025:2045 2049:3069 3073:4093 4097:5117 5121:6141 6145:7165 7169:8189 8193:9213 9217:10237 10241:11261 11265:12285 12289:13309 13313:14333 14337:15357 15361:16381" ht="15.75" customHeight="1">
      <c r="A133" s="4">
        <v>22</v>
      </c>
      <c r="B133" s="9" t="s">
        <v>610</v>
      </c>
      <c r="C133" s="6" t="s">
        <v>611</v>
      </c>
      <c r="D133" s="4" t="s">
        <v>1182</v>
      </c>
      <c r="E133" s="4">
        <v>60</v>
      </c>
      <c r="F133" s="4">
        <f>SUM(F132,E133)</f>
        <v>495</v>
      </c>
      <c r="G133" s="3">
        <f>SUM(G132,E133)</f>
        <v>376</v>
      </c>
      <c r="H133" s="4"/>
      <c r="I133" s="71" t="s">
        <v>609</v>
      </c>
      <c r="J133" s="71"/>
    </row>
    <row r="134" spans="1:1021 1025:2045 2049:3069 3073:4093 4097:5117 5121:6141 6145:7165 7169:8189 8193:9213 9217:10237 10241:11261 11265:12285 12289:13309 13313:14333 14337:15357 15361:16381" ht="15.75" customHeight="1">
      <c r="A134" s="4">
        <v>23</v>
      </c>
      <c r="B134" s="9" t="s">
        <v>225</v>
      </c>
      <c r="C134" s="6" t="s">
        <v>460</v>
      </c>
      <c r="D134" s="4" t="s">
        <v>1175</v>
      </c>
      <c r="E134" s="4">
        <v>30</v>
      </c>
      <c r="F134" s="4">
        <f>SUM(F133,E134)</f>
        <v>525</v>
      </c>
      <c r="G134" s="3">
        <v>400</v>
      </c>
      <c r="H134" s="4"/>
      <c r="I134" s="71" t="s">
        <v>300</v>
      </c>
      <c r="J134" s="71"/>
    </row>
    <row r="135" spans="1:1021 1025:2045 2049:3069 3073:4093 4097:5117 5121:6141 6145:7165 7169:8189 8193:9213 9217:10237 10241:11261 11265:12285 12289:13309 13313:14333 14337:15357 15361:16381" ht="15.75" customHeight="1">
      <c r="A135" s="4">
        <v>24</v>
      </c>
      <c r="B135" s="9"/>
      <c r="C135" s="9"/>
      <c r="D135" s="9"/>
      <c r="E135" s="4"/>
      <c r="F135" s="9"/>
      <c r="G135" s="9"/>
      <c r="H135" s="9"/>
      <c r="I135" s="71"/>
      <c r="M135" s="71"/>
      <c r="Q135" s="71"/>
      <c r="U135" s="71"/>
      <c r="Y135" s="71"/>
      <c r="AC135" s="71"/>
      <c r="AG135" s="71"/>
      <c r="AK135" s="71"/>
      <c r="AO135" s="71"/>
      <c r="AS135" s="71"/>
      <c r="AW135" s="71"/>
      <c r="BA135" s="71"/>
      <c r="BE135" s="71"/>
      <c r="BI135" s="71"/>
      <c r="BM135" s="71"/>
      <c r="BQ135" s="71"/>
      <c r="BU135" s="71"/>
      <c r="BY135" s="71"/>
      <c r="CC135" s="71"/>
      <c r="CG135" s="71"/>
      <c r="CK135" s="71"/>
      <c r="CO135" s="71"/>
      <c r="CS135" s="71"/>
      <c r="CW135" s="71"/>
      <c r="DA135" s="71"/>
      <c r="DE135" s="71"/>
      <c r="DI135" s="71"/>
      <c r="DM135" s="71"/>
      <c r="DQ135" s="71"/>
      <c r="DU135" s="71"/>
      <c r="DY135" s="71"/>
      <c r="EC135" s="71"/>
      <c r="EG135" s="71"/>
      <c r="EK135" s="71"/>
      <c r="EO135" s="71"/>
      <c r="ES135" s="71"/>
      <c r="EW135" s="71"/>
      <c r="FA135" s="71"/>
      <c r="FE135" s="71"/>
      <c r="FI135" s="71"/>
      <c r="FM135" s="71"/>
      <c r="FQ135" s="71"/>
      <c r="FU135" s="71"/>
      <c r="FY135" s="71"/>
      <c r="GC135" s="71"/>
      <c r="GG135" s="71"/>
      <c r="GK135" s="71"/>
      <c r="GO135" s="71"/>
      <c r="GS135" s="71"/>
      <c r="GW135" s="71"/>
      <c r="HA135" s="71"/>
      <c r="HE135" s="71"/>
      <c r="HI135" s="71"/>
      <c r="HM135" s="71"/>
      <c r="HQ135" s="71"/>
      <c r="HU135" s="71"/>
      <c r="HY135" s="71"/>
      <c r="IC135" s="71"/>
      <c r="IG135" s="71"/>
      <c r="IK135" s="71"/>
      <c r="IO135" s="71"/>
      <c r="IS135" s="71"/>
      <c r="IW135" s="71"/>
      <c r="JA135" s="71"/>
      <c r="JE135" s="71"/>
      <c r="JI135" s="71"/>
      <c r="JM135" s="71"/>
      <c r="JQ135" s="71"/>
      <c r="JU135" s="71"/>
      <c r="JY135" s="71"/>
      <c r="KC135" s="71"/>
      <c r="KG135" s="71"/>
      <c r="KK135" s="71"/>
      <c r="KO135" s="71"/>
      <c r="KS135" s="71"/>
      <c r="KW135" s="71"/>
      <c r="LA135" s="71"/>
      <c r="LE135" s="71"/>
      <c r="LI135" s="71"/>
      <c r="LM135" s="71"/>
      <c r="LQ135" s="71"/>
      <c r="LU135" s="71"/>
      <c r="LY135" s="71"/>
      <c r="MC135" s="71"/>
      <c r="MG135" s="71"/>
      <c r="MK135" s="71"/>
      <c r="MO135" s="71"/>
      <c r="MS135" s="71"/>
      <c r="MW135" s="71"/>
      <c r="NA135" s="71"/>
      <c r="NE135" s="71"/>
      <c r="NI135" s="71"/>
      <c r="NM135" s="71"/>
      <c r="NQ135" s="71"/>
      <c r="NU135" s="71"/>
      <c r="NY135" s="71"/>
      <c r="OC135" s="71"/>
      <c r="OG135" s="71"/>
      <c r="OK135" s="71"/>
      <c r="OO135" s="71"/>
      <c r="OS135" s="71"/>
      <c r="OW135" s="71"/>
      <c r="PA135" s="71"/>
      <c r="PE135" s="71"/>
      <c r="PI135" s="71"/>
      <c r="PM135" s="71"/>
      <c r="PQ135" s="71"/>
      <c r="PU135" s="71"/>
      <c r="PY135" s="71"/>
      <c r="QC135" s="71"/>
      <c r="QG135" s="71"/>
      <c r="QK135" s="71"/>
      <c r="QO135" s="71"/>
      <c r="QS135" s="71"/>
      <c r="QW135" s="71"/>
      <c r="RA135" s="71"/>
      <c r="RE135" s="71"/>
      <c r="RI135" s="71"/>
      <c r="RM135" s="71"/>
      <c r="RQ135" s="71"/>
      <c r="RU135" s="71"/>
      <c r="RY135" s="71"/>
      <c r="SC135" s="71"/>
      <c r="SG135" s="71"/>
      <c r="SK135" s="71"/>
      <c r="SO135" s="71"/>
      <c r="SS135" s="71"/>
      <c r="SW135" s="71"/>
      <c r="TA135" s="71"/>
      <c r="TE135" s="71"/>
      <c r="TI135" s="71"/>
      <c r="TM135" s="71"/>
      <c r="TQ135" s="71"/>
      <c r="TU135" s="71"/>
      <c r="TY135" s="71"/>
      <c r="UC135" s="71"/>
      <c r="UG135" s="71"/>
      <c r="UK135" s="71"/>
      <c r="UO135" s="71"/>
      <c r="US135" s="71"/>
      <c r="UW135" s="71"/>
      <c r="VA135" s="71"/>
      <c r="VE135" s="71"/>
      <c r="VI135" s="71"/>
      <c r="VM135" s="71"/>
      <c r="VQ135" s="71"/>
      <c r="VU135" s="71"/>
      <c r="VY135" s="71"/>
      <c r="WC135" s="71"/>
      <c r="WG135" s="71"/>
      <c r="WK135" s="71"/>
      <c r="WO135" s="71"/>
      <c r="WS135" s="71"/>
      <c r="WW135" s="71"/>
      <c r="XA135" s="71"/>
      <c r="XE135" s="71"/>
      <c r="XI135" s="71"/>
      <c r="XM135" s="71"/>
      <c r="XQ135" s="71"/>
      <c r="XU135" s="71"/>
      <c r="XY135" s="71"/>
      <c r="YC135" s="71"/>
      <c r="YG135" s="71"/>
      <c r="YK135" s="71"/>
      <c r="YO135" s="71"/>
      <c r="YS135" s="71"/>
      <c r="YW135" s="71"/>
      <c r="ZA135" s="71"/>
      <c r="ZE135" s="71"/>
      <c r="ZI135" s="71"/>
      <c r="ZM135" s="71"/>
      <c r="ZQ135" s="71"/>
      <c r="ZU135" s="71"/>
      <c r="ZY135" s="71"/>
      <c r="AAC135" s="71"/>
      <c r="AAG135" s="71"/>
      <c r="AAK135" s="71"/>
      <c r="AAO135" s="71"/>
      <c r="AAS135" s="71"/>
      <c r="AAW135" s="71"/>
      <c r="ABA135" s="71"/>
      <c r="ABE135" s="71"/>
      <c r="ABI135" s="71"/>
      <c r="ABM135" s="71"/>
      <c r="ABQ135" s="71"/>
      <c r="ABU135" s="71"/>
      <c r="ABY135" s="71"/>
      <c r="ACC135" s="71"/>
      <c r="ACG135" s="71"/>
      <c r="ACK135" s="71"/>
      <c r="ACO135" s="71"/>
      <c r="ACS135" s="71"/>
      <c r="ACW135" s="71"/>
      <c r="ADA135" s="71"/>
      <c r="ADE135" s="71"/>
      <c r="ADI135" s="71"/>
      <c r="ADM135" s="71"/>
      <c r="ADQ135" s="71"/>
      <c r="ADU135" s="71"/>
      <c r="ADY135" s="71"/>
      <c r="AEC135" s="71"/>
      <c r="AEG135" s="71"/>
      <c r="AEK135" s="71"/>
      <c r="AEO135" s="71"/>
      <c r="AES135" s="71"/>
      <c r="AEW135" s="71"/>
      <c r="AFA135" s="71"/>
      <c r="AFE135" s="71"/>
      <c r="AFI135" s="71"/>
      <c r="AFM135" s="71"/>
      <c r="AFQ135" s="71"/>
      <c r="AFU135" s="71"/>
      <c r="AFY135" s="71"/>
      <c r="AGC135" s="71"/>
      <c r="AGG135" s="71"/>
      <c r="AGK135" s="71"/>
      <c r="AGO135" s="71"/>
      <c r="AGS135" s="71"/>
      <c r="AGW135" s="71"/>
      <c r="AHA135" s="71"/>
      <c r="AHE135" s="71"/>
      <c r="AHI135" s="71"/>
      <c r="AHM135" s="71"/>
      <c r="AHQ135" s="71"/>
      <c r="AHU135" s="71"/>
      <c r="AHY135" s="71"/>
      <c r="AIC135" s="71"/>
      <c r="AIG135" s="71"/>
      <c r="AIK135" s="71"/>
      <c r="AIO135" s="71"/>
      <c r="AIS135" s="71"/>
      <c r="AIW135" s="71"/>
      <c r="AJA135" s="71"/>
      <c r="AJE135" s="71"/>
      <c r="AJI135" s="71"/>
      <c r="AJM135" s="71"/>
      <c r="AJQ135" s="71"/>
      <c r="AJU135" s="71"/>
      <c r="AJY135" s="71"/>
      <c r="AKC135" s="71"/>
      <c r="AKG135" s="71"/>
      <c r="AKK135" s="71"/>
      <c r="AKO135" s="71"/>
      <c r="AKS135" s="71"/>
      <c r="AKW135" s="71"/>
      <c r="ALA135" s="71"/>
      <c r="ALE135" s="71"/>
      <c r="ALI135" s="71"/>
      <c r="ALM135" s="71"/>
      <c r="ALQ135" s="71"/>
      <c r="ALU135" s="71"/>
      <c r="ALY135" s="71"/>
      <c r="AMC135" s="71"/>
      <c r="AMG135" s="71"/>
      <c r="AMK135" s="71"/>
      <c r="AMO135" s="71"/>
      <c r="AMS135" s="71"/>
      <c r="AMW135" s="71"/>
      <c r="ANA135" s="71"/>
      <c r="ANE135" s="71"/>
      <c r="ANI135" s="71"/>
      <c r="ANM135" s="71"/>
      <c r="ANQ135" s="71"/>
      <c r="ANU135" s="71"/>
      <c r="ANY135" s="71"/>
      <c r="AOC135" s="71"/>
      <c r="AOG135" s="71"/>
      <c r="AOK135" s="71"/>
      <c r="AOO135" s="71"/>
      <c r="AOS135" s="71"/>
      <c r="AOW135" s="71"/>
      <c r="APA135" s="71"/>
      <c r="APE135" s="71"/>
      <c r="API135" s="71"/>
      <c r="APM135" s="71"/>
      <c r="APQ135" s="71"/>
      <c r="APU135" s="71"/>
      <c r="APY135" s="71"/>
      <c r="AQC135" s="71"/>
      <c r="AQG135" s="71"/>
      <c r="AQK135" s="71"/>
      <c r="AQO135" s="71"/>
      <c r="AQS135" s="71"/>
      <c r="AQW135" s="71"/>
      <c r="ARA135" s="71"/>
      <c r="ARE135" s="71"/>
      <c r="ARI135" s="71"/>
      <c r="ARM135" s="71"/>
      <c r="ARQ135" s="71"/>
      <c r="ARU135" s="71"/>
      <c r="ARY135" s="71"/>
      <c r="ASC135" s="71"/>
      <c r="ASG135" s="71"/>
      <c r="ASK135" s="71"/>
      <c r="ASO135" s="71"/>
      <c r="ASS135" s="71"/>
      <c r="ASW135" s="71"/>
      <c r="ATA135" s="71"/>
      <c r="ATE135" s="71"/>
      <c r="ATI135" s="71"/>
      <c r="ATM135" s="71"/>
      <c r="ATQ135" s="71"/>
      <c r="ATU135" s="71"/>
      <c r="ATY135" s="71"/>
      <c r="AUC135" s="71"/>
      <c r="AUG135" s="71"/>
      <c r="AUK135" s="71"/>
      <c r="AUO135" s="71"/>
      <c r="AUS135" s="71"/>
      <c r="AUW135" s="71"/>
      <c r="AVA135" s="71"/>
      <c r="AVE135" s="71"/>
      <c r="AVI135" s="71"/>
      <c r="AVM135" s="71"/>
      <c r="AVQ135" s="71"/>
      <c r="AVU135" s="71"/>
      <c r="AVY135" s="71"/>
      <c r="AWC135" s="71"/>
      <c r="AWG135" s="71"/>
      <c r="AWK135" s="71"/>
      <c r="AWO135" s="71"/>
      <c r="AWS135" s="71"/>
      <c r="AWW135" s="71"/>
      <c r="AXA135" s="71"/>
      <c r="AXE135" s="71"/>
      <c r="AXI135" s="71"/>
      <c r="AXM135" s="71"/>
      <c r="AXQ135" s="71"/>
      <c r="AXU135" s="71"/>
      <c r="AXY135" s="71"/>
      <c r="AYC135" s="71"/>
      <c r="AYG135" s="71"/>
      <c r="AYK135" s="71"/>
      <c r="AYO135" s="71"/>
      <c r="AYS135" s="71"/>
      <c r="AYW135" s="71"/>
      <c r="AZA135" s="71"/>
      <c r="AZE135" s="71"/>
      <c r="AZI135" s="71"/>
      <c r="AZM135" s="71"/>
      <c r="AZQ135" s="71"/>
      <c r="AZU135" s="71"/>
      <c r="AZY135" s="71"/>
      <c r="BAC135" s="71"/>
      <c r="BAG135" s="71"/>
      <c r="BAK135" s="71"/>
      <c r="BAO135" s="71"/>
      <c r="BAS135" s="71"/>
      <c r="BAW135" s="71"/>
      <c r="BBA135" s="71"/>
      <c r="BBE135" s="71"/>
      <c r="BBI135" s="71"/>
      <c r="BBM135" s="71"/>
      <c r="BBQ135" s="71"/>
      <c r="BBU135" s="71"/>
      <c r="BBY135" s="71"/>
      <c r="BCC135" s="71"/>
      <c r="BCG135" s="71"/>
      <c r="BCK135" s="71"/>
      <c r="BCO135" s="71"/>
      <c r="BCS135" s="71"/>
      <c r="BCW135" s="71"/>
      <c r="BDA135" s="71"/>
      <c r="BDE135" s="71"/>
      <c r="BDI135" s="71"/>
      <c r="BDM135" s="71"/>
      <c r="BDQ135" s="71"/>
      <c r="BDU135" s="71"/>
      <c r="BDY135" s="71"/>
      <c r="BEC135" s="71"/>
      <c r="BEG135" s="71"/>
      <c r="BEK135" s="71"/>
      <c r="BEO135" s="71"/>
      <c r="BES135" s="71"/>
      <c r="BEW135" s="71"/>
      <c r="BFA135" s="71"/>
      <c r="BFE135" s="71"/>
      <c r="BFI135" s="71"/>
      <c r="BFM135" s="71"/>
      <c r="BFQ135" s="71"/>
      <c r="BFU135" s="71"/>
      <c r="BFY135" s="71"/>
      <c r="BGC135" s="71"/>
      <c r="BGG135" s="71"/>
      <c r="BGK135" s="71"/>
      <c r="BGO135" s="71"/>
      <c r="BGS135" s="71"/>
      <c r="BGW135" s="71"/>
      <c r="BHA135" s="71"/>
      <c r="BHE135" s="71"/>
      <c r="BHI135" s="71"/>
      <c r="BHM135" s="71"/>
      <c r="BHQ135" s="71"/>
      <c r="BHU135" s="71"/>
      <c r="BHY135" s="71"/>
      <c r="BIC135" s="71"/>
      <c r="BIG135" s="71"/>
      <c r="BIK135" s="71"/>
      <c r="BIO135" s="71"/>
      <c r="BIS135" s="71"/>
      <c r="BIW135" s="71"/>
      <c r="BJA135" s="71"/>
      <c r="BJE135" s="71"/>
      <c r="BJI135" s="71"/>
      <c r="BJM135" s="71"/>
      <c r="BJQ135" s="71"/>
      <c r="BJU135" s="71"/>
      <c r="BJY135" s="71"/>
      <c r="BKC135" s="71"/>
      <c r="BKG135" s="71"/>
      <c r="BKK135" s="71"/>
      <c r="BKO135" s="71"/>
      <c r="BKS135" s="71"/>
      <c r="BKW135" s="71"/>
      <c r="BLA135" s="71"/>
      <c r="BLE135" s="71"/>
      <c r="BLI135" s="71"/>
      <c r="BLM135" s="71"/>
      <c r="BLQ135" s="71"/>
      <c r="BLU135" s="71"/>
      <c r="BLY135" s="71"/>
      <c r="BMC135" s="71"/>
      <c r="BMG135" s="71"/>
      <c r="BMK135" s="71"/>
      <c r="BMO135" s="71"/>
      <c r="BMS135" s="71"/>
      <c r="BMW135" s="71"/>
      <c r="BNA135" s="71"/>
      <c r="BNE135" s="71"/>
      <c r="BNI135" s="71"/>
      <c r="BNM135" s="71"/>
      <c r="BNQ135" s="71"/>
      <c r="BNU135" s="71"/>
      <c r="BNY135" s="71"/>
      <c r="BOC135" s="71"/>
      <c r="BOG135" s="71"/>
      <c r="BOK135" s="71"/>
      <c r="BOO135" s="71"/>
      <c r="BOS135" s="71"/>
      <c r="BOW135" s="71"/>
      <c r="BPA135" s="71"/>
      <c r="BPE135" s="71"/>
      <c r="BPI135" s="71"/>
      <c r="BPM135" s="71"/>
      <c r="BPQ135" s="71"/>
      <c r="BPU135" s="71"/>
      <c r="BPY135" s="71"/>
      <c r="BQC135" s="71"/>
      <c r="BQG135" s="71"/>
      <c r="BQK135" s="71"/>
      <c r="BQO135" s="71"/>
      <c r="BQS135" s="71"/>
      <c r="BQW135" s="71"/>
      <c r="BRA135" s="71"/>
      <c r="BRE135" s="71"/>
      <c r="BRI135" s="71"/>
      <c r="BRM135" s="71"/>
      <c r="BRQ135" s="71"/>
      <c r="BRU135" s="71"/>
      <c r="BRY135" s="71"/>
      <c r="BSC135" s="71"/>
      <c r="BSG135" s="71"/>
      <c r="BSK135" s="71"/>
      <c r="BSO135" s="71"/>
      <c r="BSS135" s="71"/>
      <c r="BSW135" s="71"/>
      <c r="BTA135" s="71"/>
      <c r="BTE135" s="71"/>
      <c r="BTI135" s="71"/>
      <c r="BTM135" s="71"/>
      <c r="BTQ135" s="71"/>
      <c r="BTU135" s="71"/>
      <c r="BTY135" s="71"/>
      <c r="BUC135" s="71"/>
      <c r="BUG135" s="71"/>
      <c r="BUK135" s="71"/>
      <c r="BUO135" s="71"/>
      <c r="BUS135" s="71"/>
      <c r="BUW135" s="71"/>
      <c r="BVA135" s="71"/>
      <c r="BVE135" s="71"/>
      <c r="BVI135" s="71"/>
      <c r="BVM135" s="71"/>
      <c r="BVQ135" s="71"/>
      <c r="BVU135" s="71"/>
      <c r="BVY135" s="71"/>
      <c r="BWC135" s="71"/>
      <c r="BWG135" s="71"/>
      <c r="BWK135" s="71"/>
      <c r="BWO135" s="71"/>
      <c r="BWS135" s="71"/>
      <c r="BWW135" s="71"/>
      <c r="BXA135" s="71"/>
      <c r="BXE135" s="71"/>
      <c r="BXI135" s="71"/>
      <c r="BXM135" s="71"/>
      <c r="BXQ135" s="71"/>
      <c r="BXU135" s="71"/>
      <c r="BXY135" s="71"/>
      <c r="BYC135" s="71"/>
      <c r="BYG135" s="71"/>
      <c r="BYK135" s="71"/>
      <c r="BYO135" s="71"/>
      <c r="BYS135" s="71"/>
      <c r="BYW135" s="71"/>
      <c r="BZA135" s="71"/>
      <c r="BZE135" s="71"/>
      <c r="BZI135" s="71"/>
      <c r="BZM135" s="71"/>
      <c r="BZQ135" s="71"/>
      <c r="BZU135" s="71"/>
      <c r="BZY135" s="71"/>
      <c r="CAC135" s="71"/>
      <c r="CAG135" s="71"/>
      <c r="CAK135" s="71"/>
      <c r="CAO135" s="71"/>
      <c r="CAS135" s="71"/>
      <c r="CAW135" s="71"/>
      <c r="CBA135" s="71"/>
      <c r="CBE135" s="71"/>
      <c r="CBI135" s="71"/>
      <c r="CBM135" s="71"/>
      <c r="CBQ135" s="71"/>
      <c r="CBU135" s="71"/>
      <c r="CBY135" s="71"/>
      <c r="CCC135" s="71"/>
      <c r="CCG135" s="71"/>
      <c r="CCK135" s="71"/>
      <c r="CCO135" s="71"/>
      <c r="CCS135" s="71"/>
      <c r="CCW135" s="71"/>
      <c r="CDA135" s="71"/>
      <c r="CDE135" s="71"/>
      <c r="CDI135" s="71"/>
      <c r="CDM135" s="71"/>
      <c r="CDQ135" s="71"/>
      <c r="CDU135" s="71"/>
      <c r="CDY135" s="71"/>
      <c r="CEC135" s="71"/>
      <c r="CEG135" s="71"/>
      <c r="CEK135" s="71"/>
      <c r="CEO135" s="71"/>
      <c r="CES135" s="71"/>
      <c r="CEW135" s="71"/>
      <c r="CFA135" s="71"/>
      <c r="CFE135" s="71"/>
      <c r="CFI135" s="71"/>
      <c r="CFM135" s="71"/>
      <c r="CFQ135" s="71"/>
      <c r="CFU135" s="71"/>
      <c r="CFY135" s="71"/>
      <c r="CGC135" s="71"/>
      <c r="CGG135" s="71"/>
      <c r="CGK135" s="71"/>
      <c r="CGO135" s="71"/>
      <c r="CGS135" s="71"/>
      <c r="CGW135" s="71"/>
      <c r="CHA135" s="71"/>
      <c r="CHE135" s="71"/>
      <c r="CHI135" s="71"/>
      <c r="CHM135" s="71"/>
      <c r="CHQ135" s="71"/>
      <c r="CHU135" s="71"/>
      <c r="CHY135" s="71"/>
      <c r="CIC135" s="71"/>
      <c r="CIG135" s="71"/>
      <c r="CIK135" s="71"/>
      <c r="CIO135" s="71"/>
      <c r="CIS135" s="71"/>
      <c r="CIW135" s="71"/>
      <c r="CJA135" s="71"/>
      <c r="CJE135" s="71"/>
      <c r="CJI135" s="71"/>
      <c r="CJM135" s="71"/>
      <c r="CJQ135" s="71"/>
      <c r="CJU135" s="71"/>
      <c r="CJY135" s="71"/>
      <c r="CKC135" s="71"/>
      <c r="CKG135" s="71"/>
      <c r="CKK135" s="71"/>
      <c r="CKO135" s="71"/>
      <c r="CKS135" s="71"/>
      <c r="CKW135" s="71"/>
      <c r="CLA135" s="71"/>
      <c r="CLE135" s="71"/>
      <c r="CLI135" s="71"/>
      <c r="CLM135" s="71"/>
      <c r="CLQ135" s="71"/>
      <c r="CLU135" s="71"/>
      <c r="CLY135" s="71"/>
      <c r="CMC135" s="71"/>
      <c r="CMG135" s="71"/>
      <c r="CMK135" s="71"/>
      <c r="CMO135" s="71"/>
      <c r="CMS135" s="71"/>
      <c r="CMW135" s="71"/>
      <c r="CNA135" s="71"/>
      <c r="CNE135" s="71"/>
      <c r="CNI135" s="71"/>
      <c r="CNM135" s="71"/>
      <c r="CNQ135" s="71"/>
      <c r="CNU135" s="71"/>
      <c r="CNY135" s="71"/>
      <c r="COC135" s="71"/>
      <c r="COG135" s="71"/>
      <c r="COK135" s="71"/>
      <c r="COO135" s="71"/>
      <c r="COS135" s="71"/>
      <c r="COW135" s="71"/>
      <c r="CPA135" s="71"/>
      <c r="CPE135" s="71"/>
      <c r="CPI135" s="71"/>
      <c r="CPM135" s="71"/>
      <c r="CPQ135" s="71"/>
      <c r="CPU135" s="71"/>
      <c r="CPY135" s="71"/>
      <c r="CQC135" s="71"/>
      <c r="CQG135" s="71"/>
      <c r="CQK135" s="71"/>
      <c r="CQO135" s="71"/>
      <c r="CQS135" s="71"/>
      <c r="CQW135" s="71"/>
      <c r="CRA135" s="71"/>
      <c r="CRE135" s="71"/>
      <c r="CRI135" s="71"/>
      <c r="CRM135" s="71"/>
      <c r="CRQ135" s="71"/>
      <c r="CRU135" s="71"/>
      <c r="CRY135" s="71"/>
      <c r="CSC135" s="71"/>
      <c r="CSG135" s="71"/>
      <c r="CSK135" s="71"/>
      <c r="CSO135" s="71"/>
      <c r="CSS135" s="71"/>
      <c r="CSW135" s="71"/>
      <c r="CTA135" s="71"/>
      <c r="CTE135" s="71"/>
      <c r="CTI135" s="71"/>
      <c r="CTM135" s="71"/>
      <c r="CTQ135" s="71"/>
      <c r="CTU135" s="71"/>
      <c r="CTY135" s="71"/>
      <c r="CUC135" s="71"/>
      <c r="CUG135" s="71"/>
      <c r="CUK135" s="71"/>
      <c r="CUO135" s="71"/>
      <c r="CUS135" s="71"/>
      <c r="CUW135" s="71"/>
      <c r="CVA135" s="71"/>
      <c r="CVE135" s="71"/>
      <c r="CVI135" s="71"/>
      <c r="CVM135" s="71"/>
      <c r="CVQ135" s="71"/>
      <c r="CVU135" s="71"/>
      <c r="CVY135" s="71"/>
      <c r="CWC135" s="71"/>
      <c r="CWG135" s="71"/>
      <c r="CWK135" s="71"/>
      <c r="CWO135" s="71"/>
      <c r="CWS135" s="71"/>
      <c r="CWW135" s="71"/>
      <c r="CXA135" s="71"/>
      <c r="CXE135" s="71"/>
      <c r="CXI135" s="71"/>
      <c r="CXM135" s="71"/>
      <c r="CXQ135" s="71"/>
      <c r="CXU135" s="71"/>
      <c r="CXY135" s="71"/>
      <c r="CYC135" s="71"/>
      <c r="CYG135" s="71"/>
      <c r="CYK135" s="71"/>
      <c r="CYO135" s="71"/>
      <c r="CYS135" s="71"/>
      <c r="CYW135" s="71"/>
      <c r="CZA135" s="71"/>
      <c r="CZE135" s="71"/>
      <c r="CZI135" s="71"/>
      <c r="CZM135" s="71"/>
      <c r="CZQ135" s="71"/>
      <c r="CZU135" s="71"/>
      <c r="CZY135" s="71"/>
      <c r="DAC135" s="71"/>
      <c r="DAG135" s="71"/>
      <c r="DAK135" s="71"/>
      <c r="DAO135" s="71"/>
      <c r="DAS135" s="71"/>
      <c r="DAW135" s="71"/>
      <c r="DBA135" s="71"/>
      <c r="DBE135" s="71"/>
      <c r="DBI135" s="71"/>
      <c r="DBM135" s="71"/>
      <c r="DBQ135" s="71"/>
      <c r="DBU135" s="71"/>
      <c r="DBY135" s="71"/>
      <c r="DCC135" s="71"/>
      <c r="DCG135" s="71"/>
      <c r="DCK135" s="71"/>
      <c r="DCO135" s="71"/>
      <c r="DCS135" s="71"/>
      <c r="DCW135" s="71"/>
      <c r="DDA135" s="71"/>
      <c r="DDE135" s="71"/>
      <c r="DDI135" s="71"/>
      <c r="DDM135" s="71"/>
      <c r="DDQ135" s="71"/>
      <c r="DDU135" s="71"/>
      <c r="DDY135" s="71"/>
      <c r="DEC135" s="71"/>
      <c r="DEG135" s="71"/>
      <c r="DEK135" s="71"/>
      <c r="DEO135" s="71"/>
      <c r="DES135" s="71"/>
      <c r="DEW135" s="71"/>
      <c r="DFA135" s="71"/>
      <c r="DFE135" s="71"/>
      <c r="DFI135" s="71"/>
      <c r="DFM135" s="71"/>
      <c r="DFQ135" s="71"/>
      <c r="DFU135" s="71"/>
      <c r="DFY135" s="71"/>
      <c r="DGC135" s="71"/>
      <c r="DGG135" s="71"/>
      <c r="DGK135" s="71"/>
      <c r="DGO135" s="71"/>
      <c r="DGS135" s="71"/>
      <c r="DGW135" s="71"/>
      <c r="DHA135" s="71"/>
      <c r="DHE135" s="71"/>
      <c r="DHI135" s="71"/>
      <c r="DHM135" s="71"/>
      <c r="DHQ135" s="71"/>
      <c r="DHU135" s="71"/>
      <c r="DHY135" s="71"/>
      <c r="DIC135" s="71"/>
      <c r="DIG135" s="71"/>
      <c r="DIK135" s="71"/>
      <c r="DIO135" s="71"/>
      <c r="DIS135" s="71"/>
      <c r="DIW135" s="71"/>
      <c r="DJA135" s="71"/>
      <c r="DJE135" s="71"/>
      <c r="DJI135" s="71"/>
      <c r="DJM135" s="71"/>
      <c r="DJQ135" s="71"/>
      <c r="DJU135" s="71"/>
      <c r="DJY135" s="71"/>
      <c r="DKC135" s="71"/>
      <c r="DKG135" s="71"/>
      <c r="DKK135" s="71"/>
      <c r="DKO135" s="71"/>
      <c r="DKS135" s="71"/>
      <c r="DKW135" s="71"/>
      <c r="DLA135" s="71"/>
      <c r="DLE135" s="71"/>
      <c r="DLI135" s="71"/>
      <c r="DLM135" s="71"/>
      <c r="DLQ135" s="71"/>
      <c r="DLU135" s="71"/>
      <c r="DLY135" s="71"/>
      <c r="DMC135" s="71"/>
      <c r="DMG135" s="71"/>
      <c r="DMK135" s="71"/>
      <c r="DMO135" s="71"/>
      <c r="DMS135" s="71"/>
      <c r="DMW135" s="71"/>
      <c r="DNA135" s="71"/>
      <c r="DNE135" s="71"/>
      <c r="DNI135" s="71"/>
      <c r="DNM135" s="71"/>
      <c r="DNQ135" s="71"/>
      <c r="DNU135" s="71"/>
      <c r="DNY135" s="71"/>
      <c r="DOC135" s="71"/>
      <c r="DOG135" s="71"/>
      <c r="DOK135" s="71"/>
      <c r="DOO135" s="71"/>
      <c r="DOS135" s="71"/>
      <c r="DOW135" s="71"/>
      <c r="DPA135" s="71"/>
      <c r="DPE135" s="71"/>
      <c r="DPI135" s="71"/>
      <c r="DPM135" s="71"/>
      <c r="DPQ135" s="71"/>
      <c r="DPU135" s="71"/>
      <c r="DPY135" s="71"/>
      <c r="DQC135" s="71"/>
      <c r="DQG135" s="71"/>
      <c r="DQK135" s="71"/>
      <c r="DQO135" s="71"/>
      <c r="DQS135" s="71"/>
      <c r="DQW135" s="71"/>
      <c r="DRA135" s="71"/>
      <c r="DRE135" s="71"/>
      <c r="DRI135" s="71"/>
      <c r="DRM135" s="71"/>
      <c r="DRQ135" s="71"/>
      <c r="DRU135" s="71"/>
      <c r="DRY135" s="71"/>
      <c r="DSC135" s="71"/>
      <c r="DSG135" s="71"/>
      <c r="DSK135" s="71"/>
      <c r="DSO135" s="71"/>
      <c r="DSS135" s="71"/>
      <c r="DSW135" s="71"/>
      <c r="DTA135" s="71"/>
      <c r="DTE135" s="71"/>
      <c r="DTI135" s="71"/>
      <c r="DTM135" s="71"/>
      <c r="DTQ135" s="71"/>
      <c r="DTU135" s="71"/>
      <c r="DTY135" s="71"/>
      <c r="DUC135" s="71"/>
      <c r="DUG135" s="71"/>
      <c r="DUK135" s="71"/>
      <c r="DUO135" s="71"/>
      <c r="DUS135" s="71"/>
      <c r="DUW135" s="71"/>
      <c r="DVA135" s="71"/>
      <c r="DVE135" s="71"/>
      <c r="DVI135" s="71"/>
      <c r="DVM135" s="71"/>
      <c r="DVQ135" s="71"/>
      <c r="DVU135" s="71"/>
      <c r="DVY135" s="71"/>
      <c r="DWC135" s="71"/>
      <c r="DWG135" s="71"/>
      <c r="DWK135" s="71"/>
      <c r="DWO135" s="71"/>
      <c r="DWS135" s="71"/>
      <c r="DWW135" s="71"/>
      <c r="DXA135" s="71"/>
      <c r="DXE135" s="71"/>
      <c r="DXI135" s="71"/>
      <c r="DXM135" s="71"/>
      <c r="DXQ135" s="71"/>
      <c r="DXU135" s="71"/>
      <c r="DXY135" s="71"/>
      <c r="DYC135" s="71"/>
      <c r="DYG135" s="71"/>
      <c r="DYK135" s="71"/>
      <c r="DYO135" s="71"/>
      <c r="DYS135" s="71"/>
      <c r="DYW135" s="71"/>
      <c r="DZA135" s="71"/>
      <c r="DZE135" s="71"/>
      <c r="DZI135" s="71"/>
      <c r="DZM135" s="71"/>
      <c r="DZQ135" s="71"/>
      <c r="DZU135" s="71"/>
      <c r="DZY135" s="71"/>
      <c r="EAC135" s="71"/>
      <c r="EAG135" s="71"/>
      <c r="EAK135" s="71"/>
      <c r="EAO135" s="71"/>
      <c r="EAS135" s="71"/>
      <c r="EAW135" s="71"/>
      <c r="EBA135" s="71"/>
      <c r="EBE135" s="71"/>
      <c r="EBI135" s="71"/>
      <c r="EBM135" s="71"/>
      <c r="EBQ135" s="71"/>
      <c r="EBU135" s="71"/>
      <c r="EBY135" s="71"/>
      <c r="ECC135" s="71"/>
      <c r="ECG135" s="71"/>
      <c r="ECK135" s="71"/>
      <c r="ECO135" s="71"/>
      <c r="ECS135" s="71"/>
      <c r="ECW135" s="71"/>
      <c r="EDA135" s="71"/>
      <c r="EDE135" s="71"/>
      <c r="EDI135" s="71"/>
      <c r="EDM135" s="71"/>
      <c r="EDQ135" s="71"/>
      <c r="EDU135" s="71"/>
      <c r="EDY135" s="71"/>
      <c r="EEC135" s="71"/>
      <c r="EEG135" s="71"/>
      <c r="EEK135" s="71"/>
      <c r="EEO135" s="71"/>
      <c r="EES135" s="71"/>
      <c r="EEW135" s="71"/>
      <c r="EFA135" s="71"/>
      <c r="EFE135" s="71"/>
      <c r="EFI135" s="71"/>
      <c r="EFM135" s="71"/>
      <c r="EFQ135" s="71"/>
      <c r="EFU135" s="71"/>
      <c r="EFY135" s="71"/>
      <c r="EGC135" s="71"/>
      <c r="EGG135" s="71"/>
      <c r="EGK135" s="71"/>
      <c r="EGO135" s="71"/>
      <c r="EGS135" s="71"/>
      <c r="EGW135" s="71"/>
      <c r="EHA135" s="71"/>
      <c r="EHE135" s="71"/>
      <c r="EHI135" s="71"/>
      <c r="EHM135" s="71"/>
      <c r="EHQ135" s="71"/>
      <c r="EHU135" s="71"/>
      <c r="EHY135" s="71"/>
      <c r="EIC135" s="71"/>
      <c r="EIG135" s="71"/>
      <c r="EIK135" s="71"/>
      <c r="EIO135" s="71"/>
      <c r="EIS135" s="71"/>
      <c r="EIW135" s="71"/>
      <c r="EJA135" s="71"/>
      <c r="EJE135" s="71"/>
      <c r="EJI135" s="71"/>
      <c r="EJM135" s="71"/>
      <c r="EJQ135" s="71"/>
      <c r="EJU135" s="71"/>
      <c r="EJY135" s="71"/>
      <c r="EKC135" s="71"/>
      <c r="EKG135" s="71"/>
      <c r="EKK135" s="71"/>
      <c r="EKO135" s="71"/>
      <c r="EKS135" s="71"/>
      <c r="EKW135" s="71"/>
      <c r="ELA135" s="71"/>
      <c r="ELE135" s="71"/>
      <c r="ELI135" s="71"/>
      <c r="ELM135" s="71"/>
      <c r="ELQ135" s="71"/>
      <c r="ELU135" s="71"/>
      <c r="ELY135" s="71"/>
      <c r="EMC135" s="71"/>
      <c r="EMG135" s="71"/>
      <c r="EMK135" s="71"/>
      <c r="EMO135" s="71"/>
      <c r="EMS135" s="71"/>
      <c r="EMW135" s="71"/>
      <c r="ENA135" s="71"/>
      <c r="ENE135" s="71"/>
      <c r="ENI135" s="71"/>
      <c r="ENM135" s="71"/>
      <c r="ENQ135" s="71"/>
      <c r="ENU135" s="71"/>
      <c r="ENY135" s="71"/>
      <c r="EOC135" s="71"/>
      <c r="EOG135" s="71"/>
      <c r="EOK135" s="71"/>
      <c r="EOO135" s="71"/>
      <c r="EOS135" s="71"/>
      <c r="EOW135" s="71"/>
      <c r="EPA135" s="71"/>
      <c r="EPE135" s="71"/>
      <c r="EPI135" s="71"/>
      <c r="EPM135" s="71"/>
      <c r="EPQ135" s="71"/>
      <c r="EPU135" s="71"/>
      <c r="EPY135" s="71"/>
      <c r="EQC135" s="71"/>
      <c r="EQG135" s="71"/>
      <c r="EQK135" s="71"/>
      <c r="EQO135" s="71"/>
      <c r="EQS135" s="71"/>
      <c r="EQW135" s="71"/>
      <c r="ERA135" s="71"/>
      <c r="ERE135" s="71"/>
      <c r="ERI135" s="71"/>
      <c r="ERM135" s="71"/>
      <c r="ERQ135" s="71"/>
      <c r="ERU135" s="71"/>
      <c r="ERY135" s="71"/>
      <c r="ESC135" s="71"/>
      <c r="ESG135" s="71"/>
      <c r="ESK135" s="71"/>
      <c r="ESO135" s="71"/>
      <c r="ESS135" s="71"/>
      <c r="ESW135" s="71"/>
      <c r="ETA135" s="71"/>
      <c r="ETE135" s="71"/>
      <c r="ETI135" s="71"/>
      <c r="ETM135" s="71"/>
      <c r="ETQ135" s="71"/>
      <c r="ETU135" s="71"/>
      <c r="ETY135" s="71"/>
      <c r="EUC135" s="71"/>
      <c r="EUG135" s="71"/>
      <c r="EUK135" s="71"/>
      <c r="EUO135" s="71"/>
      <c r="EUS135" s="71"/>
      <c r="EUW135" s="71"/>
      <c r="EVA135" s="71"/>
      <c r="EVE135" s="71"/>
      <c r="EVI135" s="71"/>
      <c r="EVM135" s="71"/>
      <c r="EVQ135" s="71"/>
      <c r="EVU135" s="71"/>
      <c r="EVY135" s="71"/>
      <c r="EWC135" s="71"/>
      <c r="EWG135" s="71"/>
      <c r="EWK135" s="71"/>
      <c r="EWO135" s="71"/>
      <c r="EWS135" s="71"/>
      <c r="EWW135" s="71"/>
      <c r="EXA135" s="71"/>
      <c r="EXE135" s="71"/>
      <c r="EXI135" s="71"/>
      <c r="EXM135" s="71"/>
      <c r="EXQ135" s="71"/>
      <c r="EXU135" s="71"/>
      <c r="EXY135" s="71"/>
      <c r="EYC135" s="71"/>
      <c r="EYG135" s="71"/>
      <c r="EYK135" s="71"/>
      <c r="EYO135" s="71"/>
      <c r="EYS135" s="71"/>
      <c r="EYW135" s="71"/>
      <c r="EZA135" s="71"/>
      <c r="EZE135" s="71"/>
      <c r="EZI135" s="71"/>
      <c r="EZM135" s="71"/>
      <c r="EZQ135" s="71"/>
      <c r="EZU135" s="71"/>
      <c r="EZY135" s="71"/>
      <c r="FAC135" s="71"/>
      <c r="FAG135" s="71"/>
      <c r="FAK135" s="71"/>
      <c r="FAO135" s="71"/>
      <c r="FAS135" s="71"/>
      <c r="FAW135" s="71"/>
      <c r="FBA135" s="71"/>
      <c r="FBE135" s="71"/>
      <c r="FBI135" s="71"/>
      <c r="FBM135" s="71"/>
      <c r="FBQ135" s="71"/>
      <c r="FBU135" s="71"/>
      <c r="FBY135" s="71"/>
      <c r="FCC135" s="71"/>
      <c r="FCG135" s="71"/>
      <c r="FCK135" s="71"/>
      <c r="FCO135" s="71"/>
      <c r="FCS135" s="71"/>
      <c r="FCW135" s="71"/>
      <c r="FDA135" s="71"/>
      <c r="FDE135" s="71"/>
      <c r="FDI135" s="71"/>
      <c r="FDM135" s="71"/>
      <c r="FDQ135" s="71"/>
      <c r="FDU135" s="71"/>
      <c r="FDY135" s="71"/>
      <c r="FEC135" s="71"/>
      <c r="FEG135" s="71"/>
      <c r="FEK135" s="71"/>
      <c r="FEO135" s="71"/>
      <c r="FES135" s="71"/>
      <c r="FEW135" s="71"/>
      <c r="FFA135" s="71"/>
      <c r="FFE135" s="71"/>
      <c r="FFI135" s="71"/>
      <c r="FFM135" s="71"/>
      <c r="FFQ135" s="71"/>
      <c r="FFU135" s="71"/>
      <c r="FFY135" s="71"/>
      <c r="FGC135" s="71"/>
      <c r="FGG135" s="71"/>
      <c r="FGK135" s="71"/>
      <c r="FGO135" s="71"/>
      <c r="FGS135" s="71"/>
      <c r="FGW135" s="71"/>
      <c r="FHA135" s="71"/>
      <c r="FHE135" s="71"/>
      <c r="FHI135" s="71"/>
      <c r="FHM135" s="71"/>
      <c r="FHQ135" s="71"/>
      <c r="FHU135" s="71"/>
      <c r="FHY135" s="71"/>
      <c r="FIC135" s="71"/>
      <c r="FIG135" s="71"/>
      <c r="FIK135" s="71"/>
      <c r="FIO135" s="71"/>
      <c r="FIS135" s="71"/>
      <c r="FIW135" s="71"/>
      <c r="FJA135" s="71"/>
      <c r="FJE135" s="71"/>
      <c r="FJI135" s="71"/>
      <c r="FJM135" s="71"/>
      <c r="FJQ135" s="71"/>
      <c r="FJU135" s="71"/>
      <c r="FJY135" s="71"/>
      <c r="FKC135" s="71"/>
      <c r="FKG135" s="71"/>
      <c r="FKK135" s="71"/>
      <c r="FKO135" s="71"/>
      <c r="FKS135" s="71"/>
      <c r="FKW135" s="71"/>
      <c r="FLA135" s="71"/>
      <c r="FLE135" s="71"/>
      <c r="FLI135" s="71"/>
      <c r="FLM135" s="71"/>
      <c r="FLQ135" s="71"/>
      <c r="FLU135" s="71"/>
      <c r="FLY135" s="71"/>
      <c r="FMC135" s="71"/>
      <c r="FMG135" s="71"/>
      <c r="FMK135" s="71"/>
      <c r="FMO135" s="71"/>
      <c r="FMS135" s="71"/>
      <c r="FMW135" s="71"/>
      <c r="FNA135" s="71"/>
      <c r="FNE135" s="71"/>
      <c r="FNI135" s="71"/>
      <c r="FNM135" s="71"/>
      <c r="FNQ135" s="71"/>
      <c r="FNU135" s="71"/>
      <c r="FNY135" s="71"/>
      <c r="FOC135" s="71"/>
      <c r="FOG135" s="71"/>
      <c r="FOK135" s="71"/>
      <c r="FOO135" s="71"/>
      <c r="FOS135" s="71"/>
      <c r="FOW135" s="71"/>
      <c r="FPA135" s="71"/>
      <c r="FPE135" s="71"/>
      <c r="FPI135" s="71"/>
      <c r="FPM135" s="71"/>
      <c r="FPQ135" s="71"/>
      <c r="FPU135" s="71"/>
      <c r="FPY135" s="71"/>
      <c r="FQC135" s="71"/>
      <c r="FQG135" s="71"/>
      <c r="FQK135" s="71"/>
      <c r="FQO135" s="71"/>
      <c r="FQS135" s="71"/>
      <c r="FQW135" s="71"/>
      <c r="FRA135" s="71"/>
      <c r="FRE135" s="71"/>
      <c r="FRI135" s="71"/>
      <c r="FRM135" s="71"/>
      <c r="FRQ135" s="71"/>
      <c r="FRU135" s="71"/>
      <c r="FRY135" s="71"/>
      <c r="FSC135" s="71"/>
      <c r="FSG135" s="71"/>
      <c r="FSK135" s="71"/>
      <c r="FSO135" s="71"/>
      <c r="FSS135" s="71"/>
      <c r="FSW135" s="71"/>
      <c r="FTA135" s="71"/>
      <c r="FTE135" s="71"/>
      <c r="FTI135" s="71"/>
      <c r="FTM135" s="71"/>
      <c r="FTQ135" s="71"/>
      <c r="FTU135" s="71"/>
      <c r="FTY135" s="71"/>
      <c r="FUC135" s="71"/>
      <c r="FUG135" s="71"/>
      <c r="FUK135" s="71"/>
      <c r="FUO135" s="71"/>
      <c r="FUS135" s="71"/>
      <c r="FUW135" s="71"/>
      <c r="FVA135" s="71"/>
      <c r="FVE135" s="71"/>
      <c r="FVI135" s="71"/>
      <c r="FVM135" s="71"/>
      <c r="FVQ135" s="71"/>
      <c r="FVU135" s="71"/>
      <c r="FVY135" s="71"/>
      <c r="FWC135" s="71"/>
      <c r="FWG135" s="71"/>
      <c r="FWK135" s="71"/>
      <c r="FWO135" s="71"/>
      <c r="FWS135" s="71"/>
      <c r="FWW135" s="71"/>
      <c r="FXA135" s="71"/>
      <c r="FXE135" s="71"/>
      <c r="FXI135" s="71"/>
      <c r="FXM135" s="71"/>
      <c r="FXQ135" s="71"/>
      <c r="FXU135" s="71"/>
      <c r="FXY135" s="71"/>
      <c r="FYC135" s="71"/>
      <c r="FYG135" s="71"/>
      <c r="FYK135" s="71"/>
      <c r="FYO135" s="71"/>
      <c r="FYS135" s="71"/>
      <c r="FYW135" s="71"/>
      <c r="FZA135" s="71"/>
      <c r="FZE135" s="71"/>
      <c r="FZI135" s="71"/>
      <c r="FZM135" s="71"/>
      <c r="FZQ135" s="71"/>
      <c r="FZU135" s="71"/>
      <c r="FZY135" s="71"/>
      <c r="GAC135" s="71"/>
      <c r="GAG135" s="71"/>
      <c r="GAK135" s="71"/>
      <c r="GAO135" s="71"/>
      <c r="GAS135" s="71"/>
      <c r="GAW135" s="71"/>
      <c r="GBA135" s="71"/>
      <c r="GBE135" s="71"/>
      <c r="GBI135" s="71"/>
      <c r="GBM135" s="71"/>
      <c r="GBQ135" s="71"/>
      <c r="GBU135" s="71"/>
      <c r="GBY135" s="71"/>
      <c r="GCC135" s="71"/>
      <c r="GCG135" s="71"/>
      <c r="GCK135" s="71"/>
      <c r="GCO135" s="71"/>
      <c r="GCS135" s="71"/>
      <c r="GCW135" s="71"/>
      <c r="GDA135" s="71"/>
      <c r="GDE135" s="71"/>
      <c r="GDI135" s="71"/>
      <c r="GDM135" s="71"/>
      <c r="GDQ135" s="71"/>
      <c r="GDU135" s="71"/>
      <c r="GDY135" s="71"/>
      <c r="GEC135" s="71"/>
      <c r="GEG135" s="71"/>
      <c r="GEK135" s="71"/>
      <c r="GEO135" s="71"/>
      <c r="GES135" s="71"/>
      <c r="GEW135" s="71"/>
      <c r="GFA135" s="71"/>
      <c r="GFE135" s="71"/>
      <c r="GFI135" s="71"/>
      <c r="GFM135" s="71"/>
      <c r="GFQ135" s="71"/>
      <c r="GFU135" s="71"/>
      <c r="GFY135" s="71"/>
      <c r="GGC135" s="71"/>
      <c r="GGG135" s="71"/>
      <c r="GGK135" s="71"/>
      <c r="GGO135" s="71"/>
      <c r="GGS135" s="71"/>
      <c r="GGW135" s="71"/>
      <c r="GHA135" s="71"/>
      <c r="GHE135" s="71"/>
      <c r="GHI135" s="71"/>
      <c r="GHM135" s="71"/>
      <c r="GHQ135" s="71"/>
      <c r="GHU135" s="71"/>
      <c r="GHY135" s="71"/>
      <c r="GIC135" s="71"/>
      <c r="GIG135" s="71"/>
      <c r="GIK135" s="71"/>
      <c r="GIO135" s="71"/>
      <c r="GIS135" s="71"/>
      <c r="GIW135" s="71"/>
      <c r="GJA135" s="71"/>
      <c r="GJE135" s="71"/>
      <c r="GJI135" s="71"/>
      <c r="GJM135" s="71"/>
      <c r="GJQ135" s="71"/>
      <c r="GJU135" s="71"/>
      <c r="GJY135" s="71"/>
      <c r="GKC135" s="71"/>
      <c r="GKG135" s="71"/>
      <c r="GKK135" s="71"/>
      <c r="GKO135" s="71"/>
      <c r="GKS135" s="71"/>
      <c r="GKW135" s="71"/>
      <c r="GLA135" s="71"/>
      <c r="GLE135" s="71"/>
      <c r="GLI135" s="71"/>
      <c r="GLM135" s="71"/>
      <c r="GLQ135" s="71"/>
      <c r="GLU135" s="71"/>
      <c r="GLY135" s="71"/>
      <c r="GMC135" s="71"/>
      <c r="GMG135" s="71"/>
      <c r="GMK135" s="71"/>
      <c r="GMO135" s="71"/>
      <c r="GMS135" s="71"/>
      <c r="GMW135" s="71"/>
      <c r="GNA135" s="71"/>
      <c r="GNE135" s="71"/>
      <c r="GNI135" s="71"/>
      <c r="GNM135" s="71"/>
      <c r="GNQ135" s="71"/>
      <c r="GNU135" s="71"/>
      <c r="GNY135" s="71"/>
      <c r="GOC135" s="71"/>
      <c r="GOG135" s="71"/>
      <c r="GOK135" s="71"/>
      <c r="GOO135" s="71"/>
      <c r="GOS135" s="71"/>
      <c r="GOW135" s="71"/>
      <c r="GPA135" s="71"/>
      <c r="GPE135" s="71"/>
      <c r="GPI135" s="71"/>
      <c r="GPM135" s="71"/>
      <c r="GPQ135" s="71"/>
      <c r="GPU135" s="71"/>
      <c r="GPY135" s="71"/>
      <c r="GQC135" s="71"/>
      <c r="GQG135" s="71"/>
      <c r="GQK135" s="71"/>
      <c r="GQO135" s="71"/>
      <c r="GQS135" s="71"/>
      <c r="GQW135" s="71"/>
      <c r="GRA135" s="71"/>
      <c r="GRE135" s="71"/>
      <c r="GRI135" s="71"/>
      <c r="GRM135" s="71"/>
      <c r="GRQ135" s="71"/>
      <c r="GRU135" s="71"/>
      <c r="GRY135" s="71"/>
      <c r="GSC135" s="71"/>
      <c r="GSG135" s="71"/>
      <c r="GSK135" s="71"/>
      <c r="GSO135" s="71"/>
      <c r="GSS135" s="71"/>
      <c r="GSW135" s="71"/>
      <c r="GTA135" s="71"/>
      <c r="GTE135" s="71"/>
      <c r="GTI135" s="71"/>
      <c r="GTM135" s="71"/>
      <c r="GTQ135" s="71"/>
      <c r="GTU135" s="71"/>
      <c r="GTY135" s="71"/>
      <c r="GUC135" s="71"/>
      <c r="GUG135" s="71"/>
      <c r="GUK135" s="71"/>
      <c r="GUO135" s="71"/>
      <c r="GUS135" s="71"/>
      <c r="GUW135" s="71"/>
      <c r="GVA135" s="71"/>
      <c r="GVE135" s="71"/>
      <c r="GVI135" s="71"/>
      <c r="GVM135" s="71"/>
      <c r="GVQ135" s="71"/>
      <c r="GVU135" s="71"/>
      <c r="GVY135" s="71"/>
      <c r="GWC135" s="71"/>
      <c r="GWG135" s="71"/>
      <c r="GWK135" s="71"/>
      <c r="GWO135" s="71"/>
      <c r="GWS135" s="71"/>
      <c r="GWW135" s="71"/>
      <c r="GXA135" s="71"/>
      <c r="GXE135" s="71"/>
      <c r="GXI135" s="71"/>
      <c r="GXM135" s="71"/>
      <c r="GXQ135" s="71"/>
      <c r="GXU135" s="71"/>
      <c r="GXY135" s="71"/>
      <c r="GYC135" s="71"/>
      <c r="GYG135" s="71"/>
      <c r="GYK135" s="71"/>
      <c r="GYO135" s="71"/>
      <c r="GYS135" s="71"/>
      <c r="GYW135" s="71"/>
      <c r="GZA135" s="71"/>
      <c r="GZE135" s="71"/>
      <c r="GZI135" s="71"/>
      <c r="GZM135" s="71"/>
      <c r="GZQ135" s="71"/>
      <c r="GZU135" s="71"/>
      <c r="GZY135" s="71"/>
      <c r="HAC135" s="71"/>
      <c r="HAG135" s="71"/>
      <c r="HAK135" s="71"/>
      <c r="HAO135" s="71"/>
      <c r="HAS135" s="71"/>
      <c r="HAW135" s="71"/>
      <c r="HBA135" s="71"/>
      <c r="HBE135" s="71"/>
      <c r="HBI135" s="71"/>
      <c r="HBM135" s="71"/>
      <c r="HBQ135" s="71"/>
      <c r="HBU135" s="71"/>
      <c r="HBY135" s="71"/>
      <c r="HCC135" s="71"/>
      <c r="HCG135" s="71"/>
      <c r="HCK135" s="71"/>
      <c r="HCO135" s="71"/>
      <c r="HCS135" s="71"/>
      <c r="HCW135" s="71"/>
      <c r="HDA135" s="71"/>
      <c r="HDE135" s="71"/>
      <c r="HDI135" s="71"/>
      <c r="HDM135" s="71"/>
      <c r="HDQ135" s="71"/>
      <c r="HDU135" s="71"/>
      <c r="HDY135" s="71"/>
      <c r="HEC135" s="71"/>
      <c r="HEG135" s="71"/>
      <c r="HEK135" s="71"/>
      <c r="HEO135" s="71"/>
      <c r="HES135" s="71"/>
      <c r="HEW135" s="71"/>
      <c r="HFA135" s="71"/>
      <c r="HFE135" s="71"/>
      <c r="HFI135" s="71"/>
      <c r="HFM135" s="71"/>
      <c r="HFQ135" s="71"/>
      <c r="HFU135" s="71"/>
      <c r="HFY135" s="71"/>
      <c r="HGC135" s="71"/>
      <c r="HGG135" s="71"/>
      <c r="HGK135" s="71"/>
      <c r="HGO135" s="71"/>
      <c r="HGS135" s="71"/>
      <c r="HGW135" s="71"/>
      <c r="HHA135" s="71"/>
      <c r="HHE135" s="71"/>
      <c r="HHI135" s="71"/>
      <c r="HHM135" s="71"/>
      <c r="HHQ135" s="71"/>
      <c r="HHU135" s="71"/>
      <c r="HHY135" s="71"/>
      <c r="HIC135" s="71"/>
      <c r="HIG135" s="71"/>
      <c r="HIK135" s="71"/>
      <c r="HIO135" s="71"/>
      <c r="HIS135" s="71"/>
      <c r="HIW135" s="71"/>
      <c r="HJA135" s="71"/>
      <c r="HJE135" s="71"/>
      <c r="HJI135" s="71"/>
      <c r="HJM135" s="71"/>
      <c r="HJQ135" s="71"/>
      <c r="HJU135" s="71"/>
      <c r="HJY135" s="71"/>
      <c r="HKC135" s="71"/>
      <c r="HKG135" s="71"/>
      <c r="HKK135" s="71"/>
      <c r="HKO135" s="71"/>
      <c r="HKS135" s="71"/>
      <c r="HKW135" s="71"/>
      <c r="HLA135" s="71"/>
      <c r="HLE135" s="71"/>
      <c r="HLI135" s="71"/>
      <c r="HLM135" s="71"/>
      <c r="HLQ135" s="71"/>
      <c r="HLU135" s="71"/>
      <c r="HLY135" s="71"/>
      <c r="HMC135" s="71"/>
      <c r="HMG135" s="71"/>
      <c r="HMK135" s="71"/>
      <c r="HMO135" s="71"/>
      <c r="HMS135" s="71"/>
      <c r="HMW135" s="71"/>
      <c r="HNA135" s="71"/>
      <c r="HNE135" s="71"/>
      <c r="HNI135" s="71"/>
      <c r="HNM135" s="71"/>
      <c r="HNQ135" s="71"/>
      <c r="HNU135" s="71"/>
      <c r="HNY135" s="71"/>
      <c r="HOC135" s="71"/>
      <c r="HOG135" s="71"/>
      <c r="HOK135" s="71"/>
      <c r="HOO135" s="71"/>
      <c r="HOS135" s="71"/>
      <c r="HOW135" s="71"/>
      <c r="HPA135" s="71"/>
      <c r="HPE135" s="71"/>
      <c r="HPI135" s="71"/>
      <c r="HPM135" s="71"/>
      <c r="HPQ135" s="71"/>
      <c r="HPU135" s="71"/>
      <c r="HPY135" s="71"/>
      <c r="HQC135" s="71"/>
      <c r="HQG135" s="71"/>
      <c r="HQK135" s="71"/>
      <c r="HQO135" s="71"/>
      <c r="HQS135" s="71"/>
      <c r="HQW135" s="71"/>
      <c r="HRA135" s="71"/>
      <c r="HRE135" s="71"/>
      <c r="HRI135" s="71"/>
      <c r="HRM135" s="71"/>
      <c r="HRQ135" s="71"/>
      <c r="HRU135" s="71"/>
      <c r="HRY135" s="71"/>
      <c r="HSC135" s="71"/>
      <c r="HSG135" s="71"/>
      <c r="HSK135" s="71"/>
      <c r="HSO135" s="71"/>
      <c r="HSS135" s="71"/>
      <c r="HSW135" s="71"/>
      <c r="HTA135" s="71"/>
      <c r="HTE135" s="71"/>
      <c r="HTI135" s="71"/>
      <c r="HTM135" s="71"/>
      <c r="HTQ135" s="71"/>
      <c r="HTU135" s="71"/>
      <c r="HTY135" s="71"/>
      <c r="HUC135" s="71"/>
      <c r="HUG135" s="71"/>
      <c r="HUK135" s="71"/>
      <c r="HUO135" s="71"/>
      <c r="HUS135" s="71"/>
      <c r="HUW135" s="71"/>
      <c r="HVA135" s="71"/>
      <c r="HVE135" s="71"/>
      <c r="HVI135" s="71"/>
      <c r="HVM135" s="71"/>
      <c r="HVQ135" s="71"/>
      <c r="HVU135" s="71"/>
      <c r="HVY135" s="71"/>
      <c r="HWC135" s="71"/>
      <c r="HWG135" s="71"/>
      <c r="HWK135" s="71"/>
      <c r="HWO135" s="71"/>
      <c r="HWS135" s="71"/>
      <c r="HWW135" s="71"/>
      <c r="HXA135" s="71"/>
      <c r="HXE135" s="71"/>
      <c r="HXI135" s="71"/>
      <c r="HXM135" s="71"/>
      <c r="HXQ135" s="71"/>
      <c r="HXU135" s="71"/>
      <c r="HXY135" s="71"/>
      <c r="HYC135" s="71"/>
      <c r="HYG135" s="71"/>
      <c r="HYK135" s="71"/>
      <c r="HYO135" s="71"/>
      <c r="HYS135" s="71"/>
      <c r="HYW135" s="71"/>
      <c r="HZA135" s="71"/>
      <c r="HZE135" s="71"/>
      <c r="HZI135" s="71"/>
      <c r="HZM135" s="71"/>
      <c r="HZQ135" s="71"/>
      <c r="HZU135" s="71"/>
      <c r="HZY135" s="71"/>
      <c r="IAC135" s="71"/>
      <c r="IAG135" s="71"/>
      <c r="IAK135" s="71"/>
      <c r="IAO135" s="71"/>
      <c r="IAS135" s="71"/>
      <c r="IAW135" s="71"/>
      <c r="IBA135" s="71"/>
      <c r="IBE135" s="71"/>
      <c r="IBI135" s="71"/>
      <c r="IBM135" s="71"/>
      <c r="IBQ135" s="71"/>
      <c r="IBU135" s="71"/>
      <c r="IBY135" s="71"/>
      <c r="ICC135" s="71"/>
      <c r="ICG135" s="71"/>
      <c r="ICK135" s="71"/>
      <c r="ICO135" s="71"/>
      <c r="ICS135" s="71"/>
      <c r="ICW135" s="71"/>
      <c r="IDA135" s="71"/>
      <c r="IDE135" s="71"/>
      <c r="IDI135" s="71"/>
      <c r="IDM135" s="71"/>
      <c r="IDQ135" s="71"/>
      <c r="IDU135" s="71"/>
      <c r="IDY135" s="71"/>
      <c r="IEC135" s="71"/>
      <c r="IEG135" s="71"/>
      <c r="IEK135" s="71"/>
      <c r="IEO135" s="71"/>
      <c r="IES135" s="71"/>
      <c r="IEW135" s="71"/>
      <c r="IFA135" s="71"/>
      <c r="IFE135" s="71"/>
      <c r="IFI135" s="71"/>
      <c r="IFM135" s="71"/>
      <c r="IFQ135" s="71"/>
      <c r="IFU135" s="71"/>
      <c r="IFY135" s="71"/>
      <c r="IGC135" s="71"/>
      <c r="IGG135" s="71"/>
      <c r="IGK135" s="71"/>
      <c r="IGO135" s="71"/>
      <c r="IGS135" s="71"/>
      <c r="IGW135" s="71"/>
      <c r="IHA135" s="71"/>
      <c r="IHE135" s="71"/>
      <c r="IHI135" s="71"/>
      <c r="IHM135" s="71"/>
      <c r="IHQ135" s="71"/>
      <c r="IHU135" s="71"/>
      <c r="IHY135" s="71"/>
      <c r="IIC135" s="71"/>
      <c r="IIG135" s="71"/>
      <c r="IIK135" s="71"/>
      <c r="IIO135" s="71"/>
      <c r="IIS135" s="71"/>
      <c r="IIW135" s="71"/>
      <c r="IJA135" s="71"/>
      <c r="IJE135" s="71"/>
      <c r="IJI135" s="71"/>
      <c r="IJM135" s="71"/>
      <c r="IJQ135" s="71"/>
      <c r="IJU135" s="71"/>
      <c r="IJY135" s="71"/>
      <c r="IKC135" s="71"/>
      <c r="IKG135" s="71"/>
      <c r="IKK135" s="71"/>
      <c r="IKO135" s="71"/>
      <c r="IKS135" s="71"/>
      <c r="IKW135" s="71"/>
      <c r="ILA135" s="71"/>
      <c r="ILE135" s="71"/>
      <c r="ILI135" s="71"/>
      <c r="ILM135" s="71"/>
      <c r="ILQ135" s="71"/>
      <c r="ILU135" s="71"/>
      <c r="ILY135" s="71"/>
      <c r="IMC135" s="71"/>
      <c r="IMG135" s="71"/>
      <c r="IMK135" s="71"/>
      <c r="IMO135" s="71"/>
      <c r="IMS135" s="71"/>
      <c r="IMW135" s="71"/>
      <c r="INA135" s="71"/>
      <c r="INE135" s="71"/>
      <c r="INI135" s="71"/>
      <c r="INM135" s="71"/>
      <c r="INQ135" s="71"/>
      <c r="INU135" s="71"/>
      <c r="INY135" s="71"/>
      <c r="IOC135" s="71"/>
      <c r="IOG135" s="71"/>
      <c r="IOK135" s="71"/>
      <c r="IOO135" s="71"/>
      <c r="IOS135" s="71"/>
      <c r="IOW135" s="71"/>
      <c r="IPA135" s="71"/>
      <c r="IPE135" s="71"/>
      <c r="IPI135" s="71"/>
      <c r="IPM135" s="71"/>
      <c r="IPQ135" s="71"/>
      <c r="IPU135" s="71"/>
      <c r="IPY135" s="71"/>
      <c r="IQC135" s="71"/>
      <c r="IQG135" s="71"/>
      <c r="IQK135" s="71"/>
      <c r="IQO135" s="71"/>
      <c r="IQS135" s="71"/>
      <c r="IQW135" s="71"/>
      <c r="IRA135" s="71"/>
      <c r="IRE135" s="71"/>
      <c r="IRI135" s="71"/>
      <c r="IRM135" s="71"/>
      <c r="IRQ135" s="71"/>
      <c r="IRU135" s="71"/>
      <c r="IRY135" s="71"/>
      <c r="ISC135" s="71"/>
      <c r="ISG135" s="71"/>
      <c r="ISK135" s="71"/>
      <c r="ISO135" s="71"/>
      <c r="ISS135" s="71"/>
      <c r="ISW135" s="71"/>
      <c r="ITA135" s="71"/>
      <c r="ITE135" s="71"/>
      <c r="ITI135" s="71"/>
      <c r="ITM135" s="71"/>
      <c r="ITQ135" s="71"/>
      <c r="ITU135" s="71"/>
      <c r="ITY135" s="71"/>
      <c r="IUC135" s="71"/>
      <c r="IUG135" s="71"/>
      <c r="IUK135" s="71"/>
      <c r="IUO135" s="71"/>
      <c r="IUS135" s="71"/>
      <c r="IUW135" s="71"/>
      <c r="IVA135" s="71"/>
      <c r="IVE135" s="71"/>
      <c r="IVI135" s="71"/>
      <c r="IVM135" s="71"/>
      <c r="IVQ135" s="71"/>
      <c r="IVU135" s="71"/>
      <c r="IVY135" s="71"/>
      <c r="IWC135" s="71"/>
      <c r="IWG135" s="71"/>
      <c r="IWK135" s="71"/>
      <c r="IWO135" s="71"/>
      <c r="IWS135" s="71"/>
      <c r="IWW135" s="71"/>
      <c r="IXA135" s="71"/>
      <c r="IXE135" s="71"/>
      <c r="IXI135" s="71"/>
      <c r="IXM135" s="71"/>
      <c r="IXQ135" s="71"/>
      <c r="IXU135" s="71"/>
      <c r="IXY135" s="71"/>
      <c r="IYC135" s="71"/>
      <c r="IYG135" s="71"/>
      <c r="IYK135" s="71"/>
      <c r="IYO135" s="71"/>
      <c r="IYS135" s="71"/>
      <c r="IYW135" s="71"/>
      <c r="IZA135" s="71"/>
      <c r="IZE135" s="71"/>
      <c r="IZI135" s="71"/>
      <c r="IZM135" s="71"/>
      <c r="IZQ135" s="71"/>
      <c r="IZU135" s="71"/>
      <c r="IZY135" s="71"/>
      <c r="JAC135" s="71"/>
      <c r="JAG135" s="71"/>
      <c r="JAK135" s="71"/>
      <c r="JAO135" s="71"/>
      <c r="JAS135" s="71"/>
      <c r="JAW135" s="71"/>
      <c r="JBA135" s="71"/>
      <c r="JBE135" s="71"/>
      <c r="JBI135" s="71"/>
      <c r="JBM135" s="71"/>
      <c r="JBQ135" s="71"/>
      <c r="JBU135" s="71"/>
      <c r="JBY135" s="71"/>
      <c r="JCC135" s="71"/>
      <c r="JCG135" s="71"/>
      <c r="JCK135" s="71"/>
      <c r="JCO135" s="71"/>
      <c r="JCS135" s="71"/>
      <c r="JCW135" s="71"/>
      <c r="JDA135" s="71"/>
      <c r="JDE135" s="71"/>
      <c r="JDI135" s="71"/>
      <c r="JDM135" s="71"/>
      <c r="JDQ135" s="71"/>
      <c r="JDU135" s="71"/>
      <c r="JDY135" s="71"/>
      <c r="JEC135" s="71"/>
      <c r="JEG135" s="71"/>
      <c r="JEK135" s="71"/>
      <c r="JEO135" s="71"/>
      <c r="JES135" s="71"/>
      <c r="JEW135" s="71"/>
      <c r="JFA135" s="71"/>
      <c r="JFE135" s="71"/>
      <c r="JFI135" s="71"/>
      <c r="JFM135" s="71"/>
      <c r="JFQ135" s="71"/>
      <c r="JFU135" s="71"/>
      <c r="JFY135" s="71"/>
      <c r="JGC135" s="71"/>
      <c r="JGG135" s="71"/>
      <c r="JGK135" s="71"/>
      <c r="JGO135" s="71"/>
      <c r="JGS135" s="71"/>
      <c r="JGW135" s="71"/>
      <c r="JHA135" s="71"/>
      <c r="JHE135" s="71"/>
      <c r="JHI135" s="71"/>
      <c r="JHM135" s="71"/>
      <c r="JHQ135" s="71"/>
      <c r="JHU135" s="71"/>
      <c r="JHY135" s="71"/>
      <c r="JIC135" s="71"/>
      <c r="JIG135" s="71"/>
      <c r="JIK135" s="71"/>
      <c r="JIO135" s="71"/>
      <c r="JIS135" s="71"/>
      <c r="JIW135" s="71"/>
      <c r="JJA135" s="71"/>
      <c r="JJE135" s="71"/>
      <c r="JJI135" s="71"/>
      <c r="JJM135" s="71"/>
      <c r="JJQ135" s="71"/>
      <c r="JJU135" s="71"/>
      <c r="JJY135" s="71"/>
      <c r="JKC135" s="71"/>
      <c r="JKG135" s="71"/>
      <c r="JKK135" s="71"/>
      <c r="JKO135" s="71"/>
      <c r="JKS135" s="71"/>
      <c r="JKW135" s="71"/>
      <c r="JLA135" s="71"/>
      <c r="JLE135" s="71"/>
      <c r="JLI135" s="71"/>
      <c r="JLM135" s="71"/>
      <c r="JLQ135" s="71"/>
      <c r="JLU135" s="71"/>
      <c r="JLY135" s="71"/>
      <c r="JMC135" s="71"/>
      <c r="JMG135" s="71"/>
      <c r="JMK135" s="71"/>
      <c r="JMO135" s="71"/>
      <c r="JMS135" s="71"/>
      <c r="JMW135" s="71"/>
      <c r="JNA135" s="71"/>
      <c r="JNE135" s="71"/>
      <c r="JNI135" s="71"/>
      <c r="JNM135" s="71"/>
      <c r="JNQ135" s="71"/>
      <c r="JNU135" s="71"/>
      <c r="JNY135" s="71"/>
      <c r="JOC135" s="71"/>
      <c r="JOG135" s="71"/>
      <c r="JOK135" s="71"/>
      <c r="JOO135" s="71"/>
      <c r="JOS135" s="71"/>
      <c r="JOW135" s="71"/>
      <c r="JPA135" s="71"/>
      <c r="JPE135" s="71"/>
      <c r="JPI135" s="71"/>
      <c r="JPM135" s="71"/>
      <c r="JPQ135" s="71"/>
      <c r="JPU135" s="71"/>
      <c r="JPY135" s="71"/>
      <c r="JQC135" s="71"/>
      <c r="JQG135" s="71"/>
      <c r="JQK135" s="71"/>
      <c r="JQO135" s="71"/>
      <c r="JQS135" s="71"/>
      <c r="JQW135" s="71"/>
      <c r="JRA135" s="71"/>
      <c r="JRE135" s="71"/>
      <c r="JRI135" s="71"/>
      <c r="JRM135" s="71"/>
      <c r="JRQ135" s="71"/>
      <c r="JRU135" s="71"/>
      <c r="JRY135" s="71"/>
      <c r="JSC135" s="71"/>
      <c r="JSG135" s="71"/>
      <c r="JSK135" s="71"/>
      <c r="JSO135" s="71"/>
      <c r="JSS135" s="71"/>
      <c r="JSW135" s="71"/>
      <c r="JTA135" s="71"/>
      <c r="JTE135" s="71"/>
      <c r="JTI135" s="71"/>
      <c r="JTM135" s="71"/>
      <c r="JTQ135" s="71"/>
      <c r="JTU135" s="71"/>
      <c r="JTY135" s="71"/>
      <c r="JUC135" s="71"/>
      <c r="JUG135" s="71"/>
      <c r="JUK135" s="71"/>
      <c r="JUO135" s="71"/>
      <c r="JUS135" s="71"/>
      <c r="JUW135" s="71"/>
      <c r="JVA135" s="71"/>
      <c r="JVE135" s="71"/>
      <c r="JVI135" s="71"/>
      <c r="JVM135" s="71"/>
      <c r="JVQ135" s="71"/>
      <c r="JVU135" s="71"/>
      <c r="JVY135" s="71"/>
      <c r="JWC135" s="71"/>
      <c r="JWG135" s="71"/>
      <c r="JWK135" s="71"/>
      <c r="JWO135" s="71"/>
      <c r="JWS135" s="71"/>
      <c r="JWW135" s="71"/>
      <c r="JXA135" s="71"/>
      <c r="JXE135" s="71"/>
      <c r="JXI135" s="71"/>
      <c r="JXM135" s="71"/>
      <c r="JXQ135" s="71"/>
      <c r="JXU135" s="71"/>
      <c r="JXY135" s="71"/>
      <c r="JYC135" s="71"/>
      <c r="JYG135" s="71"/>
      <c r="JYK135" s="71"/>
      <c r="JYO135" s="71"/>
      <c r="JYS135" s="71"/>
      <c r="JYW135" s="71"/>
      <c r="JZA135" s="71"/>
      <c r="JZE135" s="71"/>
      <c r="JZI135" s="71"/>
      <c r="JZM135" s="71"/>
      <c r="JZQ135" s="71"/>
      <c r="JZU135" s="71"/>
      <c r="JZY135" s="71"/>
      <c r="KAC135" s="71"/>
      <c r="KAG135" s="71"/>
      <c r="KAK135" s="71"/>
      <c r="KAO135" s="71"/>
      <c r="KAS135" s="71"/>
      <c r="KAW135" s="71"/>
      <c r="KBA135" s="71"/>
      <c r="KBE135" s="71"/>
      <c r="KBI135" s="71"/>
      <c r="KBM135" s="71"/>
      <c r="KBQ135" s="71"/>
      <c r="KBU135" s="71"/>
      <c r="KBY135" s="71"/>
      <c r="KCC135" s="71"/>
      <c r="KCG135" s="71"/>
      <c r="KCK135" s="71"/>
      <c r="KCO135" s="71"/>
      <c r="KCS135" s="71"/>
      <c r="KCW135" s="71"/>
      <c r="KDA135" s="71"/>
      <c r="KDE135" s="71"/>
      <c r="KDI135" s="71"/>
      <c r="KDM135" s="71"/>
      <c r="KDQ135" s="71"/>
      <c r="KDU135" s="71"/>
      <c r="KDY135" s="71"/>
      <c r="KEC135" s="71"/>
      <c r="KEG135" s="71"/>
      <c r="KEK135" s="71"/>
      <c r="KEO135" s="71"/>
      <c r="KES135" s="71"/>
      <c r="KEW135" s="71"/>
      <c r="KFA135" s="71"/>
      <c r="KFE135" s="71"/>
      <c r="KFI135" s="71"/>
      <c r="KFM135" s="71"/>
      <c r="KFQ135" s="71"/>
      <c r="KFU135" s="71"/>
      <c r="KFY135" s="71"/>
      <c r="KGC135" s="71"/>
      <c r="KGG135" s="71"/>
      <c r="KGK135" s="71"/>
      <c r="KGO135" s="71"/>
      <c r="KGS135" s="71"/>
      <c r="KGW135" s="71"/>
      <c r="KHA135" s="71"/>
      <c r="KHE135" s="71"/>
      <c r="KHI135" s="71"/>
      <c r="KHM135" s="71"/>
      <c r="KHQ135" s="71"/>
      <c r="KHU135" s="71"/>
      <c r="KHY135" s="71"/>
      <c r="KIC135" s="71"/>
      <c r="KIG135" s="71"/>
      <c r="KIK135" s="71"/>
      <c r="KIO135" s="71"/>
      <c r="KIS135" s="71"/>
      <c r="KIW135" s="71"/>
      <c r="KJA135" s="71"/>
      <c r="KJE135" s="71"/>
      <c r="KJI135" s="71"/>
      <c r="KJM135" s="71"/>
      <c r="KJQ135" s="71"/>
      <c r="KJU135" s="71"/>
      <c r="KJY135" s="71"/>
      <c r="KKC135" s="71"/>
      <c r="KKG135" s="71"/>
      <c r="KKK135" s="71"/>
      <c r="KKO135" s="71"/>
      <c r="KKS135" s="71"/>
      <c r="KKW135" s="71"/>
      <c r="KLA135" s="71"/>
      <c r="KLE135" s="71"/>
      <c r="KLI135" s="71"/>
      <c r="KLM135" s="71"/>
      <c r="KLQ135" s="71"/>
      <c r="KLU135" s="71"/>
      <c r="KLY135" s="71"/>
      <c r="KMC135" s="71"/>
      <c r="KMG135" s="71"/>
      <c r="KMK135" s="71"/>
      <c r="KMO135" s="71"/>
      <c r="KMS135" s="71"/>
      <c r="KMW135" s="71"/>
      <c r="KNA135" s="71"/>
      <c r="KNE135" s="71"/>
      <c r="KNI135" s="71"/>
      <c r="KNM135" s="71"/>
      <c r="KNQ135" s="71"/>
      <c r="KNU135" s="71"/>
      <c r="KNY135" s="71"/>
      <c r="KOC135" s="71"/>
      <c r="KOG135" s="71"/>
      <c r="KOK135" s="71"/>
      <c r="KOO135" s="71"/>
      <c r="KOS135" s="71"/>
      <c r="KOW135" s="71"/>
      <c r="KPA135" s="71"/>
      <c r="KPE135" s="71"/>
      <c r="KPI135" s="71"/>
      <c r="KPM135" s="71"/>
      <c r="KPQ135" s="71"/>
      <c r="KPU135" s="71"/>
      <c r="KPY135" s="71"/>
      <c r="KQC135" s="71"/>
      <c r="KQG135" s="71"/>
      <c r="KQK135" s="71"/>
      <c r="KQO135" s="71"/>
      <c r="KQS135" s="71"/>
      <c r="KQW135" s="71"/>
      <c r="KRA135" s="71"/>
      <c r="KRE135" s="71"/>
      <c r="KRI135" s="71"/>
      <c r="KRM135" s="71"/>
      <c r="KRQ135" s="71"/>
      <c r="KRU135" s="71"/>
      <c r="KRY135" s="71"/>
      <c r="KSC135" s="71"/>
      <c r="KSG135" s="71"/>
      <c r="KSK135" s="71"/>
      <c r="KSO135" s="71"/>
      <c r="KSS135" s="71"/>
      <c r="KSW135" s="71"/>
      <c r="KTA135" s="71"/>
      <c r="KTE135" s="71"/>
      <c r="KTI135" s="71"/>
      <c r="KTM135" s="71"/>
      <c r="KTQ135" s="71"/>
      <c r="KTU135" s="71"/>
      <c r="KTY135" s="71"/>
      <c r="KUC135" s="71"/>
      <c r="KUG135" s="71"/>
      <c r="KUK135" s="71"/>
      <c r="KUO135" s="71"/>
      <c r="KUS135" s="71"/>
      <c r="KUW135" s="71"/>
      <c r="KVA135" s="71"/>
      <c r="KVE135" s="71"/>
      <c r="KVI135" s="71"/>
      <c r="KVM135" s="71"/>
      <c r="KVQ135" s="71"/>
      <c r="KVU135" s="71"/>
      <c r="KVY135" s="71"/>
      <c r="KWC135" s="71"/>
      <c r="KWG135" s="71"/>
      <c r="KWK135" s="71"/>
      <c r="KWO135" s="71"/>
      <c r="KWS135" s="71"/>
      <c r="KWW135" s="71"/>
      <c r="KXA135" s="71"/>
      <c r="KXE135" s="71"/>
      <c r="KXI135" s="71"/>
      <c r="KXM135" s="71"/>
      <c r="KXQ135" s="71"/>
      <c r="KXU135" s="71"/>
      <c r="KXY135" s="71"/>
      <c r="KYC135" s="71"/>
      <c r="KYG135" s="71"/>
      <c r="KYK135" s="71"/>
      <c r="KYO135" s="71"/>
      <c r="KYS135" s="71"/>
      <c r="KYW135" s="71"/>
      <c r="KZA135" s="71"/>
      <c r="KZE135" s="71"/>
      <c r="KZI135" s="71"/>
      <c r="KZM135" s="71"/>
      <c r="KZQ135" s="71"/>
      <c r="KZU135" s="71"/>
      <c r="KZY135" s="71"/>
      <c r="LAC135" s="71"/>
      <c r="LAG135" s="71"/>
      <c r="LAK135" s="71"/>
      <c r="LAO135" s="71"/>
      <c r="LAS135" s="71"/>
      <c r="LAW135" s="71"/>
      <c r="LBA135" s="71"/>
      <c r="LBE135" s="71"/>
      <c r="LBI135" s="71"/>
      <c r="LBM135" s="71"/>
      <c r="LBQ135" s="71"/>
      <c r="LBU135" s="71"/>
      <c r="LBY135" s="71"/>
      <c r="LCC135" s="71"/>
      <c r="LCG135" s="71"/>
      <c r="LCK135" s="71"/>
      <c r="LCO135" s="71"/>
      <c r="LCS135" s="71"/>
      <c r="LCW135" s="71"/>
      <c r="LDA135" s="71"/>
      <c r="LDE135" s="71"/>
      <c r="LDI135" s="71"/>
      <c r="LDM135" s="71"/>
      <c r="LDQ135" s="71"/>
      <c r="LDU135" s="71"/>
      <c r="LDY135" s="71"/>
      <c r="LEC135" s="71"/>
      <c r="LEG135" s="71"/>
      <c r="LEK135" s="71"/>
      <c r="LEO135" s="71"/>
      <c r="LES135" s="71"/>
      <c r="LEW135" s="71"/>
      <c r="LFA135" s="71"/>
      <c r="LFE135" s="71"/>
      <c r="LFI135" s="71"/>
      <c r="LFM135" s="71"/>
      <c r="LFQ135" s="71"/>
      <c r="LFU135" s="71"/>
      <c r="LFY135" s="71"/>
      <c r="LGC135" s="71"/>
      <c r="LGG135" s="71"/>
      <c r="LGK135" s="71"/>
      <c r="LGO135" s="71"/>
      <c r="LGS135" s="71"/>
      <c r="LGW135" s="71"/>
      <c r="LHA135" s="71"/>
      <c r="LHE135" s="71"/>
      <c r="LHI135" s="71"/>
      <c r="LHM135" s="71"/>
      <c r="LHQ135" s="71"/>
      <c r="LHU135" s="71"/>
      <c r="LHY135" s="71"/>
      <c r="LIC135" s="71"/>
      <c r="LIG135" s="71"/>
      <c r="LIK135" s="71"/>
      <c r="LIO135" s="71"/>
      <c r="LIS135" s="71"/>
      <c r="LIW135" s="71"/>
      <c r="LJA135" s="71"/>
      <c r="LJE135" s="71"/>
      <c r="LJI135" s="71"/>
      <c r="LJM135" s="71"/>
      <c r="LJQ135" s="71"/>
      <c r="LJU135" s="71"/>
      <c r="LJY135" s="71"/>
      <c r="LKC135" s="71"/>
      <c r="LKG135" s="71"/>
      <c r="LKK135" s="71"/>
      <c r="LKO135" s="71"/>
      <c r="LKS135" s="71"/>
      <c r="LKW135" s="71"/>
      <c r="LLA135" s="71"/>
      <c r="LLE135" s="71"/>
      <c r="LLI135" s="71"/>
      <c r="LLM135" s="71"/>
      <c r="LLQ135" s="71"/>
      <c r="LLU135" s="71"/>
      <c r="LLY135" s="71"/>
      <c r="LMC135" s="71"/>
      <c r="LMG135" s="71"/>
      <c r="LMK135" s="71"/>
      <c r="LMO135" s="71"/>
      <c r="LMS135" s="71"/>
      <c r="LMW135" s="71"/>
      <c r="LNA135" s="71"/>
      <c r="LNE135" s="71"/>
      <c r="LNI135" s="71"/>
      <c r="LNM135" s="71"/>
      <c r="LNQ135" s="71"/>
      <c r="LNU135" s="71"/>
      <c r="LNY135" s="71"/>
      <c r="LOC135" s="71"/>
      <c r="LOG135" s="71"/>
      <c r="LOK135" s="71"/>
      <c r="LOO135" s="71"/>
      <c r="LOS135" s="71"/>
      <c r="LOW135" s="71"/>
      <c r="LPA135" s="71"/>
      <c r="LPE135" s="71"/>
      <c r="LPI135" s="71"/>
      <c r="LPM135" s="71"/>
      <c r="LPQ135" s="71"/>
      <c r="LPU135" s="71"/>
      <c r="LPY135" s="71"/>
      <c r="LQC135" s="71"/>
      <c r="LQG135" s="71"/>
      <c r="LQK135" s="71"/>
      <c r="LQO135" s="71"/>
      <c r="LQS135" s="71"/>
      <c r="LQW135" s="71"/>
      <c r="LRA135" s="71"/>
      <c r="LRE135" s="71"/>
      <c r="LRI135" s="71"/>
      <c r="LRM135" s="71"/>
      <c r="LRQ135" s="71"/>
      <c r="LRU135" s="71"/>
      <c r="LRY135" s="71"/>
      <c r="LSC135" s="71"/>
      <c r="LSG135" s="71"/>
      <c r="LSK135" s="71"/>
      <c r="LSO135" s="71"/>
      <c r="LSS135" s="71"/>
      <c r="LSW135" s="71"/>
      <c r="LTA135" s="71"/>
      <c r="LTE135" s="71"/>
      <c r="LTI135" s="71"/>
      <c r="LTM135" s="71"/>
      <c r="LTQ135" s="71"/>
      <c r="LTU135" s="71"/>
      <c r="LTY135" s="71"/>
      <c r="LUC135" s="71"/>
      <c r="LUG135" s="71"/>
      <c r="LUK135" s="71"/>
      <c r="LUO135" s="71"/>
      <c r="LUS135" s="71"/>
      <c r="LUW135" s="71"/>
      <c r="LVA135" s="71"/>
      <c r="LVE135" s="71"/>
      <c r="LVI135" s="71"/>
      <c r="LVM135" s="71"/>
      <c r="LVQ135" s="71"/>
      <c r="LVU135" s="71"/>
      <c r="LVY135" s="71"/>
      <c r="LWC135" s="71"/>
      <c r="LWG135" s="71"/>
      <c r="LWK135" s="71"/>
      <c r="LWO135" s="71"/>
      <c r="LWS135" s="71"/>
      <c r="LWW135" s="71"/>
      <c r="LXA135" s="71"/>
      <c r="LXE135" s="71"/>
      <c r="LXI135" s="71"/>
      <c r="LXM135" s="71"/>
      <c r="LXQ135" s="71"/>
      <c r="LXU135" s="71"/>
      <c r="LXY135" s="71"/>
      <c r="LYC135" s="71"/>
      <c r="LYG135" s="71"/>
      <c r="LYK135" s="71"/>
      <c r="LYO135" s="71"/>
      <c r="LYS135" s="71"/>
      <c r="LYW135" s="71"/>
      <c r="LZA135" s="71"/>
      <c r="LZE135" s="71"/>
      <c r="LZI135" s="71"/>
      <c r="LZM135" s="71"/>
      <c r="LZQ135" s="71"/>
      <c r="LZU135" s="71"/>
      <c r="LZY135" s="71"/>
      <c r="MAC135" s="71"/>
      <c r="MAG135" s="71"/>
      <c r="MAK135" s="71"/>
      <c r="MAO135" s="71"/>
      <c r="MAS135" s="71"/>
      <c r="MAW135" s="71"/>
      <c r="MBA135" s="71"/>
      <c r="MBE135" s="71"/>
      <c r="MBI135" s="71"/>
      <c r="MBM135" s="71"/>
      <c r="MBQ135" s="71"/>
      <c r="MBU135" s="71"/>
      <c r="MBY135" s="71"/>
      <c r="MCC135" s="71"/>
      <c r="MCG135" s="71"/>
      <c r="MCK135" s="71"/>
      <c r="MCO135" s="71"/>
      <c r="MCS135" s="71"/>
      <c r="MCW135" s="71"/>
      <c r="MDA135" s="71"/>
      <c r="MDE135" s="71"/>
      <c r="MDI135" s="71"/>
      <c r="MDM135" s="71"/>
      <c r="MDQ135" s="71"/>
      <c r="MDU135" s="71"/>
      <c r="MDY135" s="71"/>
      <c r="MEC135" s="71"/>
      <c r="MEG135" s="71"/>
      <c r="MEK135" s="71"/>
      <c r="MEO135" s="71"/>
      <c r="MES135" s="71"/>
      <c r="MEW135" s="71"/>
      <c r="MFA135" s="71"/>
      <c r="MFE135" s="71"/>
      <c r="MFI135" s="71"/>
      <c r="MFM135" s="71"/>
      <c r="MFQ135" s="71"/>
      <c r="MFU135" s="71"/>
      <c r="MFY135" s="71"/>
      <c r="MGC135" s="71"/>
      <c r="MGG135" s="71"/>
      <c r="MGK135" s="71"/>
      <c r="MGO135" s="71"/>
      <c r="MGS135" s="71"/>
      <c r="MGW135" s="71"/>
      <c r="MHA135" s="71"/>
      <c r="MHE135" s="71"/>
      <c r="MHI135" s="71"/>
      <c r="MHM135" s="71"/>
      <c r="MHQ135" s="71"/>
      <c r="MHU135" s="71"/>
      <c r="MHY135" s="71"/>
      <c r="MIC135" s="71"/>
      <c r="MIG135" s="71"/>
      <c r="MIK135" s="71"/>
      <c r="MIO135" s="71"/>
      <c r="MIS135" s="71"/>
      <c r="MIW135" s="71"/>
      <c r="MJA135" s="71"/>
      <c r="MJE135" s="71"/>
      <c r="MJI135" s="71"/>
      <c r="MJM135" s="71"/>
      <c r="MJQ135" s="71"/>
      <c r="MJU135" s="71"/>
      <c r="MJY135" s="71"/>
      <c r="MKC135" s="71"/>
      <c r="MKG135" s="71"/>
      <c r="MKK135" s="71"/>
      <c r="MKO135" s="71"/>
      <c r="MKS135" s="71"/>
      <c r="MKW135" s="71"/>
      <c r="MLA135" s="71"/>
      <c r="MLE135" s="71"/>
      <c r="MLI135" s="71"/>
      <c r="MLM135" s="71"/>
      <c r="MLQ135" s="71"/>
      <c r="MLU135" s="71"/>
      <c r="MLY135" s="71"/>
      <c r="MMC135" s="71"/>
      <c r="MMG135" s="71"/>
      <c r="MMK135" s="71"/>
      <c r="MMO135" s="71"/>
      <c r="MMS135" s="71"/>
      <c r="MMW135" s="71"/>
      <c r="MNA135" s="71"/>
      <c r="MNE135" s="71"/>
      <c r="MNI135" s="71"/>
      <c r="MNM135" s="71"/>
      <c r="MNQ135" s="71"/>
      <c r="MNU135" s="71"/>
      <c r="MNY135" s="71"/>
      <c r="MOC135" s="71"/>
      <c r="MOG135" s="71"/>
      <c r="MOK135" s="71"/>
      <c r="MOO135" s="71"/>
      <c r="MOS135" s="71"/>
      <c r="MOW135" s="71"/>
      <c r="MPA135" s="71"/>
      <c r="MPE135" s="71"/>
      <c r="MPI135" s="71"/>
      <c r="MPM135" s="71"/>
      <c r="MPQ135" s="71"/>
      <c r="MPU135" s="71"/>
      <c r="MPY135" s="71"/>
      <c r="MQC135" s="71"/>
      <c r="MQG135" s="71"/>
      <c r="MQK135" s="71"/>
      <c r="MQO135" s="71"/>
      <c r="MQS135" s="71"/>
      <c r="MQW135" s="71"/>
      <c r="MRA135" s="71"/>
      <c r="MRE135" s="71"/>
      <c r="MRI135" s="71"/>
      <c r="MRM135" s="71"/>
      <c r="MRQ135" s="71"/>
      <c r="MRU135" s="71"/>
      <c r="MRY135" s="71"/>
      <c r="MSC135" s="71"/>
      <c r="MSG135" s="71"/>
      <c r="MSK135" s="71"/>
      <c r="MSO135" s="71"/>
      <c r="MSS135" s="71"/>
      <c r="MSW135" s="71"/>
      <c r="MTA135" s="71"/>
      <c r="MTE135" s="71"/>
      <c r="MTI135" s="71"/>
      <c r="MTM135" s="71"/>
      <c r="MTQ135" s="71"/>
      <c r="MTU135" s="71"/>
      <c r="MTY135" s="71"/>
      <c r="MUC135" s="71"/>
      <c r="MUG135" s="71"/>
      <c r="MUK135" s="71"/>
      <c r="MUO135" s="71"/>
      <c r="MUS135" s="71"/>
      <c r="MUW135" s="71"/>
      <c r="MVA135" s="71"/>
      <c r="MVE135" s="71"/>
      <c r="MVI135" s="71"/>
      <c r="MVM135" s="71"/>
      <c r="MVQ135" s="71"/>
      <c r="MVU135" s="71"/>
      <c r="MVY135" s="71"/>
      <c r="MWC135" s="71"/>
      <c r="MWG135" s="71"/>
      <c r="MWK135" s="71"/>
      <c r="MWO135" s="71"/>
      <c r="MWS135" s="71"/>
      <c r="MWW135" s="71"/>
      <c r="MXA135" s="71"/>
      <c r="MXE135" s="71"/>
      <c r="MXI135" s="71"/>
      <c r="MXM135" s="71"/>
      <c r="MXQ135" s="71"/>
      <c r="MXU135" s="71"/>
      <c r="MXY135" s="71"/>
      <c r="MYC135" s="71"/>
      <c r="MYG135" s="71"/>
      <c r="MYK135" s="71"/>
      <c r="MYO135" s="71"/>
      <c r="MYS135" s="71"/>
      <c r="MYW135" s="71"/>
      <c r="MZA135" s="71"/>
      <c r="MZE135" s="71"/>
      <c r="MZI135" s="71"/>
      <c r="MZM135" s="71"/>
      <c r="MZQ135" s="71"/>
      <c r="MZU135" s="71"/>
      <c r="MZY135" s="71"/>
      <c r="NAC135" s="71"/>
      <c r="NAG135" s="71"/>
      <c r="NAK135" s="71"/>
      <c r="NAO135" s="71"/>
      <c r="NAS135" s="71"/>
      <c r="NAW135" s="71"/>
      <c r="NBA135" s="71"/>
      <c r="NBE135" s="71"/>
      <c r="NBI135" s="71"/>
      <c r="NBM135" s="71"/>
      <c r="NBQ135" s="71"/>
      <c r="NBU135" s="71"/>
      <c r="NBY135" s="71"/>
      <c r="NCC135" s="71"/>
      <c r="NCG135" s="71"/>
      <c r="NCK135" s="71"/>
      <c r="NCO135" s="71"/>
      <c r="NCS135" s="71"/>
      <c r="NCW135" s="71"/>
      <c r="NDA135" s="71"/>
      <c r="NDE135" s="71"/>
      <c r="NDI135" s="71"/>
      <c r="NDM135" s="71"/>
      <c r="NDQ135" s="71"/>
      <c r="NDU135" s="71"/>
      <c r="NDY135" s="71"/>
      <c r="NEC135" s="71"/>
      <c r="NEG135" s="71"/>
      <c r="NEK135" s="71"/>
      <c r="NEO135" s="71"/>
      <c r="NES135" s="71"/>
      <c r="NEW135" s="71"/>
      <c r="NFA135" s="71"/>
      <c r="NFE135" s="71"/>
      <c r="NFI135" s="71"/>
      <c r="NFM135" s="71"/>
      <c r="NFQ135" s="71"/>
      <c r="NFU135" s="71"/>
      <c r="NFY135" s="71"/>
      <c r="NGC135" s="71"/>
      <c r="NGG135" s="71"/>
      <c r="NGK135" s="71"/>
      <c r="NGO135" s="71"/>
      <c r="NGS135" s="71"/>
      <c r="NGW135" s="71"/>
      <c r="NHA135" s="71"/>
      <c r="NHE135" s="71"/>
      <c r="NHI135" s="71"/>
      <c r="NHM135" s="71"/>
      <c r="NHQ135" s="71"/>
      <c r="NHU135" s="71"/>
      <c r="NHY135" s="71"/>
      <c r="NIC135" s="71"/>
      <c r="NIG135" s="71"/>
      <c r="NIK135" s="71"/>
      <c r="NIO135" s="71"/>
      <c r="NIS135" s="71"/>
      <c r="NIW135" s="71"/>
      <c r="NJA135" s="71"/>
      <c r="NJE135" s="71"/>
      <c r="NJI135" s="71"/>
      <c r="NJM135" s="71"/>
      <c r="NJQ135" s="71"/>
      <c r="NJU135" s="71"/>
      <c r="NJY135" s="71"/>
      <c r="NKC135" s="71"/>
      <c r="NKG135" s="71"/>
      <c r="NKK135" s="71"/>
      <c r="NKO135" s="71"/>
      <c r="NKS135" s="71"/>
      <c r="NKW135" s="71"/>
      <c r="NLA135" s="71"/>
      <c r="NLE135" s="71"/>
      <c r="NLI135" s="71"/>
      <c r="NLM135" s="71"/>
      <c r="NLQ135" s="71"/>
      <c r="NLU135" s="71"/>
      <c r="NLY135" s="71"/>
      <c r="NMC135" s="71"/>
      <c r="NMG135" s="71"/>
      <c r="NMK135" s="71"/>
      <c r="NMO135" s="71"/>
      <c r="NMS135" s="71"/>
      <c r="NMW135" s="71"/>
      <c r="NNA135" s="71"/>
      <c r="NNE135" s="71"/>
      <c r="NNI135" s="71"/>
      <c r="NNM135" s="71"/>
      <c r="NNQ135" s="71"/>
      <c r="NNU135" s="71"/>
      <c r="NNY135" s="71"/>
      <c r="NOC135" s="71"/>
      <c r="NOG135" s="71"/>
      <c r="NOK135" s="71"/>
      <c r="NOO135" s="71"/>
      <c r="NOS135" s="71"/>
      <c r="NOW135" s="71"/>
      <c r="NPA135" s="71"/>
      <c r="NPE135" s="71"/>
      <c r="NPI135" s="71"/>
      <c r="NPM135" s="71"/>
      <c r="NPQ135" s="71"/>
      <c r="NPU135" s="71"/>
      <c r="NPY135" s="71"/>
      <c r="NQC135" s="71"/>
      <c r="NQG135" s="71"/>
      <c r="NQK135" s="71"/>
      <c r="NQO135" s="71"/>
      <c r="NQS135" s="71"/>
      <c r="NQW135" s="71"/>
      <c r="NRA135" s="71"/>
      <c r="NRE135" s="71"/>
      <c r="NRI135" s="71"/>
      <c r="NRM135" s="71"/>
      <c r="NRQ135" s="71"/>
      <c r="NRU135" s="71"/>
      <c r="NRY135" s="71"/>
      <c r="NSC135" s="71"/>
      <c r="NSG135" s="71"/>
      <c r="NSK135" s="71"/>
      <c r="NSO135" s="71"/>
      <c r="NSS135" s="71"/>
      <c r="NSW135" s="71"/>
      <c r="NTA135" s="71"/>
      <c r="NTE135" s="71"/>
      <c r="NTI135" s="71"/>
      <c r="NTM135" s="71"/>
      <c r="NTQ135" s="71"/>
      <c r="NTU135" s="71"/>
      <c r="NTY135" s="71"/>
      <c r="NUC135" s="71"/>
      <c r="NUG135" s="71"/>
      <c r="NUK135" s="71"/>
      <c r="NUO135" s="71"/>
      <c r="NUS135" s="71"/>
      <c r="NUW135" s="71"/>
      <c r="NVA135" s="71"/>
      <c r="NVE135" s="71"/>
      <c r="NVI135" s="71"/>
      <c r="NVM135" s="71"/>
      <c r="NVQ135" s="71"/>
      <c r="NVU135" s="71"/>
      <c r="NVY135" s="71"/>
      <c r="NWC135" s="71"/>
      <c r="NWG135" s="71"/>
      <c r="NWK135" s="71"/>
      <c r="NWO135" s="71"/>
      <c r="NWS135" s="71"/>
      <c r="NWW135" s="71"/>
      <c r="NXA135" s="71"/>
      <c r="NXE135" s="71"/>
      <c r="NXI135" s="71"/>
      <c r="NXM135" s="71"/>
      <c r="NXQ135" s="71"/>
      <c r="NXU135" s="71"/>
      <c r="NXY135" s="71"/>
      <c r="NYC135" s="71"/>
      <c r="NYG135" s="71"/>
      <c r="NYK135" s="71"/>
      <c r="NYO135" s="71"/>
      <c r="NYS135" s="71"/>
      <c r="NYW135" s="71"/>
      <c r="NZA135" s="71"/>
      <c r="NZE135" s="71"/>
      <c r="NZI135" s="71"/>
      <c r="NZM135" s="71"/>
      <c r="NZQ135" s="71"/>
      <c r="NZU135" s="71"/>
      <c r="NZY135" s="71"/>
      <c r="OAC135" s="71"/>
      <c r="OAG135" s="71"/>
      <c r="OAK135" s="71"/>
      <c r="OAO135" s="71"/>
      <c r="OAS135" s="71"/>
      <c r="OAW135" s="71"/>
      <c r="OBA135" s="71"/>
      <c r="OBE135" s="71"/>
      <c r="OBI135" s="71"/>
      <c r="OBM135" s="71"/>
      <c r="OBQ135" s="71"/>
      <c r="OBU135" s="71"/>
      <c r="OBY135" s="71"/>
      <c r="OCC135" s="71"/>
      <c r="OCG135" s="71"/>
      <c r="OCK135" s="71"/>
      <c r="OCO135" s="71"/>
      <c r="OCS135" s="71"/>
      <c r="OCW135" s="71"/>
      <c r="ODA135" s="71"/>
      <c r="ODE135" s="71"/>
      <c r="ODI135" s="71"/>
      <c r="ODM135" s="71"/>
      <c r="ODQ135" s="71"/>
      <c r="ODU135" s="71"/>
      <c r="ODY135" s="71"/>
      <c r="OEC135" s="71"/>
      <c r="OEG135" s="71"/>
      <c r="OEK135" s="71"/>
      <c r="OEO135" s="71"/>
      <c r="OES135" s="71"/>
      <c r="OEW135" s="71"/>
      <c r="OFA135" s="71"/>
      <c r="OFE135" s="71"/>
      <c r="OFI135" s="71"/>
      <c r="OFM135" s="71"/>
      <c r="OFQ135" s="71"/>
      <c r="OFU135" s="71"/>
      <c r="OFY135" s="71"/>
      <c r="OGC135" s="71"/>
      <c r="OGG135" s="71"/>
      <c r="OGK135" s="71"/>
      <c r="OGO135" s="71"/>
      <c r="OGS135" s="71"/>
      <c r="OGW135" s="71"/>
      <c r="OHA135" s="71"/>
      <c r="OHE135" s="71"/>
      <c r="OHI135" s="71"/>
      <c r="OHM135" s="71"/>
      <c r="OHQ135" s="71"/>
      <c r="OHU135" s="71"/>
      <c r="OHY135" s="71"/>
      <c r="OIC135" s="71"/>
      <c r="OIG135" s="71"/>
      <c r="OIK135" s="71"/>
      <c r="OIO135" s="71"/>
      <c r="OIS135" s="71"/>
      <c r="OIW135" s="71"/>
      <c r="OJA135" s="71"/>
      <c r="OJE135" s="71"/>
      <c r="OJI135" s="71"/>
      <c r="OJM135" s="71"/>
      <c r="OJQ135" s="71"/>
      <c r="OJU135" s="71"/>
      <c r="OJY135" s="71"/>
      <c r="OKC135" s="71"/>
      <c r="OKG135" s="71"/>
      <c r="OKK135" s="71"/>
      <c r="OKO135" s="71"/>
      <c r="OKS135" s="71"/>
      <c r="OKW135" s="71"/>
      <c r="OLA135" s="71"/>
      <c r="OLE135" s="71"/>
      <c r="OLI135" s="71"/>
      <c r="OLM135" s="71"/>
      <c r="OLQ135" s="71"/>
      <c r="OLU135" s="71"/>
      <c r="OLY135" s="71"/>
      <c r="OMC135" s="71"/>
      <c r="OMG135" s="71"/>
      <c r="OMK135" s="71"/>
      <c r="OMO135" s="71"/>
      <c r="OMS135" s="71"/>
      <c r="OMW135" s="71"/>
      <c r="ONA135" s="71"/>
      <c r="ONE135" s="71"/>
      <c r="ONI135" s="71"/>
      <c r="ONM135" s="71"/>
      <c r="ONQ135" s="71"/>
      <c r="ONU135" s="71"/>
      <c r="ONY135" s="71"/>
      <c r="OOC135" s="71"/>
      <c r="OOG135" s="71"/>
      <c r="OOK135" s="71"/>
      <c r="OOO135" s="71"/>
      <c r="OOS135" s="71"/>
      <c r="OOW135" s="71"/>
      <c r="OPA135" s="71"/>
      <c r="OPE135" s="71"/>
      <c r="OPI135" s="71"/>
      <c r="OPM135" s="71"/>
      <c r="OPQ135" s="71"/>
      <c r="OPU135" s="71"/>
      <c r="OPY135" s="71"/>
      <c r="OQC135" s="71"/>
      <c r="OQG135" s="71"/>
      <c r="OQK135" s="71"/>
      <c r="OQO135" s="71"/>
      <c r="OQS135" s="71"/>
      <c r="OQW135" s="71"/>
      <c r="ORA135" s="71"/>
      <c r="ORE135" s="71"/>
      <c r="ORI135" s="71"/>
      <c r="ORM135" s="71"/>
      <c r="ORQ135" s="71"/>
      <c r="ORU135" s="71"/>
      <c r="ORY135" s="71"/>
      <c r="OSC135" s="71"/>
      <c r="OSG135" s="71"/>
      <c r="OSK135" s="71"/>
      <c r="OSO135" s="71"/>
      <c r="OSS135" s="71"/>
      <c r="OSW135" s="71"/>
      <c r="OTA135" s="71"/>
      <c r="OTE135" s="71"/>
      <c r="OTI135" s="71"/>
      <c r="OTM135" s="71"/>
      <c r="OTQ135" s="71"/>
      <c r="OTU135" s="71"/>
      <c r="OTY135" s="71"/>
      <c r="OUC135" s="71"/>
      <c r="OUG135" s="71"/>
      <c r="OUK135" s="71"/>
      <c r="OUO135" s="71"/>
      <c r="OUS135" s="71"/>
      <c r="OUW135" s="71"/>
      <c r="OVA135" s="71"/>
      <c r="OVE135" s="71"/>
      <c r="OVI135" s="71"/>
      <c r="OVM135" s="71"/>
      <c r="OVQ135" s="71"/>
      <c r="OVU135" s="71"/>
      <c r="OVY135" s="71"/>
      <c r="OWC135" s="71"/>
      <c r="OWG135" s="71"/>
      <c r="OWK135" s="71"/>
      <c r="OWO135" s="71"/>
      <c r="OWS135" s="71"/>
      <c r="OWW135" s="71"/>
      <c r="OXA135" s="71"/>
      <c r="OXE135" s="71"/>
      <c r="OXI135" s="71"/>
      <c r="OXM135" s="71"/>
      <c r="OXQ135" s="71"/>
      <c r="OXU135" s="71"/>
      <c r="OXY135" s="71"/>
      <c r="OYC135" s="71"/>
      <c r="OYG135" s="71"/>
      <c r="OYK135" s="71"/>
      <c r="OYO135" s="71"/>
      <c r="OYS135" s="71"/>
      <c r="OYW135" s="71"/>
      <c r="OZA135" s="71"/>
      <c r="OZE135" s="71"/>
      <c r="OZI135" s="71"/>
      <c r="OZM135" s="71"/>
      <c r="OZQ135" s="71"/>
      <c r="OZU135" s="71"/>
      <c r="OZY135" s="71"/>
      <c r="PAC135" s="71"/>
      <c r="PAG135" s="71"/>
      <c r="PAK135" s="71"/>
      <c r="PAO135" s="71"/>
      <c r="PAS135" s="71"/>
      <c r="PAW135" s="71"/>
      <c r="PBA135" s="71"/>
      <c r="PBE135" s="71"/>
      <c r="PBI135" s="71"/>
      <c r="PBM135" s="71"/>
      <c r="PBQ135" s="71"/>
      <c r="PBU135" s="71"/>
      <c r="PBY135" s="71"/>
      <c r="PCC135" s="71"/>
      <c r="PCG135" s="71"/>
      <c r="PCK135" s="71"/>
      <c r="PCO135" s="71"/>
      <c r="PCS135" s="71"/>
      <c r="PCW135" s="71"/>
      <c r="PDA135" s="71"/>
      <c r="PDE135" s="71"/>
      <c r="PDI135" s="71"/>
      <c r="PDM135" s="71"/>
      <c r="PDQ135" s="71"/>
      <c r="PDU135" s="71"/>
      <c r="PDY135" s="71"/>
      <c r="PEC135" s="71"/>
      <c r="PEG135" s="71"/>
      <c r="PEK135" s="71"/>
      <c r="PEO135" s="71"/>
      <c r="PES135" s="71"/>
      <c r="PEW135" s="71"/>
      <c r="PFA135" s="71"/>
      <c r="PFE135" s="71"/>
      <c r="PFI135" s="71"/>
      <c r="PFM135" s="71"/>
      <c r="PFQ135" s="71"/>
      <c r="PFU135" s="71"/>
      <c r="PFY135" s="71"/>
      <c r="PGC135" s="71"/>
      <c r="PGG135" s="71"/>
      <c r="PGK135" s="71"/>
      <c r="PGO135" s="71"/>
      <c r="PGS135" s="71"/>
      <c r="PGW135" s="71"/>
      <c r="PHA135" s="71"/>
      <c r="PHE135" s="71"/>
      <c r="PHI135" s="71"/>
      <c r="PHM135" s="71"/>
      <c r="PHQ135" s="71"/>
      <c r="PHU135" s="71"/>
      <c r="PHY135" s="71"/>
      <c r="PIC135" s="71"/>
      <c r="PIG135" s="71"/>
      <c r="PIK135" s="71"/>
      <c r="PIO135" s="71"/>
      <c r="PIS135" s="71"/>
      <c r="PIW135" s="71"/>
      <c r="PJA135" s="71"/>
      <c r="PJE135" s="71"/>
      <c r="PJI135" s="71"/>
      <c r="PJM135" s="71"/>
      <c r="PJQ135" s="71"/>
      <c r="PJU135" s="71"/>
      <c r="PJY135" s="71"/>
      <c r="PKC135" s="71"/>
      <c r="PKG135" s="71"/>
      <c r="PKK135" s="71"/>
      <c r="PKO135" s="71"/>
      <c r="PKS135" s="71"/>
      <c r="PKW135" s="71"/>
      <c r="PLA135" s="71"/>
      <c r="PLE135" s="71"/>
      <c r="PLI135" s="71"/>
      <c r="PLM135" s="71"/>
      <c r="PLQ135" s="71"/>
      <c r="PLU135" s="71"/>
      <c r="PLY135" s="71"/>
      <c r="PMC135" s="71"/>
      <c r="PMG135" s="71"/>
      <c r="PMK135" s="71"/>
      <c r="PMO135" s="71"/>
      <c r="PMS135" s="71"/>
      <c r="PMW135" s="71"/>
      <c r="PNA135" s="71"/>
      <c r="PNE135" s="71"/>
      <c r="PNI135" s="71"/>
      <c r="PNM135" s="71"/>
      <c r="PNQ135" s="71"/>
      <c r="PNU135" s="71"/>
      <c r="PNY135" s="71"/>
      <c r="POC135" s="71"/>
      <c r="POG135" s="71"/>
      <c r="POK135" s="71"/>
      <c r="POO135" s="71"/>
      <c r="POS135" s="71"/>
      <c r="POW135" s="71"/>
      <c r="PPA135" s="71"/>
      <c r="PPE135" s="71"/>
      <c r="PPI135" s="71"/>
      <c r="PPM135" s="71"/>
      <c r="PPQ135" s="71"/>
      <c r="PPU135" s="71"/>
      <c r="PPY135" s="71"/>
      <c r="PQC135" s="71"/>
      <c r="PQG135" s="71"/>
      <c r="PQK135" s="71"/>
      <c r="PQO135" s="71"/>
      <c r="PQS135" s="71"/>
      <c r="PQW135" s="71"/>
      <c r="PRA135" s="71"/>
      <c r="PRE135" s="71"/>
      <c r="PRI135" s="71"/>
      <c r="PRM135" s="71"/>
      <c r="PRQ135" s="71"/>
      <c r="PRU135" s="71"/>
      <c r="PRY135" s="71"/>
      <c r="PSC135" s="71"/>
      <c r="PSG135" s="71"/>
      <c r="PSK135" s="71"/>
      <c r="PSO135" s="71"/>
      <c r="PSS135" s="71"/>
      <c r="PSW135" s="71"/>
      <c r="PTA135" s="71"/>
      <c r="PTE135" s="71"/>
      <c r="PTI135" s="71"/>
      <c r="PTM135" s="71"/>
      <c r="PTQ135" s="71"/>
      <c r="PTU135" s="71"/>
      <c r="PTY135" s="71"/>
      <c r="PUC135" s="71"/>
      <c r="PUG135" s="71"/>
      <c r="PUK135" s="71"/>
      <c r="PUO135" s="71"/>
      <c r="PUS135" s="71"/>
      <c r="PUW135" s="71"/>
      <c r="PVA135" s="71"/>
      <c r="PVE135" s="71"/>
      <c r="PVI135" s="71"/>
      <c r="PVM135" s="71"/>
      <c r="PVQ135" s="71"/>
      <c r="PVU135" s="71"/>
      <c r="PVY135" s="71"/>
      <c r="PWC135" s="71"/>
      <c r="PWG135" s="71"/>
      <c r="PWK135" s="71"/>
      <c r="PWO135" s="71"/>
      <c r="PWS135" s="71"/>
      <c r="PWW135" s="71"/>
      <c r="PXA135" s="71"/>
      <c r="PXE135" s="71"/>
      <c r="PXI135" s="71"/>
      <c r="PXM135" s="71"/>
      <c r="PXQ135" s="71"/>
      <c r="PXU135" s="71"/>
      <c r="PXY135" s="71"/>
      <c r="PYC135" s="71"/>
      <c r="PYG135" s="71"/>
      <c r="PYK135" s="71"/>
      <c r="PYO135" s="71"/>
      <c r="PYS135" s="71"/>
      <c r="PYW135" s="71"/>
      <c r="PZA135" s="71"/>
      <c r="PZE135" s="71"/>
      <c r="PZI135" s="71"/>
      <c r="PZM135" s="71"/>
      <c r="PZQ135" s="71"/>
      <c r="PZU135" s="71"/>
      <c r="PZY135" s="71"/>
      <c r="QAC135" s="71"/>
      <c r="QAG135" s="71"/>
      <c r="QAK135" s="71"/>
      <c r="QAO135" s="71"/>
      <c r="QAS135" s="71"/>
      <c r="QAW135" s="71"/>
      <c r="QBA135" s="71"/>
      <c r="QBE135" s="71"/>
      <c r="QBI135" s="71"/>
      <c r="QBM135" s="71"/>
      <c r="QBQ135" s="71"/>
      <c r="QBU135" s="71"/>
      <c r="QBY135" s="71"/>
      <c r="QCC135" s="71"/>
      <c r="QCG135" s="71"/>
      <c r="QCK135" s="71"/>
      <c r="QCO135" s="71"/>
      <c r="QCS135" s="71"/>
      <c r="QCW135" s="71"/>
      <c r="QDA135" s="71"/>
      <c r="QDE135" s="71"/>
      <c r="QDI135" s="71"/>
      <c r="QDM135" s="71"/>
      <c r="QDQ135" s="71"/>
      <c r="QDU135" s="71"/>
      <c r="QDY135" s="71"/>
      <c r="QEC135" s="71"/>
      <c r="QEG135" s="71"/>
      <c r="QEK135" s="71"/>
      <c r="QEO135" s="71"/>
      <c r="QES135" s="71"/>
      <c r="QEW135" s="71"/>
      <c r="QFA135" s="71"/>
      <c r="QFE135" s="71"/>
      <c r="QFI135" s="71"/>
      <c r="QFM135" s="71"/>
      <c r="QFQ135" s="71"/>
      <c r="QFU135" s="71"/>
      <c r="QFY135" s="71"/>
      <c r="QGC135" s="71"/>
      <c r="QGG135" s="71"/>
      <c r="QGK135" s="71"/>
      <c r="QGO135" s="71"/>
      <c r="QGS135" s="71"/>
      <c r="QGW135" s="71"/>
      <c r="QHA135" s="71"/>
      <c r="QHE135" s="71"/>
      <c r="QHI135" s="71"/>
      <c r="QHM135" s="71"/>
      <c r="QHQ135" s="71"/>
      <c r="QHU135" s="71"/>
      <c r="QHY135" s="71"/>
      <c r="QIC135" s="71"/>
      <c r="QIG135" s="71"/>
      <c r="QIK135" s="71"/>
      <c r="QIO135" s="71"/>
      <c r="QIS135" s="71"/>
      <c r="QIW135" s="71"/>
      <c r="QJA135" s="71"/>
      <c r="QJE135" s="71"/>
      <c r="QJI135" s="71"/>
      <c r="QJM135" s="71"/>
      <c r="QJQ135" s="71"/>
      <c r="QJU135" s="71"/>
      <c r="QJY135" s="71"/>
      <c r="QKC135" s="71"/>
      <c r="QKG135" s="71"/>
      <c r="QKK135" s="71"/>
      <c r="QKO135" s="71"/>
      <c r="QKS135" s="71"/>
      <c r="QKW135" s="71"/>
      <c r="QLA135" s="71"/>
      <c r="QLE135" s="71"/>
      <c r="QLI135" s="71"/>
      <c r="QLM135" s="71"/>
      <c r="QLQ135" s="71"/>
      <c r="QLU135" s="71"/>
      <c r="QLY135" s="71"/>
      <c r="QMC135" s="71"/>
      <c r="QMG135" s="71"/>
      <c r="QMK135" s="71"/>
      <c r="QMO135" s="71"/>
      <c r="QMS135" s="71"/>
      <c r="QMW135" s="71"/>
      <c r="QNA135" s="71"/>
      <c r="QNE135" s="71"/>
      <c r="QNI135" s="71"/>
      <c r="QNM135" s="71"/>
      <c r="QNQ135" s="71"/>
      <c r="QNU135" s="71"/>
      <c r="QNY135" s="71"/>
      <c r="QOC135" s="71"/>
      <c r="QOG135" s="71"/>
      <c r="QOK135" s="71"/>
      <c r="QOO135" s="71"/>
      <c r="QOS135" s="71"/>
      <c r="QOW135" s="71"/>
      <c r="QPA135" s="71"/>
      <c r="QPE135" s="71"/>
      <c r="QPI135" s="71"/>
      <c r="QPM135" s="71"/>
      <c r="QPQ135" s="71"/>
      <c r="QPU135" s="71"/>
      <c r="QPY135" s="71"/>
      <c r="QQC135" s="71"/>
      <c r="QQG135" s="71"/>
      <c r="QQK135" s="71"/>
      <c r="QQO135" s="71"/>
      <c r="QQS135" s="71"/>
      <c r="QQW135" s="71"/>
      <c r="QRA135" s="71"/>
      <c r="QRE135" s="71"/>
      <c r="QRI135" s="71"/>
      <c r="QRM135" s="71"/>
      <c r="QRQ135" s="71"/>
      <c r="QRU135" s="71"/>
      <c r="QRY135" s="71"/>
      <c r="QSC135" s="71"/>
      <c r="QSG135" s="71"/>
      <c r="QSK135" s="71"/>
      <c r="QSO135" s="71"/>
      <c r="QSS135" s="71"/>
      <c r="QSW135" s="71"/>
      <c r="QTA135" s="71"/>
      <c r="QTE135" s="71"/>
      <c r="QTI135" s="71"/>
      <c r="QTM135" s="71"/>
      <c r="QTQ135" s="71"/>
      <c r="QTU135" s="71"/>
      <c r="QTY135" s="71"/>
      <c r="QUC135" s="71"/>
      <c r="QUG135" s="71"/>
      <c r="QUK135" s="71"/>
      <c r="QUO135" s="71"/>
      <c r="QUS135" s="71"/>
      <c r="QUW135" s="71"/>
      <c r="QVA135" s="71"/>
      <c r="QVE135" s="71"/>
      <c r="QVI135" s="71"/>
      <c r="QVM135" s="71"/>
      <c r="QVQ135" s="71"/>
      <c r="QVU135" s="71"/>
      <c r="QVY135" s="71"/>
      <c r="QWC135" s="71"/>
      <c r="QWG135" s="71"/>
      <c r="QWK135" s="71"/>
      <c r="QWO135" s="71"/>
      <c r="QWS135" s="71"/>
      <c r="QWW135" s="71"/>
      <c r="QXA135" s="71"/>
      <c r="QXE135" s="71"/>
      <c r="QXI135" s="71"/>
      <c r="QXM135" s="71"/>
      <c r="QXQ135" s="71"/>
      <c r="QXU135" s="71"/>
      <c r="QXY135" s="71"/>
      <c r="QYC135" s="71"/>
      <c r="QYG135" s="71"/>
      <c r="QYK135" s="71"/>
      <c r="QYO135" s="71"/>
      <c r="QYS135" s="71"/>
      <c r="QYW135" s="71"/>
      <c r="QZA135" s="71"/>
      <c r="QZE135" s="71"/>
      <c r="QZI135" s="71"/>
      <c r="QZM135" s="71"/>
      <c r="QZQ135" s="71"/>
      <c r="QZU135" s="71"/>
      <c r="QZY135" s="71"/>
      <c r="RAC135" s="71"/>
      <c r="RAG135" s="71"/>
      <c r="RAK135" s="71"/>
      <c r="RAO135" s="71"/>
      <c r="RAS135" s="71"/>
      <c r="RAW135" s="71"/>
      <c r="RBA135" s="71"/>
      <c r="RBE135" s="71"/>
      <c r="RBI135" s="71"/>
      <c r="RBM135" s="71"/>
      <c r="RBQ135" s="71"/>
      <c r="RBU135" s="71"/>
      <c r="RBY135" s="71"/>
      <c r="RCC135" s="71"/>
      <c r="RCG135" s="71"/>
      <c r="RCK135" s="71"/>
      <c r="RCO135" s="71"/>
      <c r="RCS135" s="71"/>
      <c r="RCW135" s="71"/>
      <c r="RDA135" s="71"/>
      <c r="RDE135" s="71"/>
      <c r="RDI135" s="71"/>
      <c r="RDM135" s="71"/>
      <c r="RDQ135" s="71"/>
      <c r="RDU135" s="71"/>
      <c r="RDY135" s="71"/>
      <c r="REC135" s="71"/>
      <c r="REG135" s="71"/>
      <c r="REK135" s="71"/>
      <c r="REO135" s="71"/>
      <c r="RES135" s="71"/>
      <c r="REW135" s="71"/>
      <c r="RFA135" s="71"/>
      <c r="RFE135" s="71"/>
      <c r="RFI135" s="71"/>
      <c r="RFM135" s="71"/>
      <c r="RFQ135" s="71"/>
      <c r="RFU135" s="71"/>
      <c r="RFY135" s="71"/>
      <c r="RGC135" s="71"/>
      <c r="RGG135" s="71"/>
      <c r="RGK135" s="71"/>
      <c r="RGO135" s="71"/>
      <c r="RGS135" s="71"/>
      <c r="RGW135" s="71"/>
      <c r="RHA135" s="71"/>
      <c r="RHE135" s="71"/>
      <c r="RHI135" s="71"/>
      <c r="RHM135" s="71"/>
      <c r="RHQ135" s="71"/>
      <c r="RHU135" s="71"/>
      <c r="RHY135" s="71"/>
      <c r="RIC135" s="71"/>
      <c r="RIG135" s="71"/>
      <c r="RIK135" s="71"/>
      <c r="RIO135" s="71"/>
      <c r="RIS135" s="71"/>
      <c r="RIW135" s="71"/>
      <c r="RJA135" s="71"/>
      <c r="RJE135" s="71"/>
      <c r="RJI135" s="71"/>
      <c r="RJM135" s="71"/>
      <c r="RJQ135" s="71"/>
      <c r="RJU135" s="71"/>
      <c r="RJY135" s="71"/>
      <c r="RKC135" s="71"/>
      <c r="RKG135" s="71"/>
      <c r="RKK135" s="71"/>
      <c r="RKO135" s="71"/>
      <c r="RKS135" s="71"/>
      <c r="RKW135" s="71"/>
      <c r="RLA135" s="71"/>
      <c r="RLE135" s="71"/>
      <c r="RLI135" s="71"/>
      <c r="RLM135" s="71"/>
      <c r="RLQ135" s="71"/>
      <c r="RLU135" s="71"/>
      <c r="RLY135" s="71"/>
      <c r="RMC135" s="71"/>
      <c r="RMG135" s="71"/>
      <c r="RMK135" s="71"/>
      <c r="RMO135" s="71"/>
      <c r="RMS135" s="71"/>
      <c r="RMW135" s="71"/>
      <c r="RNA135" s="71"/>
      <c r="RNE135" s="71"/>
      <c r="RNI135" s="71"/>
      <c r="RNM135" s="71"/>
      <c r="RNQ135" s="71"/>
      <c r="RNU135" s="71"/>
      <c r="RNY135" s="71"/>
      <c r="ROC135" s="71"/>
      <c r="ROG135" s="71"/>
      <c r="ROK135" s="71"/>
      <c r="ROO135" s="71"/>
      <c r="ROS135" s="71"/>
      <c r="ROW135" s="71"/>
      <c r="RPA135" s="71"/>
      <c r="RPE135" s="71"/>
      <c r="RPI135" s="71"/>
      <c r="RPM135" s="71"/>
      <c r="RPQ135" s="71"/>
      <c r="RPU135" s="71"/>
      <c r="RPY135" s="71"/>
      <c r="RQC135" s="71"/>
      <c r="RQG135" s="71"/>
      <c r="RQK135" s="71"/>
      <c r="RQO135" s="71"/>
      <c r="RQS135" s="71"/>
      <c r="RQW135" s="71"/>
      <c r="RRA135" s="71"/>
      <c r="RRE135" s="71"/>
      <c r="RRI135" s="71"/>
      <c r="RRM135" s="71"/>
      <c r="RRQ135" s="71"/>
      <c r="RRU135" s="71"/>
      <c r="RRY135" s="71"/>
      <c r="RSC135" s="71"/>
      <c r="RSG135" s="71"/>
      <c r="RSK135" s="71"/>
      <c r="RSO135" s="71"/>
      <c r="RSS135" s="71"/>
      <c r="RSW135" s="71"/>
      <c r="RTA135" s="71"/>
      <c r="RTE135" s="71"/>
      <c r="RTI135" s="71"/>
      <c r="RTM135" s="71"/>
      <c r="RTQ135" s="71"/>
      <c r="RTU135" s="71"/>
      <c r="RTY135" s="71"/>
      <c r="RUC135" s="71"/>
      <c r="RUG135" s="71"/>
      <c r="RUK135" s="71"/>
      <c r="RUO135" s="71"/>
      <c r="RUS135" s="71"/>
      <c r="RUW135" s="71"/>
      <c r="RVA135" s="71"/>
      <c r="RVE135" s="71"/>
      <c r="RVI135" s="71"/>
      <c r="RVM135" s="71"/>
      <c r="RVQ135" s="71"/>
      <c r="RVU135" s="71"/>
      <c r="RVY135" s="71"/>
      <c r="RWC135" s="71"/>
      <c r="RWG135" s="71"/>
      <c r="RWK135" s="71"/>
      <c r="RWO135" s="71"/>
      <c r="RWS135" s="71"/>
      <c r="RWW135" s="71"/>
      <c r="RXA135" s="71"/>
      <c r="RXE135" s="71"/>
      <c r="RXI135" s="71"/>
      <c r="RXM135" s="71"/>
      <c r="RXQ135" s="71"/>
      <c r="RXU135" s="71"/>
      <c r="RXY135" s="71"/>
      <c r="RYC135" s="71"/>
      <c r="RYG135" s="71"/>
      <c r="RYK135" s="71"/>
      <c r="RYO135" s="71"/>
      <c r="RYS135" s="71"/>
      <c r="RYW135" s="71"/>
      <c r="RZA135" s="71"/>
      <c r="RZE135" s="71"/>
      <c r="RZI135" s="71"/>
      <c r="RZM135" s="71"/>
      <c r="RZQ135" s="71"/>
      <c r="RZU135" s="71"/>
      <c r="RZY135" s="71"/>
      <c r="SAC135" s="71"/>
      <c r="SAG135" s="71"/>
      <c r="SAK135" s="71"/>
      <c r="SAO135" s="71"/>
      <c r="SAS135" s="71"/>
      <c r="SAW135" s="71"/>
      <c r="SBA135" s="71"/>
      <c r="SBE135" s="71"/>
      <c r="SBI135" s="71"/>
      <c r="SBM135" s="71"/>
      <c r="SBQ135" s="71"/>
      <c r="SBU135" s="71"/>
      <c r="SBY135" s="71"/>
      <c r="SCC135" s="71"/>
      <c r="SCG135" s="71"/>
      <c r="SCK135" s="71"/>
      <c r="SCO135" s="71"/>
      <c r="SCS135" s="71"/>
      <c r="SCW135" s="71"/>
      <c r="SDA135" s="71"/>
      <c r="SDE135" s="71"/>
      <c r="SDI135" s="71"/>
      <c r="SDM135" s="71"/>
      <c r="SDQ135" s="71"/>
      <c r="SDU135" s="71"/>
      <c r="SDY135" s="71"/>
      <c r="SEC135" s="71"/>
      <c r="SEG135" s="71"/>
      <c r="SEK135" s="71"/>
      <c r="SEO135" s="71"/>
      <c r="SES135" s="71"/>
      <c r="SEW135" s="71"/>
      <c r="SFA135" s="71"/>
      <c r="SFE135" s="71"/>
      <c r="SFI135" s="71"/>
      <c r="SFM135" s="71"/>
      <c r="SFQ135" s="71"/>
      <c r="SFU135" s="71"/>
      <c r="SFY135" s="71"/>
      <c r="SGC135" s="71"/>
      <c r="SGG135" s="71"/>
      <c r="SGK135" s="71"/>
      <c r="SGO135" s="71"/>
      <c r="SGS135" s="71"/>
      <c r="SGW135" s="71"/>
      <c r="SHA135" s="71"/>
      <c r="SHE135" s="71"/>
      <c r="SHI135" s="71"/>
      <c r="SHM135" s="71"/>
      <c r="SHQ135" s="71"/>
      <c r="SHU135" s="71"/>
      <c r="SHY135" s="71"/>
      <c r="SIC135" s="71"/>
      <c r="SIG135" s="71"/>
      <c r="SIK135" s="71"/>
      <c r="SIO135" s="71"/>
      <c r="SIS135" s="71"/>
      <c r="SIW135" s="71"/>
      <c r="SJA135" s="71"/>
      <c r="SJE135" s="71"/>
      <c r="SJI135" s="71"/>
      <c r="SJM135" s="71"/>
      <c r="SJQ135" s="71"/>
      <c r="SJU135" s="71"/>
      <c r="SJY135" s="71"/>
      <c r="SKC135" s="71"/>
      <c r="SKG135" s="71"/>
      <c r="SKK135" s="71"/>
      <c r="SKO135" s="71"/>
      <c r="SKS135" s="71"/>
      <c r="SKW135" s="71"/>
      <c r="SLA135" s="71"/>
      <c r="SLE135" s="71"/>
      <c r="SLI135" s="71"/>
      <c r="SLM135" s="71"/>
      <c r="SLQ135" s="71"/>
      <c r="SLU135" s="71"/>
      <c r="SLY135" s="71"/>
      <c r="SMC135" s="71"/>
      <c r="SMG135" s="71"/>
      <c r="SMK135" s="71"/>
      <c r="SMO135" s="71"/>
      <c r="SMS135" s="71"/>
      <c r="SMW135" s="71"/>
      <c r="SNA135" s="71"/>
      <c r="SNE135" s="71"/>
      <c r="SNI135" s="71"/>
      <c r="SNM135" s="71"/>
      <c r="SNQ135" s="71"/>
      <c r="SNU135" s="71"/>
      <c r="SNY135" s="71"/>
      <c r="SOC135" s="71"/>
      <c r="SOG135" s="71"/>
      <c r="SOK135" s="71"/>
      <c r="SOO135" s="71"/>
      <c r="SOS135" s="71"/>
      <c r="SOW135" s="71"/>
      <c r="SPA135" s="71"/>
      <c r="SPE135" s="71"/>
      <c r="SPI135" s="71"/>
      <c r="SPM135" s="71"/>
      <c r="SPQ135" s="71"/>
      <c r="SPU135" s="71"/>
      <c r="SPY135" s="71"/>
      <c r="SQC135" s="71"/>
      <c r="SQG135" s="71"/>
      <c r="SQK135" s="71"/>
      <c r="SQO135" s="71"/>
      <c r="SQS135" s="71"/>
      <c r="SQW135" s="71"/>
      <c r="SRA135" s="71"/>
      <c r="SRE135" s="71"/>
      <c r="SRI135" s="71"/>
      <c r="SRM135" s="71"/>
      <c r="SRQ135" s="71"/>
      <c r="SRU135" s="71"/>
      <c r="SRY135" s="71"/>
      <c r="SSC135" s="71"/>
      <c r="SSG135" s="71"/>
      <c r="SSK135" s="71"/>
      <c r="SSO135" s="71"/>
      <c r="SSS135" s="71"/>
      <c r="SSW135" s="71"/>
      <c r="STA135" s="71"/>
      <c r="STE135" s="71"/>
      <c r="STI135" s="71"/>
      <c r="STM135" s="71"/>
      <c r="STQ135" s="71"/>
      <c r="STU135" s="71"/>
      <c r="STY135" s="71"/>
      <c r="SUC135" s="71"/>
      <c r="SUG135" s="71"/>
      <c r="SUK135" s="71"/>
      <c r="SUO135" s="71"/>
      <c r="SUS135" s="71"/>
      <c r="SUW135" s="71"/>
      <c r="SVA135" s="71"/>
      <c r="SVE135" s="71"/>
      <c r="SVI135" s="71"/>
      <c r="SVM135" s="71"/>
      <c r="SVQ135" s="71"/>
      <c r="SVU135" s="71"/>
      <c r="SVY135" s="71"/>
      <c r="SWC135" s="71"/>
      <c r="SWG135" s="71"/>
      <c r="SWK135" s="71"/>
      <c r="SWO135" s="71"/>
      <c r="SWS135" s="71"/>
      <c r="SWW135" s="71"/>
      <c r="SXA135" s="71"/>
      <c r="SXE135" s="71"/>
      <c r="SXI135" s="71"/>
      <c r="SXM135" s="71"/>
      <c r="SXQ135" s="71"/>
      <c r="SXU135" s="71"/>
      <c r="SXY135" s="71"/>
      <c r="SYC135" s="71"/>
      <c r="SYG135" s="71"/>
      <c r="SYK135" s="71"/>
      <c r="SYO135" s="71"/>
      <c r="SYS135" s="71"/>
      <c r="SYW135" s="71"/>
      <c r="SZA135" s="71"/>
      <c r="SZE135" s="71"/>
      <c r="SZI135" s="71"/>
      <c r="SZM135" s="71"/>
      <c r="SZQ135" s="71"/>
      <c r="SZU135" s="71"/>
      <c r="SZY135" s="71"/>
      <c r="TAC135" s="71"/>
      <c r="TAG135" s="71"/>
      <c r="TAK135" s="71"/>
      <c r="TAO135" s="71"/>
      <c r="TAS135" s="71"/>
      <c r="TAW135" s="71"/>
      <c r="TBA135" s="71"/>
      <c r="TBE135" s="71"/>
      <c r="TBI135" s="71"/>
      <c r="TBM135" s="71"/>
      <c r="TBQ135" s="71"/>
      <c r="TBU135" s="71"/>
      <c r="TBY135" s="71"/>
      <c r="TCC135" s="71"/>
      <c r="TCG135" s="71"/>
      <c r="TCK135" s="71"/>
      <c r="TCO135" s="71"/>
      <c r="TCS135" s="71"/>
      <c r="TCW135" s="71"/>
      <c r="TDA135" s="71"/>
      <c r="TDE135" s="71"/>
      <c r="TDI135" s="71"/>
      <c r="TDM135" s="71"/>
      <c r="TDQ135" s="71"/>
      <c r="TDU135" s="71"/>
      <c r="TDY135" s="71"/>
      <c r="TEC135" s="71"/>
      <c r="TEG135" s="71"/>
      <c r="TEK135" s="71"/>
      <c r="TEO135" s="71"/>
      <c r="TES135" s="71"/>
      <c r="TEW135" s="71"/>
      <c r="TFA135" s="71"/>
      <c r="TFE135" s="71"/>
      <c r="TFI135" s="71"/>
      <c r="TFM135" s="71"/>
      <c r="TFQ135" s="71"/>
      <c r="TFU135" s="71"/>
      <c r="TFY135" s="71"/>
      <c r="TGC135" s="71"/>
      <c r="TGG135" s="71"/>
      <c r="TGK135" s="71"/>
      <c r="TGO135" s="71"/>
      <c r="TGS135" s="71"/>
      <c r="TGW135" s="71"/>
      <c r="THA135" s="71"/>
      <c r="THE135" s="71"/>
      <c r="THI135" s="71"/>
      <c r="THM135" s="71"/>
      <c r="THQ135" s="71"/>
      <c r="THU135" s="71"/>
      <c r="THY135" s="71"/>
      <c r="TIC135" s="71"/>
      <c r="TIG135" s="71"/>
      <c r="TIK135" s="71"/>
      <c r="TIO135" s="71"/>
      <c r="TIS135" s="71"/>
      <c r="TIW135" s="71"/>
      <c r="TJA135" s="71"/>
      <c r="TJE135" s="71"/>
      <c r="TJI135" s="71"/>
      <c r="TJM135" s="71"/>
      <c r="TJQ135" s="71"/>
      <c r="TJU135" s="71"/>
      <c r="TJY135" s="71"/>
      <c r="TKC135" s="71"/>
      <c r="TKG135" s="71"/>
      <c r="TKK135" s="71"/>
      <c r="TKO135" s="71"/>
      <c r="TKS135" s="71"/>
      <c r="TKW135" s="71"/>
      <c r="TLA135" s="71"/>
      <c r="TLE135" s="71"/>
      <c r="TLI135" s="71"/>
      <c r="TLM135" s="71"/>
      <c r="TLQ135" s="71"/>
      <c r="TLU135" s="71"/>
      <c r="TLY135" s="71"/>
      <c r="TMC135" s="71"/>
      <c r="TMG135" s="71"/>
      <c r="TMK135" s="71"/>
      <c r="TMO135" s="71"/>
      <c r="TMS135" s="71"/>
      <c r="TMW135" s="71"/>
      <c r="TNA135" s="71"/>
      <c r="TNE135" s="71"/>
      <c r="TNI135" s="71"/>
      <c r="TNM135" s="71"/>
      <c r="TNQ135" s="71"/>
      <c r="TNU135" s="71"/>
      <c r="TNY135" s="71"/>
      <c r="TOC135" s="71"/>
      <c r="TOG135" s="71"/>
      <c r="TOK135" s="71"/>
      <c r="TOO135" s="71"/>
      <c r="TOS135" s="71"/>
      <c r="TOW135" s="71"/>
      <c r="TPA135" s="71"/>
      <c r="TPE135" s="71"/>
      <c r="TPI135" s="71"/>
      <c r="TPM135" s="71"/>
      <c r="TPQ135" s="71"/>
      <c r="TPU135" s="71"/>
      <c r="TPY135" s="71"/>
      <c r="TQC135" s="71"/>
      <c r="TQG135" s="71"/>
      <c r="TQK135" s="71"/>
      <c r="TQO135" s="71"/>
      <c r="TQS135" s="71"/>
      <c r="TQW135" s="71"/>
      <c r="TRA135" s="71"/>
      <c r="TRE135" s="71"/>
      <c r="TRI135" s="71"/>
      <c r="TRM135" s="71"/>
      <c r="TRQ135" s="71"/>
      <c r="TRU135" s="71"/>
      <c r="TRY135" s="71"/>
      <c r="TSC135" s="71"/>
      <c r="TSG135" s="71"/>
      <c r="TSK135" s="71"/>
      <c r="TSO135" s="71"/>
      <c r="TSS135" s="71"/>
      <c r="TSW135" s="71"/>
      <c r="TTA135" s="71"/>
      <c r="TTE135" s="71"/>
      <c r="TTI135" s="71"/>
      <c r="TTM135" s="71"/>
      <c r="TTQ135" s="71"/>
      <c r="TTU135" s="71"/>
      <c r="TTY135" s="71"/>
      <c r="TUC135" s="71"/>
      <c r="TUG135" s="71"/>
      <c r="TUK135" s="71"/>
      <c r="TUO135" s="71"/>
      <c r="TUS135" s="71"/>
      <c r="TUW135" s="71"/>
      <c r="TVA135" s="71"/>
      <c r="TVE135" s="71"/>
      <c r="TVI135" s="71"/>
      <c r="TVM135" s="71"/>
      <c r="TVQ135" s="71"/>
      <c r="TVU135" s="71"/>
      <c r="TVY135" s="71"/>
      <c r="TWC135" s="71"/>
      <c r="TWG135" s="71"/>
      <c r="TWK135" s="71"/>
      <c r="TWO135" s="71"/>
      <c r="TWS135" s="71"/>
      <c r="TWW135" s="71"/>
      <c r="TXA135" s="71"/>
      <c r="TXE135" s="71"/>
      <c r="TXI135" s="71"/>
      <c r="TXM135" s="71"/>
      <c r="TXQ135" s="71"/>
      <c r="TXU135" s="71"/>
      <c r="TXY135" s="71"/>
      <c r="TYC135" s="71"/>
      <c r="TYG135" s="71"/>
      <c r="TYK135" s="71"/>
      <c r="TYO135" s="71"/>
      <c r="TYS135" s="71"/>
      <c r="TYW135" s="71"/>
      <c r="TZA135" s="71"/>
      <c r="TZE135" s="71"/>
      <c r="TZI135" s="71"/>
      <c r="TZM135" s="71"/>
      <c r="TZQ135" s="71"/>
      <c r="TZU135" s="71"/>
      <c r="TZY135" s="71"/>
      <c r="UAC135" s="71"/>
      <c r="UAG135" s="71"/>
      <c r="UAK135" s="71"/>
      <c r="UAO135" s="71"/>
      <c r="UAS135" s="71"/>
      <c r="UAW135" s="71"/>
      <c r="UBA135" s="71"/>
      <c r="UBE135" s="71"/>
      <c r="UBI135" s="71"/>
      <c r="UBM135" s="71"/>
      <c r="UBQ135" s="71"/>
      <c r="UBU135" s="71"/>
      <c r="UBY135" s="71"/>
      <c r="UCC135" s="71"/>
      <c r="UCG135" s="71"/>
      <c r="UCK135" s="71"/>
      <c r="UCO135" s="71"/>
      <c r="UCS135" s="71"/>
      <c r="UCW135" s="71"/>
      <c r="UDA135" s="71"/>
      <c r="UDE135" s="71"/>
      <c r="UDI135" s="71"/>
      <c r="UDM135" s="71"/>
      <c r="UDQ135" s="71"/>
      <c r="UDU135" s="71"/>
      <c r="UDY135" s="71"/>
      <c r="UEC135" s="71"/>
      <c r="UEG135" s="71"/>
      <c r="UEK135" s="71"/>
      <c r="UEO135" s="71"/>
      <c r="UES135" s="71"/>
      <c r="UEW135" s="71"/>
      <c r="UFA135" s="71"/>
      <c r="UFE135" s="71"/>
      <c r="UFI135" s="71"/>
      <c r="UFM135" s="71"/>
      <c r="UFQ135" s="71"/>
      <c r="UFU135" s="71"/>
      <c r="UFY135" s="71"/>
      <c r="UGC135" s="71"/>
      <c r="UGG135" s="71"/>
      <c r="UGK135" s="71"/>
      <c r="UGO135" s="71"/>
      <c r="UGS135" s="71"/>
      <c r="UGW135" s="71"/>
      <c r="UHA135" s="71"/>
      <c r="UHE135" s="71"/>
      <c r="UHI135" s="71"/>
      <c r="UHM135" s="71"/>
      <c r="UHQ135" s="71"/>
      <c r="UHU135" s="71"/>
      <c r="UHY135" s="71"/>
      <c r="UIC135" s="71"/>
      <c r="UIG135" s="71"/>
      <c r="UIK135" s="71"/>
      <c r="UIO135" s="71"/>
      <c r="UIS135" s="71"/>
      <c r="UIW135" s="71"/>
      <c r="UJA135" s="71"/>
      <c r="UJE135" s="71"/>
      <c r="UJI135" s="71"/>
      <c r="UJM135" s="71"/>
      <c r="UJQ135" s="71"/>
      <c r="UJU135" s="71"/>
      <c r="UJY135" s="71"/>
      <c r="UKC135" s="71"/>
      <c r="UKG135" s="71"/>
      <c r="UKK135" s="71"/>
      <c r="UKO135" s="71"/>
      <c r="UKS135" s="71"/>
      <c r="UKW135" s="71"/>
      <c r="ULA135" s="71"/>
      <c r="ULE135" s="71"/>
      <c r="ULI135" s="71"/>
      <c r="ULM135" s="71"/>
      <c r="ULQ135" s="71"/>
      <c r="ULU135" s="71"/>
      <c r="ULY135" s="71"/>
      <c r="UMC135" s="71"/>
      <c r="UMG135" s="71"/>
      <c r="UMK135" s="71"/>
      <c r="UMO135" s="71"/>
      <c r="UMS135" s="71"/>
      <c r="UMW135" s="71"/>
      <c r="UNA135" s="71"/>
      <c r="UNE135" s="71"/>
      <c r="UNI135" s="71"/>
      <c r="UNM135" s="71"/>
      <c r="UNQ135" s="71"/>
      <c r="UNU135" s="71"/>
      <c r="UNY135" s="71"/>
      <c r="UOC135" s="71"/>
      <c r="UOG135" s="71"/>
      <c r="UOK135" s="71"/>
      <c r="UOO135" s="71"/>
      <c r="UOS135" s="71"/>
      <c r="UOW135" s="71"/>
      <c r="UPA135" s="71"/>
      <c r="UPE135" s="71"/>
      <c r="UPI135" s="71"/>
      <c r="UPM135" s="71"/>
      <c r="UPQ135" s="71"/>
      <c r="UPU135" s="71"/>
      <c r="UPY135" s="71"/>
      <c r="UQC135" s="71"/>
      <c r="UQG135" s="71"/>
      <c r="UQK135" s="71"/>
      <c r="UQO135" s="71"/>
      <c r="UQS135" s="71"/>
      <c r="UQW135" s="71"/>
      <c r="URA135" s="71"/>
      <c r="URE135" s="71"/>
      <c r="URI135" s="71"/>
      <c r="URM135" s="71"/>
      <c r="URQ135" s="71"/>
      <c r="URU135" s="71"/>
      <c r="URY135" s="71"/>
      <c r="USC135" s="71"/>
      <c r="USG135" s="71"/>
      <c r="USK135" s="71"/>
      <c r="USO135" s="71"/>
      <c r="USS135" s="71"/>
      <c r="USW135" s="71"/>
      <c r="UTA135" s="71"/>
      <c r="UTE135" s="71"/>
      <c r="UTI135" s="71"/>
      <c r="UTM135" s="71"/>
      <c r="UTQ135" s="71"/>
      <c r="UTU135" s="71"/>
      <c r="UTY135" s="71"/>
      <c r="UUC135" s="71"/>
      <c r="UUG135" s="71"/>
      <c r="UUK135" s="71"/>
      <c r="UUO135" s="71"/>
      <c r="UUS135" s="71"/>
      <c r="UUW135" s="71"/>
      <c r="UVA135" s="71"/>
      <c r="UVE135" s="71"/>
      <c r="UVI135" s="71"/>
      <c r="UVM135" s="71"/>
      <c r="UVQ135" s="71"/>
      <c r="UVU135" s="71"/>
      <c r="UVY135" s="71"/>
      <c r="UWC135" s="71"/>
      <c r="UWG135" s="71"/>
      <c r="UWK135" s="71"/>
      <c r="UWO135" s="71"/>
      <c r="UWS135" s="71"/>
      <c r="UWW135" s="71"/>
      <c r="UXA135" s="71"/>
      <c r="UXE135" s="71"/>
      <c r="UXI135" s="71"/>
      <c r="UXM135" s="71"/>
      <c r="UXQ135" s="71"/>
      <c r="UXU135" s="71"/>
      <c r="UXY135" s="71"/>
      <c r="UYC135" s="71"/>
      <c r="UYG135" s="71"/>
      <c r="UYK135" s="71"/>
      <c r="UYO135" s="71"/>
      <c r="UYS135" s="71"/>
      <c r="UYW135" s="71"/>
      <c r="UZA135" s="71"/>
      <c r="UZE135" s="71"/>
      <c r="UZI135" s="71"/>
      <c r="UZM135" s="71"/>
      <c r="UZQ135" s="71"/>
      <c r="UZU135" s="71"/>
      <c r="UZY135" s="71"/>
      <c r="VAC135" s="71"/>
      <c r="VAG135" s="71"/>
      <c r="VAK135" s="71"/>
      <c r="VAO135" s="71"/>
      <c r="VAS135" s="71"/>
      <c r="VAW135" s="71"/>
      <c r="VBA135" s="71"/>
      <c r="VBE135" s="71"/>
      <c r="VBI135" s="71"/>
      <c r="VBM135" s="71"/>
      <c r="VBQ135" s="71"/>
      <c r="VBU135" s="71"/>
      <c r="VBY135" s="71"/>
      <c r="VCC135" s="71"/>
      <c r="VCG135" s="71"/>
      <c r="VCK135" s="71"/>
      <c r="VCO135" s="71"/>
      <c r="VCS135" s="71"/>
      <c r="VCW135" s="71"/>
      <c r="VDA135" s="71"/>
      <c r="VDE135" s="71"/>
      <c r="VDI135" s="71"/>
      <c r="VDM135" s="71"/>
      <c r="VDQ135" s="71"/>
      <c r="VDU135" s="71"/>
      <c r="VDY135" s="71"/>
      <c r="VEC135" s="71"/>
      <c r="VEG135" s="71"/>
      <c r="VEK135" s="71"/>
      <c r="VEO135" s="71"/>
      <c r="VES135" s="71"/>
      <c r="VEW135" s="71"/>
      <c r="VFA135" s="71"/>
      <c r="VFE135" s="71"/>
      <c r="VFI135" s="71"/>
      <c r="VFM135" s="71"/>
      <c r="VFQ135" s="71"/>
      <c r="VFU135" s="71"/>
      <c r="VFY135" s="71"/>
      <c r="VGC135" s="71"/>
      <c r="VGG135" s="71"/>
      <c r="VGK135" s="71"/>
      <c r="VGO135" s="71"/>
      <c r="VGS135" s="71"/>
      <c r="VGW135" s="71"/>
      <c r="VHA135" s="71"/>
      <c r="VHE135" s="71"/>
      <c r="VHI135" s="71"/>
      <c r="VHM135" s="71"/>
      <c r="VHQ135" s="71"/>
      <c r="VHU135" s="71"/>
      <c r="VHY135" s="71"/>
      <c r="VIC135" s="71"/>
      <c r="VIG135" s="71"/>
      <c r="VIK135" s="71"/>
      <c r="VIO135" s="71"/>
      <c r="VIS135" s="71"/>
      <c r="VIW135" s="71"/>
      <c r="VJA135" s="71"/>
      <c r="VJE135" s="71"/>
      <c r="VJI135" s="71"/>
      <c r="VJM135" s="71"/>
      <c r="VJQ135" s="71"/>
      <c r="VJU135" s="71"/>
      <c r="VJY135" s="71"/>
      <c r="VKC135" s="71"/>
      <c r="VKG135" s="71"/>
      <c r="VKK135" s="71"/>
      <c r="VKO135" s="71"/>
      <c r="VKS135" s="71"/>
      <c r="VKW135" s="71"/>
      <c r="VLA135" s="71"/>
      <c r="VLE135" s="71"/>
      <c r="VLI135" s="71"/>
      <c r="VLM135" s="71"/>
      <c r="VLQ135" s="71"/>
      <c r="VLU135" s="71"/>
      <c r="VLY135" s="71"/>
      <c r="VMC135" s="71"/>
      <c r="VMG135" s="71"/>
      <c r="VMK135" s="71"/>
      <c r="VMO135" s="71"/>
      <c r="VMS135" s="71"/>
      <c r="VMW135" s="71"/>
      <c r="VNA135" s="71"/>
      <c r="VNE135" s="71"/>
      <c r="VNI135" s="71"/>
      <c r="VNM135" s="71"/>
      <c r="VNQ135" s="71"/>
      <c r="VNU135" s="71"/>
      <c r="VNY135" s="71"/>
      <c r="VOC135" s="71"/>
      <c r="VOG135" s="71"/>
      <c r="VOK135" s="71"/>
      <c r="VOO135" s="71"/>
      <c r="VOS135" s="71"/>
      <c r="VOW135" s="71"/>
      <c r="VPA135" s="71"/>
      <c r="VPE135" s="71"/>
      <c r="VPI135" s="71"/>
      <c r="VPM135" s="71"/>
      <c r="VPQ135" s="71"/>
      <c r="VPU135" s="71"/>
      <c r="VPY135" s="71"/>
      <c r="VQC135" s="71"/>
      <c r="VQG135" s="71"/>
      <c r="VQK135" s="71"/>
      <c r="VQO135" s="71"/>
      <c r="VQS135" s="71"/>
      <c r="VQW135" s="71"/>
      <c r="VRA135" s="71"/>
      <c r="VRE135" s="71"/>
      <c r="VRI135" s="71"/>
      <c r="VRM135" s="71"/>
      <c r="VRQ135" s="71"/>
      <c r="VRU135" s="71"/>
      <c r="VRY135" s="71"/>
      <c r="VSC135" s="71"/>
      <c r="VSG135" s="71"/>
      <c r="VSK135" s="71"/>
      <c r="VSO135" s="71"/>
      <c r="VSS135" s="71"/>
      <c r="VSW135" s="71"/>
      <c r="VTA135" s="71"/>
      <c r="VTE135" s="71"/>
      <c r="VTI135" s="71"/>
      <c r="VTM135" s="71"/>
      <c r="VTQ135" s="71"/>
      <c r="VTU135" s="71"/>
      <c r="VTY135" s="71"/>
      <c r="VUC135" s="71"/>
      <c r="VUG135" s="71"/>
      <c r="VUK135" s="71"/>
      <c r="VUO135" s="71"/>
      <c r="VUS135" s="71"/>
      <c r="VUW135" s="71"/>
      <c r="VVA135" s="71"/>
      <c r="VVE135" s="71"/>
      <c r="VVI135" s="71"/>
      <c r="VVM135" s="71"/>
      <c r="VVQ135" s="71"/>
      <c r="VVU135" s="71"/>
      <c r="VVY135" s="71"/>
      <c r="VWC135" s="71"/>
      <c r="VWG135" s="71"/>
      <c r="VWK135" s="71"/>
      <c r="VWO135" s="71"/>
      <c r="VWS135" s="71"/>
      <c r="VWW135" s="71"/>
      <c r="VXA135" s="71"/>
      <c r="VXE135" s="71"/>
      <c r="VXI135" s="71"/>
      <c r="VXM135" s="71"/>
      <c r="VXQ135" s="71"/>
      <c r="VXU135" s="71"/>
      <c r="VXY135" s="71"/>
      <c r="VYC135" s="71"/>
      <c r="VYG135" s="71"/>
      <c r="VYK135" s="71"/>
      <c r="VYO135" s="71"/>
      <c r="VYS135" s="71"/>
      <c r="VYW135" s="71"/>
      <c r="VZA135" s="71"/>
      <c r="VZE135" s="71"/>
      <c r="VZI135" s="71"/>
      <c r="VZM135" s="71"/>
      <c r="VZQ135" s="71"/>
      <c r="VZU135" s="71"/>
      <c r="VZY135" s="71"/>
      <c r="WAC135" s="71"/>
      <c r="WAG135" s="71"/>
      <c r="WAK135" s="71"/>
      <c r="WAO135" s="71"/>
      <c r="WAS135" s="71"/>
      <c r="WAW135" s="71"/>
      <c r="WBA135" s="71"/>
      <c r="WBE135" s="71"/>
      <c r="WBI135" s="71"/>
      <c r="WBM135" s="71"/>
      <c r="WBQ135" s="71"/>
      <c r="WBU135" s="71"/>
      <c r="WBY135" s="71"/>
      <c r="WCC135" s="71"/>
      <c r="WCG135" s="71"/>
      <c r="WCK135" s="71"/>
      <c r="WCO135" s="71"/>
      <c r="WCS135" s="71"/>
      <c r="WCW135" s="71"/>
      <c r="WDA135" s="71"/>
      <c r="WDE135" s="71"/>
      <c r="WDI135" s="71"/>
      <c r="WDM135" s="71"/>
      <c r="WDQ135" s="71"/>
      <c r="WDU135" s="71"/>
      <c r="WDY135" s="71"/>
      <c r="WEC135" s="71"/>
      <c r="WEG135" s="71"/>
      <c r="WEK135" s="71"/>
      <c r="WEO135" s="71"/>
      <c r="WES135" s="71"/>
      <c r="WEW135" s="71"/>
      <c r="WFA135" s="71"/>
      <c r="WFE135" s="71"/>
      <c r="WFI135" s="71"/>
      <c r="WFM135" s="71"/>
      <c r="WFQ135" s="71"/>
      <c r="WFU135" s="71"/>
      <c r="WFY135" s="71"/>
      <c r="WGC135" s="71"/>
      <c r="WGG135" s="71"/>
      <c r="WGK135" s="71"/>
      <c r="WGO135" s="71"/>
      <c r="WGS135" s="71"/>
      <c r="WGW135" s="71"/>
      <c r="WHA135" s="71"/>
      <c r="WHE135" s="71"/>
      <c r="WHI135" s="71"/>
      <c r="WHM135" s="71"/>
      <c r="WHQ135" s="71"/>
      <c r="WHU135" s="71"/>
      <c r="WHY135" s="71"/>
      <c r="WIC135" s="71"/>
      <c r="WIG135" s="71"/>
      <c r="WIK135" s="71"/>
      <c r="WIO135" s="71"/>
      <c r="WIS135" s="71"/>
      <c r="WIW135" s="71"/>
      <c r="WJA135" s="71"/>
      <c r="WJE135" s="71"/>
      <c r="WJI135" s="71"/>
      <c r="WJM135" s="71"/>
      <c r="WJQ135" s="71"/>
      <c r="WJU135" s="71"/>
      <c r="WJY135" s="71"/>
      <c r="WKC135" s="71"/>
      <c r="WKG135" s="71"/>
      <c r="WKK135" s="71"/>
      <c r="WKO135" s="71"/>
      <c r="WKS135" s="71"/>
      <c r="WKW135" s="71"/>
      <c r="WLA135" s="71"/>
      <c r="WLE135" s="71"/>
      <c r="WLI135" s="71"/>
      <c r="WLM135" s="71"/>
      <c r="WLQ135" s="71"/>
      <c r="WLU135" s="71"/>
      <c r="WLY135" s="71"/>
      <c r="WMC135" s="71"/>
      <c r="WMG135" s="71"/>
      <c r="WMK135" s="71"/>
      <c r="WMO135" s="71"/>
      <c r="WMS135" s="71"/>
      <c r="WMW135" s="71"/>
      <c r="WNA135" s="71"/>
      <c r="WNE135" s="71"/>
      <c r="WNI135" s="71"/>
      <c r="WNM135" s="71"/>
      <c r="WNQ135" s="71"/>
      <c r="WNU135" s="71"/>
      <c r="WNY135" s="71"/>
      <c r="WOC135" s="71"/>
      <c r="WOG135" s="71"/>
      <c r="WOK135" s="71"/>
      <c r="WOO135" s="71"/>
      <c r="WOS135" s="71"/>
      <c r="WOW135" s="71"/>
      <c r="WPA135" s="71"/>
      <c r="WPE135" s="71"/>
      <c r="WPI135" s="71"/>
      <c r="WPM135" s="71"/>
      <c r="WPQ135" s="71"/>
      <c r="WPU135" s="71"/>
      <c r="WPY135" s="71"/>
      <c r="WQC135" s="71"/>
      <c r="WQG135" s="71"/>
      <c r="WQK135" s="71"/>
      <c r="WQO135" s="71"/>
      <c r="WQS135" s="71"/>
      <c r="WQW135" s="71"/>
      <c r="WRA135" s="71"/>
      <c r="WRE135" s="71"/>
      <c r="WRI135" s="71"/>
      <c r="WRM135" s="71"/>
      <c r="WRQ135" s="71"/>
      <c r="WRU135" s="71"/>
      <c r="WRY135" s="71"/>
      <c r="WSC135" s="71"/>
      <c r="WSG135" s="71"/>
      <c r="WSK135" s="71"/>
      <c r="WSO135" s="71"/>
      <c r="WSS135" s="71"/>
      <c r="WSW135" s="71"/>
      <c r="WTA135" s="71"/>
      <c r="WTE135" s="71"/>
      <c r="WTI135" s="71"/>
      <c r="WTM135" s="71"/>
      <c r="WTQ135" s="71"/>
      <c r="WTU135" s="71"/>
      <c r="WTY135" s="71"/>
      <c r="WUC135" s="71"/>
      <c r="WUG135" s="71"/>
      <c r="WUK135" s="71"/>
      <c r="WUO135" s="71"/>
      <c r="WUS135" s="71"/>
      <c r="WUW135" s="71"/>
      <c r="WVA135" s="71"/>
      <c r="WVE135" s="71"/>
      <c r="WVI135" s="71"/>
      <c r="WVM135" s="71"/>
      <c r="WVQ135" s="71"/>
      <c r="WVU135" s="71"/>
      <c r="WVY135" s="71"/>
      <c r="WWC135" s="71"/>
      <c r="WWG135" s="71"/>
      <c r="WWK135" s="71"/>
      <c r="WWO135" s="71"/>
      <c r="WWS135" s="71"/>
      <c r="WWW135" s="71"/>
      <c r="WXA135" s="71"/>
      <c r="WXE135" s="71"/>
      <c r="WXI135" s="71"/>
      <c r="WXM135" s="71"/>
      <c r="WXQ135" s="71"/>
      <c r="WXU135" s="71"/>
      <c r="WXY135" s="71"/>
      <c r="WYC135" s="71"/>
      <c r="WYG135" s="71"/>
      <c r="WYK135" s="71"/>
      <c r="WYO135" s="71"/>
      <c r="WYS135" s="71"/>
      <c r="WYW135" s="71"/>
      <c r="WZA135" s="71"/>
      <c r="WZE135" s="71"/>
      <c r="WZI135" s="71"/>
      <c r="WZM135" s="71"/>
      <c r="WZQ135" s="71"/>
      <c r="WZU135" s="71"/>
      <c r="WZY135" s="71"/>
      <c r="XAC135" s="71"/>
      <c r="XAG135" s="71"/>
      <c r="XAK135" s="71"/>
      <c r="XAO135" s="71"/>
      <c r="XAS135" s="71"/>
      <c r="XAW135" s="71"/>
      <c r="XBA135" s="71"/>
      <c r="XBE135" s="71"/>
      <c r="XBI135" s="71"/>
      <c r="XBM135" s="71"/>
      <c r="XBQ135" s="71"/>
      <c r="XBU135" s="71"/>
      <c r="XBY135" s="71"/>
      <c r="XCC135" s="71"/>
      <c r="XCG135" s="71"/>
      <c r="XCK135" s="71"/>
      <c r="XCO135" s="71"/>
      <c r="XCS135" s="71"/>
      <c r="XCW135" s="71"/>
      <c r="XDA135" s="71"/>
      <c r="XDE135" s="71"/>
      <c r="XDI135" s="71"/>
      <c r="XDM135" s="71"/>
      <c r="XDQ135" s="71"/>
      <c r="XDU135" s="71"/>
      <c r="XDY135" s="71"/>
      <c r="XEC135" s="71"/>
      <c r="XEG135" s="71"/>
      <c r="XEK135" s="71"/>
      <c r="XEO135" s="71"/>
      <c r="XES135" s="71"/>
      <c r="XEW135" s="71"/>
      <c r="XFA135" s="71"/>
    </row>
    <row r="136" spans="1:1021 1025:2045 2049:3069 3073:4093 4097:5117 5121:6141 6145:7165 7169:8189 8193:9213 9217:10237 10241:11261 11265:12285 12289:13309 13313:14333 14337:15357 15361:16381" ht="15" customHeight="1">
      <c r="A136" s="511" t="s">
        <v>1182</v>
      </c>
      <c r="B136" s="511"/>
      <c r="C136" s="6"/>
      <c r="D136" s="4"/>
      <c r="E136" s="4"/>
      <c r="F136" s="6"/>
      <c r="G136" s="3"/>
      <c r="H136" s="4"/>
      <c r="I136" s="71"/>
      <c r="J136" s="71"/>
    </row>
    <row r="137" spans="1:1021 1025:2045 2049:3069 3073:4093 4097:5117 5121:6141 6145:7165 7169:8189 8193:9213 9217:10237 10241:11261 11265:12285 12289:13309 13313:14333 14337:15357 15361:16381" ht="15.75" customHeight="1">
      <c r="A137" s="6" t="s">
        <v>9</v>
      </c>
      <c r="B137" s="6" t="s">
        <v>1176</v>
      </c>
      <c r="C137" s="6" t="s">
        <v>11</v>
      </c>
      <c r="D137" s="6" t="s">
        <v>1177</v>
      </c>
      <c r="E137" s="6" t="s">
        <v>12</v>
      </c>
      <c r="F137" s="6" t="s">
        <v>1178</v>
      </c>
      <c r="G137" s="3" t="s">
        <v>13</v>
      </c>
      <c r="H137" s="3" t="s">
        <v>14</v>
      </c>
    </row>
    <row r="138" spans="1:1021 1025:2045 2049:3069 3073:4093 4097:5117 5121:6141 6145:7165 7169:8189 8193:9213 9217:10237 10241:11261 11265:12285 12289:13309 13313:14333 14337:15357 15361:16381" ht="15.75" customHeight="1">
      <c r="A138" s="6">
        <v>1</v>
      </c>
      <c r="B138" s="46"/>
      <c r="C138" s="4"/>
      <c r="D138" s="6"/>
      <c r="E138" s="4"/>
      <c r="F138" s="6">
        <v>0</v>
      </c>
      <c r="G138" s="3">
        <v>0</v>
      </c>
      <c r="H138" s="4"/>
    </row>
    <row r="139" spans="1:1021 1025:2045 2049:3069 3073:4093 4097:5117 5121:6141 6145:7165 7169:8189 8193:9213 9217:10237 10241:11261 11265:12285 12289:13309 13313:14333 14337:15357 15361:16381" ht="15.75" customHeight="1">
      <c r="A139" s="6">
        <v>2</v>
      </c>
      <c r="B139" s="46"/>
      <c r="C139" s="4"/>
      <c r="D139" s="4"/>
      <c r="E139" s="4"/>
      <c r="F139" s="6"/>
      <c r="G139" s="3"/>
      <c r="H139" s="4"/>
    </row>
    <row r="140" spans="1:1021 1025:2045 2049:3069 3073:4093 4097:5117 5121:6141 6145:7165 7169:8189 8193:9213 9217:10237 10241:11261 11265:12285 12289:13309 13313:14333 14337:15357 15361:16381" ht="15.75" customHeight="1">
      <c r="A140" s="4">
        <v>3</v>
      </c>
      <c r="B140" s="46"/>
      <c r="C140" s="4"/>
      <c r="D140" s="4"/>
      <c r="E140" s="4"/>
      <c r="F140" s="6"/>
      <c r="G140" s="3"/>
      <c r="H140" s="4"/>
    </row>
    <row r="141" spans="1:1021 1025:2045 2049:3069 3073:4093 4097:5117 5121:6141 6145:7165 7169:8189 8193:9213 9217:10237 10241:11261 11265:12285 12289:13309 13313:14333 14337:15357 15361:16381" ht="15.75" customHeight="1">
      <c r="A141" s="4">
        <v>4</v>
      </c>
      <c r="B141" s="9"/>
      <c r="C141" s="6"/>
      <c r="D141" s="4"/>
      <c r="E141" s="4"/>
      <c r="F141" s="6"/>
      <c r="G141" s="3"/>
      <c r="H141" s="4"/>
    </row>
    <row r="142" spans="1:1021 1025:2045 2049:3069 3073:4093 4097:5117 5121:6141 6145:7165 7169:8189 8193:9213 9217:10237 10241:11261 11265:12285 12289:13309 13313:14333 14337:15357 15361:16381" ht="15.75" customHeight="1">
      <c r="A142" s="4">
        <v>5</v>
      </c>
      <c r="B142" s="9"/>
      <c r="C142" s="9"/>
      <c r="D142" s="9"/>
      <c r="E142" s="9"/>
      <c r="F142" s="6"/>
      <c r="G142" s="3"/>
      <c r="H142" s="4"/>
    </row>
    <row r="143" spans="1:1021 1025:2045 2049:3069 3073:4093 4097:5117 5121:6141 6145:7165 7169:8189 8193:9213 9217:10237 10241:11261 11265:12285 12289:13309 13313:14333 14337:15357 15361:16381" ht="15.75" customHeight="1">
      <c r="A143" s="510" t="s">
        <v>1272</v>
      </c>
      <c r="B143" s="510"/>
      <c r="C143" s="510" t="s">
        <v>1273</v>
      </c>
      <c r="D143" s="510"/>
      <c r="E143" s="4"/>
      <c r="F143" s="4"/>
      <c r="G143" s="4"/>
      <c r="H143" s="4"/>
      <c r="I143" s="108" t="s">
        <v>1174</v>
      </c>
      <c r="J143" s="71"/>
    </row>
    <row r="144" spans="1:1021 1025:2045 2049:3069 3073:4093 4097:5117 5121:6141 6145:7165 7169:8189 8193:9213 9217:10237 10241:11261 11265:12285 12289:13309 13313:14333 14337:15357 15361:16381" ht="15.75" customHeight="1">
      <c r="A144" s="511" t="s">
        <v>1175</v>
      </c>
      <c r="B144" s="511"/>
      <c r="C144" s="109"/>
      <c r="D144" s="109"/>
      <c r="E144" s="4"/>
      <c r="F144" s="4"/>
      <c r="G144" s="4"/>
      <c r="H144" s="4"/>
      <c r="I144" s="110">
        <v>200</v>
      </c>
      <c r="J144" s="71" t="s">
        <v>891</v>
      </c>
    </row>
    <row r="145" spans="1:10" ht="15.75" customHeight="1">
      <c r="A145" s="6" t="s">
        <v>9</v>
      </c>
      <c r="B145" s="6" t="s">
        <v>1176</v>
      </c>
      <c r="C145" s="6" t="s">
        <v>11</v>
      </c>
      <c r="D145" s="6" t="s">
        <v>1177</v>
      </c>
      <c r="E145" s="6" t="s">
        <v>12</v>
      </c>
      <c r="F145" s="6" t="s">
        <v>1178</v>
      </c>
      <c r="G145" s="3" t="s">
        <v>13</v>
      </c>
      <c r="H145" s="3" t="s">
        <v>14</v>
      </c>
      <c r="I145" s="71"/>
      <c r="J145" s="71"/>
    </row>
    <row r="146" spans="1:10" ht="16.5" customHeight="1">
      <c r="A146" s="6">
        <v>1</v>
      </c>
      <c r="B146" s="9" t="s">
        <v>1251</v>
      </c>
      <c r="C146" s="6" t="s">
        <v>1252</v>
      </c>
      <c r="D146" s="4" t="s">
        <v>1175</v>
      </c>
      <c r="E146" s="4">
        <v>8</v>
      </c>
      <c r="F146" s="6">
        <f t="shared" ref="F146:F153" si="5">SUM(E146,F145)</f>
        <v>8</v>
      </c>
      <c r="G146" s="3">
        <f t="shared" ref="G146:G157" si="6">SUM(G145,E146)</f>
        <v>8</v>
      </c>
      <c r="H146" s="4"/>
      <c r="I146" s="71"/>
      <c r="J146" s="71"/>
    </row>
    <row r="147" spans="1:10" ht="15.75" customHeight="1">
      <c r="A147" s="6">
        <v>2</v>
      </c>
      <c r="B147" s="8" t="s">
        <v>1253</v>
      </c>
      <c r="C147" s="6" t="s">
        <v>1254</v>
      </c>
      <c r="D147" s="4" t="s">
        <v>1175</v>
      </c>
      <c r="E147" s="4">
        <v>10</v>
      </c>
      <c r="F147" s="6">
        <f t="shared" si="5"/>
        <v>18</v>
      </c>
      <c r="G147" s="3">
        <f t="shared" si="6"/>
        <v>18</v>
      </c>
      <c r="H147" s="4"/>
      <c r="I147" s="71"/>
      <c r="J147" s="71"/>
    </row>
    <row r="148" spans="1:10" ht="15.75" customHeight="1">
      <c r="A148" s="4">
        <v>3</v>
      </c>
      <c r="B148" s="9" t="s">
        <v>1274</v>
      </c>
      <c r="C148" s="6" t="s">
        <v>1275</v>
      </c>
      <c r="D148" s="4" t="s">
        <v>1175</v>
      </c>
      <c r="E148" s="4">
        <v>7</v>
      </c>
      <c r="F148" s="6">
        <f t="shared" si="5"/>
        <v>25</v>
      </c>
      <c r="G148" s="3">
        <f t="shared" si="6"/>
        <v>25</v>
      </c>
      <c r="H148" s="4"/>
      <c r="I148" s="71"/>
      <c r="J148" s="71"/>
    </row>
    <row r="149" spans="1:10" ht="15.75" customHeight="1">
      <c r="A149" s="4">
        <v>4</v>
      </c>
      <c r="B149" s="9" t="s">
        <v>1255</v>
      </c>
      <c r="C149" s="6" t="s">
        <v>1256</v>
      </c>
      <c r="D149" s="4" t="s">
        <v>1175</v>
      </c>
      <c r="E149" s="4">
        <v>24</v>
      </c>
      <c r="F149" s="6">
        <f t="shared" si="5"/>
        <v>49</v>
      </c>
      <c r="G149" s="3">
        <f t="shared" si="6"/>
        <v>49</v>
      </c>
      <c r="H149" s="4"/>
      <c r="I149" s="71"/>
      <c r="J149" s="71"/>
    </row>
    <row r="150" spans="1:10" ht="15.75" customHeight="1">
      <c r="A150" s="4">
        <v>5</v>
      </c>
      <c r="B150" s="9" t="s">
        <v>1257</v>
      </c>
      <c r="C150" s="6" t="s">
        <v>1258</v>
      </c>
      <c r="D150" s="4" t="s">
        <v>1182</v>
      </c>
      <c r="E150" s="4">
        <v>20</v>
      </c>
      <c r="F150" s="6">
        <f t="shared" si="5"/>
        <v>69</v>
      </c>
      <c r="G150" s="3">
        <f t="shared" si="6"/>
        <v>69</v>
      </c>
      <c r="H150" s="4"/>
      <c r="I150" s="71"/>
      <c r="J150" s="71"/>
    </row>
    <row r="151" spans="1:10" ht="15.75" customHeight="1">
      <c r="A151" s="4">
        <v>6</v>
      </c>
      <c r="B151" s="9" t="s">
        <v>1262</v>
      </c>
      <c r="C151" s="6" t="s">
        <v>1263</v>
      </c>
      <c r="D151" s="4" t="s">
        <v>1175</v>
      </c>
      <c r="E151" s="4">
        <v>8</v>
      </c>
      <c r="F151" s="6">
        <f t="shared" si="5"/>
        <v>77</v>
      </c>
      <c r="G151" s="3">
        <f t="shared" si="6"/>
        <v>77</v>
      </c>
      <c r="H151" s="4"/>
      <c r="I151" s="71"/>
      <c r="J151" s="71"/>
    </row>
    <row r="152" spans="1:10" ht="15.75" customHeight="1">
      <c r="A152" s="4">
        <v>7</v>
      </c>
      <c r="B152" s="9" t="s">
        <v>1180</v>
      </c>
      <c r="C152" s="6" t="s">
        <v>1236</v>
      </c>
      <c r="D152" s="4" t="s">
        <v>1182</v>
      </c>
      <c r="E152" s="4">
        <v>10</v>
      </c>
      <c r="F152" s="6">
        <f t="shared" si="5"/>
        <v>87</v>
      </c>
      <c r="G152" s="3">
        <f t="shared" si="6"/>
        <v>87</v>
      </c>
      <c r="H152" s="4"/>
      <c r="I152" s="71"/>
      <c r="J152" s="71"/>
    </row>
    <row r="153" spans="1:10" ht="15.75" customHeight="1">
      <c r="A153" s="4">
        <v>8</v>
      </c>
      <c r="B153" s="9" t="s">
        <v>1276</v>
      </c>
      <c r="C153" s="6" t="s">
        <v>1277</v>
      </c>
      <c r="D153" s="4" t="s">
        <v>1182</v>
      </c>
      <c r="E153" s="4">
        <v>25</v>
      </c>
      <c r="F153" s="6">
        <f t="shared" si="5"/>
        <v>112</v>
      </c>
      <c r="G153" s="3">
        <f t="shared" si="6"/>
        <v>112</v>
      </c>
      <c r="H153" s="4"/>
      <c r="I153" s="71"/>
      <c r="J153" s="71"/>
    </row>
    <row r="154" spans="1:10" ht="15.75" customHeight="1">
      <c r="A154" s="4">
        <v>9</v>
      </c>
      <c r="B154" s="9" t="s">
        <v>1183</v>
      </c>
      <c r="C154" s="6" t="s">
        <v>1184</v>
      </c>
      <c r="D154" s="4" t="s">
        <v>1175</v>
      </c>
      <c r="E154" s="4">
        <v>14</v>
      </c>
      <c r="F154" s="6">
        <f>SUM(F153,E154)</f>
        <v>126</v>
      </c>
      <c r="G154" s="3">
        <f t="shared" si="6"/>
        <v>126</v>
      </c>
      <c r="H154" s="4"/>
      <c r="I154" s="71" t="s">
        <v>1185</v>
      </c>
      <c r="J154" s="71"/>
    </row>
    <row r="155" spans="1:10" ht="15.75" customHeight="1">
      <c r="A155" s="4">
        <v>10</v>
      </c>
      <c r="B155" s="9" t="s">
        <v>903</v>
      </c>
      <c r="C155" s="6" t="s">
        <v>852</v>
      </c>
      <c r="D155" s="4" t="s">
        <v>1175</v>
      </c>
      <c r="E155" s="4">
        <v>6</v>
      </c>
      <c r="F155" s="6">
        <f>SUM(F154,E155)</f>
        <v>132</v>
      </c>
      <c r="G155" s="3">
        <f t="shared" si="6"/>
        <v>132</v>
      </c>
      <c r="H155" s="4"/>
      <c r="I155" s="71" t="s">
        <v>1185</v>
      </c>
      <c r="J155" s="71"/>
    </row>
    <row r="156" spans="1:10" ht="15.75" customHeight="1">
      <c r="A156" s="4">
        <v>11</v>
      </c>
      <c r="B156" s="9" t="s">
        <v>872</v>
      </c>
      <c r="C156" s="6" t="s">
        <v>873</v>
      </c>
      <c r="D156" s="4" t="s">
        <v>1175</v>
      </c>
      <c r="E156" s="4">
        <v>5</v>
      </c>
      <c r="F156" s="6">
        <f>SUM(F155,E156)</f>
        <v>137</v>
      </c>
      <c r="G156" s="3">
        <f t="shared" si="6"/>
        <v>137</v>
      </c>
      <c r="H156" s="4"/>
      <c r="I156" s="71" t="s">
        <v>1216</v>
      </c>
      <c r="J156" s="71"/>
    </row>
    <row r="157" spans="1:10" ht="15.75" customHeight="1">
      <c r="A157" s="4">
        <v>12</v>
      </c>
      <c r="B157" s="9" t="s">
        <v>912</v>
      </c>
      <c r="C157" s="6" t="s">
        <v>913</v>
      </c>
      <c r="D157" s="4" t="s">
        <v>1182</v>
      </c>
      <c r="E157" s="4">
        <v>30</v>
      </c>
      <c r="F157" s="6">
        <f>SUM(F156,E157)</f>
        <v>167</v>
      </c>
      <c r="G157" s="3">
        <f t="shared" si="6"/>
        <v>167</v>
      </c>
      <c r="H157" s="4"/>
      <c r="I157" s="71" t="s">
        <v>1219</v>
      </c>
      <c r="J157" s="71"/>
    </row>
    <row r="158" spans="1:10" ht="15.75" customHeight="1">
      <c r="A158" s="4">
        <v>13</v>
      </c>
      <c r="B158" s="9" t="s">
        <v>856</v>
      </c>
      <c r="C158" s="6" t="s">
        <v>857</v>
      </c>
      <c r="D158" s="4" t="s">
        <v>1175</v>
      </c>
      <c r="E158" s="4">
        <v>66</v>
      </c>
      <c r="F158" s="4">
        <f>SUM(F157,E158)</f>
        <v>233</v>
      </c>
      <c r="G158" s="3">
        <v>200</v>
      </c>
      <c r="H158" s="31"/>
      <c r="I158" s="71" t="s">
        <v>891</v>
      </c>
      <c r="J158" s="71"/>
    </row>
    <row r="159" spans="1:10" ht="15.75" customHeight="1">
      <c r="A159" s="4">
        <v>14</v>
      </c>
      <c r="B159" s="9"/>
      <c r="C159" s="6"/>
      <c r="D159" s="4"/>
      <c r="E159" s="4"/>
      <c r="F159" s="4"/>
      <c r="G159" s="3"/>
      <c r="H159" s="31"/>
      <c r="I159" s="71"/>
      <c r="J159" s="71"/>
    </row>
    <row r="160" spans="1:10" ht="15.75" customHeight="1">
      <c r="A160" s="4">
        <v>15</v>
      </c>
      <c r="B160" s="9"/>
      <c r="C160" s="6"/>
      <c r="D160" s="4"/>
      <c r="E160" s="4"/>
      <c r="F160" s="4"/>
      <c r="G160" s="3"/>
      <c r="H160" s="31"/>
      <c r="I160" s="71"/>
      <c r="J160" s="71"/>
    </row>
    <row r="161" spans="1:10" ht="15.75" customHeight="1">
      <c r="A161" s="511" t="s">
        <v>1182</v>
      </c>
      <c r="B161" s="511"/>
      <c r="C161" s="6"/>
      <c r="D161" s="4"/>
      <c r="E161" s="4"/>
      <c r="F161" s="6"/>
      <c r="G161" s="3"/>
      <c r="H161" s="4"/>
      <c r="I161" s="71"/>
      <c r="J161" s="71"/>
    </row>
    <row r="162" spans="1:10" ht="15.75" customHeight="1">
      <c r="A162" s="6" t="s">
        <v>9</v>
      </c>
      <c r="B162" s="6" t="s">
        <v>1176</v>
      </c>
      <c r="C162" s="6" t="s">
        <v>11</v>
      </c>
      <c r="D162" s="6" t="s">
        <v>1177</v>
      </c>
      <c r="E162" s="6" t="s">
        <v>12</v>
      </c>
      <c r="F162" s="6" t="s">
        <v>1178</v>
      </c>
      <c r="G162" s="3" t="s">
        <v>13</v>
      </c>
      <c r="H162" s="3" t="s">
        <v>14</v>
      </c>
    </row>
    <row r="163" spans="1:10" ht="15.75" customHeight="1">
      <c r="A163" s="6">
        <v>1</v>
      </c>
      <c r="B163" s="9"/>
      <c r="C163" s="9"/>
      <c r="D163" s="9"/>
      <c r="E163" s="9"/>
      <c r="F163" s="9">
        <v>0</v>
      </c>
      <c r="G163" s="9">
        <v>0</v>
      </c>
      <c r="H163" s="4"/>
    </row>
    <row r="164" spans="1:10" ht="15.75" customHeight="1">
      <c r="A164" s="6">
        <v>2</v>
      </c>
      <c r="B164" s="9"/>
      <c r="C164" s="9"/>
      <c r="D164" s="9"/>
      <c r="E164" s="9"/>
      <c r="F164" s="9"/>
      <c r="G164" s="9"/>
      <c r="H164" s="4"/>
    </row>
    <row r="165" spans="1:10" ht="15.75" customHeight="1">
      <c r="A165" s="4">
        <v>3</v>
      </c>
      <c r="B165" s="9"/>
      <c r="C165" s="9"/>
      <c r="D165" s="9"/>
      <c r="E165" s="9"/>
      <c r="F165" s="9"/>
      <c r="G165" s="9"/>
      <c r="H165" s="4"/>
    </row>
    <row r="166" spans="1:10" ht="15.75" customHeight="1">
      <c r="A166" s="4">
        <v>4</v>
      </c>
      <c r="B166" s="9"/>
      <c r="C166" s="6"/>
      <c r="D166" s="4"/>
      <c r="E166" s="4"/>
      <c r="F166" s="6"/>
      <c r="G166" s="3"/>
      <c r="H166" s="4"/>
    </row>
    <row r="167" spans="1:10" ht="15.75" customHeight="1">
      <c r="A167" s="510" t="s">
        <v>1278</v>
      </c>
      <c r="B167" s="510"/>
      <c r="C167" s="510" t="s">
        <v>1279</v>
      </c>
      <c r="D167" s="510"/>
      <c r="E167" s="4"/>
      <c r="F167" s="4"/>
      <c r="G167" s="4"/>
      <c r="H167" s="4"/>
      <c r="I167" s="108" t="s">
        <v>1174</v>
      </c>
      <c r="J167" s="71"/>
    </row>
    <row r="168" spans="1:10" ht="15.75" customHeight="1">
      <c r="A168" s="511" t="s">
        <v>1175</v>
      </c>
      <c r="B168" s="511"/>
      <c r="C168" s="109"/>
      <c r="D168" s="109"/>
      <c r="E168" s="4"/>
      <c r="F168" s="4"/>
      <c r="G168" s="4"/>
      <c r="H168" s="4"/>
      <c r="I168" s="110">
        <v>222</v>
      </c>
      <c r="J168" s="71" t="s">
        <v>300</v>
      </c>
    </row>
    <row r="169" spans="1:10" ht="16.5" customHeight="1">
      <c r="A169" s="6" t="s">
        <v>9</v>
      </c>
      <c r="B169" s="6" t="s">
        <v>1176</v>
      </c>
      <c r="C169" s="6" t="s">
        <v>11</v>
      </c>
      <c r="D169" s="6" t="s">
        <v>1177</v>
      </c>
      <c r="E169" s="6" t="s">
        <v>12</v>
      </c>
      <c r="F169" s="6" t="s">
        <v>1178</v>
      </c>
      <c r="G169" s="3" t="s">
        <v>13</v>
      </c>
      <c r="H169" s="3" t="s">
        <v>14</v>
      </c>
      <c r="I169" s="71"/>
      <c r="J169" s="71"/>
    </row>
    <row r="170" spans="1:10" ht="15.75" customHeight="1">
      <c r="A170" s="6">
        <v>1</v>
      </c>
      <c r="B170" s="9" t="s">
        <v>1251</v>
      </c>
      <c r="C170" s="6" t="s">
        <v>1252</v>
      </c>
      <c r="D170" s="4" t="s">
        <v>1175</v>
      </c>
      <c r="E170" s="4">
        <v>8</v>
      </c>
      <c r="F170" s="6">
        <f>SUM(E170,F169)</f>
        <v>8</v>
      </c>
      <c r="G170" s="3">
        <f t="shared" ref="G170:G177" si="7">SUM(G169,E170)</f>
        <v>8</v>
      </c>
      <c r="H170" s="4"/>
      <c r="I170" s="71"/>
      <c r="J170" s="71"/>
    </row>
    <row r="171" spans="1:10" ht="15.75" customHeight="1">
      <c r="A171" s="6">
        <v>2</v>
      </c>
      <c r="B171" s="9" t="s">
        <v>1280</v>
      </c>
      <c r="C171" s="6" t="s">
        <v>1281</v>
      </c>
      <c r="D171" s="4" t="s">
        <v>1175</v>
      </c>
      <c r="E171" s="4">
        <v>7</v>
      </c>
      <c r="F171" s="6">
        <f>SUM(E171,F170)</f>
        <v>15</v>
      </c>
      <c r="G171" s="3">
        <f t="shared" si="7"/>
        <v>15</v>
      </c>
      <c r="H171" s="4"/>
      <c r="I171" s="71"/>
      <c r="J171" s="71"/>
    </row>
    <row r="172" spans="1:10" ht="15.75" customHeight="1">
      <c r="A172" s="6">
        <v>3</v>
      </c>
      <c r="B172" s="9" t="s">
        <v>1262</v>
      </c>
      <c r="C172" s="6" t="s">
        <v>1263</v>
      </c>
      <c r="D172" s="4" t="s">
        <v>1175</v>
      </c>
      <c r="E172" s="4">
        <v>8</v>
      </c>
      <c r="F172" s="6">
        <f>SUM(E172,F171)</f>
        <v>23</v>
      </c>
      <c r="G172" s="3">
        <f t="shared" si="7"/>
        <v>23</v>
      </c>
      <c r="H172" s="4"/>
      <c r="I172" s="71"/>
      <c r="J172" s="71"/>
    </row>
    <row r="173" spans="1:10" ht="15.75" customHeight="1">
      <c r="A173" s="4">
        <v>4</v>
      </c>
      <c r="B173" s="9" t="s">
        <v>1180</v>
      </c>
      <c r="C173" s="6" t="s">
        <v>1236</v>
      </c>
      <c r="D173" s="4" t="s">
        <v>1182</v>
      </c>
      <c r="E173" s="4">
        <v>10</v>
      </c>
      <c r="F173" s="6">
        <f>SUM(E173,F172)</f>
        <v>33</v>
      </c>
      <c r="G173" s="3">
        <f t="shared" si="7"/>
        <v>33</v>
      </c>
      <c r="H173" s="4"/>
      <c r="I173" s="71"/>
      <c r="J173" s="71"/>
    </row>
    <row r="174" spans="1:10" ht="15.75" customHeight="1">
      <c r="A174" s="4">
        <v>5</v>
      </c>
      <c r="B174" s="9" t="s">
        <v>1276</v>
      </c>
      <c r="C174" s="6" t="s">
        <v>1277</v>
      </c>
      <c r="D174" s="4" t="s">
        <v>1182</v>
      </c>
      <c r="E174" s="4">
        <v>20</v>
      </c>
      <c r="F174" s="6">
        <f>SUM(E174,F173)</f>
        <v>53</v>
      </c>
      <c r="G174" s="3">
        <f t="shared" si="7"/>
        <v>53</v>
      </c>
      <c r="H174" s="4"/>
      <c r="I174" s="71"/>
      <c r="J174" s="71"/>
    </row>
    <row r="175" spans="1:10" ht="15.75" customHeight="1">
      <c r="A175" s="4">
        <v>6</v>
      </c>
      <c r="B175" s="9" t="s">
        <v>1282</v>
      </c>
      <c r="C175" s="6" t="s">
        <v>852</v>
      </c>
      <c r="D175" s="6" t="s">
        <v>1175</v>
      </c>
      <c r="E175" s="4">
        <v>9</v>
      </c>
      <c r="F175" s="6">
        <f t="shared" ref="F175:F180" si="8">SUM(F174,E175)</f>
        <v>62</v>
      </c>
      <c r="G175" s="3">
        <f t="shared" si="7"/>
        <v>62</v>
      </c>
      <c r="H175" s="4"/>
      <c r="I175" s="71" t="s">
        <v>1185</v>
      </c>
      <c r="J175" s="71"/>
    </row>
    <row r="176" spans="1:10" ht="15.75" customHeight="1">
      <c r="A176" s="4">
        <v>7</v>
      </c>
      <c r="B176" s="9" t="s">
        <v>1283</v>
      </c>
      <c r="C176" s="6" t="s">
        <v>1284</v>
      </c>
      <c r="D176" s="6" t="s">
        <v>1175</v>
      </c>
      <c r="E176" s="4">
        <v>20</v>
      </c>
      <c r="F176" s="6">
        <f t="shared" si="8"/>
        <v>82</v>
      </c>
      <c r="G176" s="3">
        <f t="shared" si="7"/>
        <v>82</v>
      </c>
      <c r="H176" s="4"/>
      <c r="I176" s="71" t="s">
        <v>1188</v>
      </c>
      <c r="J176" s="71"/>
    </row>
    <row r="177" spans="1:11" ht="15.75" customHeight="1">
      <c r="A177" s="4">
        <v>8</v>
      </c>
      <c r="B177" s="9" t="s">
        <v>856</v>
      </c>
      <c r="C177" s="6" t="s">
        <v>857</v>
      </c>
      <c r="D177" s="4" t="s">
        <v>1175</v>
      </c>
      <c r="E177" s="4">
        <v>66</v>
      </c>
      <c r="F177" s="4">
        <f t="shared" si="8"/>
        <v>148</v>
      </c>
      <c r="G177" s="3">
        <f t="shared" si="7"/>
        <v>148</v>
      </c>
      <c r="H177" s="31"/>
      <c r="I177" s="71" t="s">
        <v>891</v>
      </c>
      <c r="J177" s="71"/>
    </row>
    <row r="178" spans="1:11" ht="15.75" customHeight="1">
      <c r="A178" s="4">
        <v>9</v>
      </c>
      <c r="B178" s="9" t="s">
        <v>938</v>
      </c>
      <c r="C178" s="6" t="s">
        <v>822</v>
      </c>
      <c r="D178" s="4" t="s">
        <v>1182</v>
      </c>
      <c r="E178" s="4">
        <v>30</v>
      </c>
      <c r="F178" s="4">
        <f t="shared" si="8"/>
        <v>178</v>
      </c>
      <c r="G178" s="3">
        <v>178</v>
      </c>
      <c r="H178" s="31"/>
      <c r="I178" s="71" t="s">
        <v>750</v>
      </c>
      <c r="J178" s="71"/>
    </row>
    <row r="179" spans="1:11" ht="15.75" customHeight="1">
      <c r="A179" s="4">
        <v>10</v>
      </c>
      <c r="B179" s="9" t="s">
        <v>939</v>
      </c>
      <c r="C179" s="6" t="s">
        <v>605</v>
      </c>
      <c r="D179" s="4" t="s">
        <v>1175</v>
      </c>
      <c r="E179" s="4">
        <v>14</v>
      </c>
      <c r="F179" s="4">
        <f t="shared" si="8"/>
        <v>192</v>
      </c>
      <c r="G179" s="3">
        <f>SUM(F179)</f>
        <v>192</v>
      </c>
      <c r="H179" s="31"/>
      <c r="I179" s="71" t="s">
        <v>606</v>
      </c>
      <c r="J179" s="71"/>
    </row>
    <row r="180" spans="1:11" ht="15.75" customHeight="1">
      <c r="A180" s="4">
        <v>11</v>
      </c>
      <c r="B180" s="23" t="s">
        <v>694</v>
      </c>
      <c r="C180" s="22" t="s">
        <v>541</v>
      </c>
      <c r="D180" s="22" t="s">
        <v>1175</v>
      </c>
      <c r="E180" s="22">
        <v>30</v>
      </c>
      <c r="F180" s="4">
        <f t="shared" si="8"/>
        <v>222</v>
      </c>
      <c r="G180" s="3">
        <f>SUM(G179,E180)</f>
        <v>222</v>
      </c>
      <c r="H180" s="31"/>
      <c r="I180" s="71" t="s">
        <v>300</v>
      </c>
      <c r="J180" s="71"/>
    </row>
    <row r="181" spans="1:11" ht="15.75" customHeight="1">
      <c r="A181" s="4">
        <v>12</v>
      </c>
      <c r="B181" s="9"/>
      <c r="C181" s="6"/>
      <c r="D181" s="4"/>
      <c r="E181" s="4"/>
      <c r="F181" s="4"/>
      <c r="G181" s="3"/>
      <c r="H181" s="31"/>
      <c r="I181" s="71"/>
      <c r="J181" s="71"/>
    </row>
    <row r="182" spans="1:11" ht="16.5" customHeight="1">
      <c r="A182" s="511" t="s">
        <v>1182</v>
      </c>
      <c r="B182" s="511"/>
      <c r="C182" s="6"/>
      <c r="D182" s="4"/>
      <c r="E182" s="4"/>
      <c r="F182" s="6"/>
      <c r="G182" s="3"/>
      <c r="H182" s="4"/>
      <c r="I182" s="71"/>
      <c r="J182" s="71"/>
    </row>
    <row r="183" spans="1:11" ht="15.75" customHeight="1">
      <c r="A183" s="6" t="s">
        <v>9</v>
      </c>
      <c r="B183" s="6" t="s">
        <v>1176</v>
      </c>
      <c r="C183" s="6" t="s">
        <v>11</v>
      </c>
      <c r="D183" s="6" t="s">
        <v>1177</v>
      </c>
      <c r="E183" s="6" t="s">
        <v>12</v>
      </c>
      <c r="F183" s="6" t="s">
        <v>1178</v>
      </c>
      <c r="G183" s="3" t="s">
        <v>13</v>
      </c>
      <c r="H183" s="3" t="s">
        <v>14</v>
      </c>
      <c r="J183" s="71"/>
    </row>
    <row r="184" spans="1:11" ht="15.75" customHeight="1">
      <c r="A184" s="6">
        <v>1</v>
      </c>
      <c r="B184" s="9"/>
      <c r="C184" s="6"/>
      <c r="D184" s="4"/>
      <c r="E184" s="4"/>
      <c r="F184" s="6">
        <v>0</v>
      </c>
      <c r="G184" s="3">
        <v>0</v>
      </c>
      <c r="H184" s="4"/>
      <c r="J184" s="71"/>
    </row>
    <row r="185" spans="1:11" ht="15.75" customHeight="1">
      <c r="A185" s="6">
        <v>2</v>
      </c>
      <c r="B185" s="9"/>
      <c r="C185" s="6"/>
      <c r="D185" s="4"/>
      <c r="E185" s="4"/>
      <c r="F185" s="6"/>
      <c r="G185" s="3"/>
      <c r="H185" s="4"/>
      <c r="J185" s="71"/>
    </row>
    <row r="186" spans="1:11" ht="15.75" customHeight="1">
      <c r="A186" s="4">
        <v>3</v>
      </c>
      <c r="B186" s="9"/>
      <c r="C186" s="6"/>
      <c r="D186" s="4"/>
      <c r="E186" s="4"/>
      <c r="F186" s="6"/>
      <c r="G186" s="3"/>
      <c r="H186" s="4"/>
      <c r="I186" s="71"/>
      <c r="J186" s="71"/>
    </row>
    <row r="187" spans="1:11" ht="15.75" customHeight="1">
      <c r="A187" s="4">
        <v>4</v>
      </c>
      <c r="B187" s="9"/>
      <c r="C187" s="6"/>
      <c r="D187" s="4"/>
      <c r="E187" s="4"/>
      <c r="F187" s="6"/>
      <c r="G187" s="3"/>
      <c r="H187" s="4"/>
      <c r="I187" s="71"/>
      <c r="J187" s="71"/>
    </row>
    <row r="188" spans="1:11" ht="15.75" customHeight="1">
      <c r="A188" s="4">
        <v>5</v>
      </c>
      <c r="B188" s="9"/>
      <c r="C188" s="6"/>
      <c r="D188" s="4"/>
      <c r="E188" s="4"/>
      <c r="F188" s="6"/>
      <c r="G188" s="3"/>
      <c r="H188" s="4"/>
      <c r="I188" s="71"/>
      <c r="J188" s="71"/>
    </row>
    <row r="189" spans="1:11" ht="15.75" customHeight="1">
      <c r="A189" s="4">
        <v>6</v>
      </c>
      <c r="B189" s="109"/>
      <c r="C189" s="6"/>
      <c r="D189" s="9"/>
      <c r="E189" s="4"/>
      <c r="F189" s="4"/>
      <c r="G189" s="4"/>
      <c r="H189" s="4"/>
      <c r="I189" s="71"/>
      <c r="J189" s="71"/>
    </row>
    <row r="190" spans="1:11" ht="15.75" customHeight="1">
      <c r="A190" s="510" t="s">
        <v>1285</v>
      </c>
      <c r="B190" s="510"/>
      <c r="C190" s="510" t="s">
        <v>1286</v>
      </c>
      <c r="D190" s="510"/>
      <c r="E190" s="4"/>
      <c r="F190" s="4"/>
      <c r="G190" s="4"/>
      <c r="H190" s="4"/>
      <c r="I190" s="108" t="s">
        <v>1174</v>
      </c>
      <c r="J190" s="71"/>
    </row>
    <row r="191" spans="1:11" ht="15.75" customHeight="1">
      <c r="A191" s="511" t="s">
        <v>1175</v>
      </c>
      <c r="B191" s="511"/>
      <c r="C191" s="109"/>
      <c r="D191" s="109"/>
      <c r="E191" s="4"/>
      <c r="F191" s="4"/>
      <c r="G191" s="4"/>
      <c r="H191" s="4"/>
      <c r="I191" s="110">
        <v>400</v>
      </c>
      <c r="J191" s="71" t="s">
        <v>813</v>
      </c>
      <c r="K191" s="1">
        <v>0</v>
      </c>
    </row>
    <row r="192" spans="1:11" ht="15.75" customHeight="1">
      <c r="A192" s="6" t="s">
        <v>9</v>
      </c>
      <c r="B192" s="6" t="s">
        <v>1176</v>
      </c>
      <c r="C192" s="6" t="s">
        <v>11</v>
      </c>
      <c r="D192" s="6" t="s">
        <v>1177</v>
      </c>
      <c r="E192" s="6" t="s">
        <v>12</v>
      </c>
      <c r="F192" s="6" t="s">
        <v>1178</v>
      </c>
      <c r="G192" s="3" t="s">
        <v>13</v>
      </c>
      <c r="H192" s="3" t="s">
        <v>14</v>
      </c>
      <c r="I192" s="111" t="s">
        <v>1179</v>
      </c>
    </row>
    <row r="193" spans="1:10" ht="15.75" customHeight="1">
      <c r="A193" s="6">
        <v>1</v>
      </c>
      <c r="B193" s="9" t="s">
        <v>1262</v>
      </c>
      <c r="C193" s="6" t="s">
        <v>1263</v>
      </c>
      <c r="D193" s="4" t="s">
        <v>1175</v>
      </c>
      <c r="E193" s="4">
        <v>8</v>
      </c>
      <c r="F193" s="6">
        <f>SUM(E193,F192)</f>
        <v>8</v>
      </c>
      <c r="G193" s="3">
        <f t="shared" ref="G193:G198" si="9">SUM(G192,E193)</f>
        <v>8</v>
      </c>
      <c r="H193" s="4"/>
    </row>
    <row r="194" spans="1:10" ht="15.75" customHeight="1">
      <c r="A194" s="6">
        <v>2</v>
      </c>
      <c r="B194" s="46" t="s">
        <v>1183</v>
      </c>
      <c r="C194" s="4" t="s">
        <v>1184</v>
      </c>
      <c r="D194" s="4" t="s">
        <v>1175</v>
      </c>
      <c r="E194" s="4">
        <v>14</v>
      </c>
      <c r="F194" s="6">
        <f>SUM(E194,F193)</f>
        <v>22</v>
      </c>
      <c r="G194" s="3">
        <f t="shared" si="9"/>
        <v>22</v>
      </c>
      <c r="H194" s="4"/>
      <c r="I194" s="71" t="s">
        <v>1185</v>
      </c>
    </row>
    <row r="195" spans="1:10" ht="15.75" customHeight="1">
      <c r="A195" s="4">
        <v>3</v>
      </c>
      <c r="B195" s="46" t="s">
        <v>1287</v>
      </c>
      <c r="C195" s="4" t="s">
        <v>1028</v>
      </c>
      <c r="D195" s="4" t="s">
        <v>1182</v>
      </c>
      <c r="E195" s="4">
        <v>24</v>
      </c>
      <c r="F195" s="6">
        <f>SUM(E195,F194)</f>
        <v>46</v>
      </c>
      <c r="G195" s="3">
        <f t="shared" si="9"/>
        <v>46</v>
      </c>
      <c r="H195" s="4"/>
      <c r="I195" s="71" t="s">
        <v>1216</v>
      </c>
      <c r="J195" s="71"/>
    </row>
    <row r="196" spans="1:10" ht="15.75" customHeight="1">
      <c r="A196" s="4">
        <v>4</v>
      </c>
      <c r="B196" s="9" t="s">
        <v>912</v>
      </c>
      <c r="C196" s="6" t="s">
        <v>913</v>
      </c>
      <c r="D196" s="4" t="s">
        <v>1182</v>
      </c>
      <c r="E196" s="4">
        <v>60</v>
      </c>
      <c r="F196" s="6">
        <f>SUM(E196,F195)</f>
        <v>106</v>
      </c>
      <c r="G196" s="3">
        <f t="shared" si="9"/>
        <v>106</v>
      </c>
      <c r="H196" s="4"/>
      <c r="I196" s="71" t="s">
        <v>1219</v>
      </c>
      <c r="J196" s="71"/>
    </row>
    <row r="197" spans="1:10" ht="15.75" customHeight="1">
      <c r="A197" s="4">
        <v>5</v>
      </c>
      <c r="B197" s="9" t="s">
        <v>856</v>
      </c>
      <c r="C197" s="6" t="s">
        <v>857</v>
      </c>
      <c r="D197" s="4" t="s">
        <v>1175</v>
      </c>
      <c r="E197" s="4">
        <v>66</v>
      </c>
      <c r="F197" s="4">
        <f>SUM(F196,E197)</f>
        <v>172</v>
      </c>
      <c r="G197" s="3">
        <f t="shared" si="9"/>
        <v>172</v>
      </c>
      <c r="H197" s="31"/>
      <c r="I197" s="71" t="s">
        <v>891</v>
      </c>
      <c r="J197" s="71"/>
    </row>
    <row r="198" spans="1:10" ht="15.75" customHeight="1">
      <c r="A198" s="4">
        <v>6</v>
      </c>
      <c r="B198" s="9" t="s">
        <v>1268</v>
      </c>
      <c r="C198" s="6" t="s">
        <v>1269</v>
      </c>
      <c r="D198" s="4" t="s">
        <v>1175</v>
      </c>
      <c r="E198" s="4">
        <v>10</v>
      </c>
      <c r="F198" s="4">
        <f>SUM(F197,E198)</f>
        <v>182</v>
      </c>
      <c r="G198" s="3">
        <f t="shared" si="9"/>
        <v>182</v>
      </c>
      <c r="H198" s="4"/>
      <c r="I198" s="71" t="s">
        <v>891</v>
      </c>
      <c r="J198" s="71"/>
    </row>
    <row r="199" spans="1:10" ht="15.75" customHeight="1">
      <c r="A199" s="4">
        <v>7</v>
      </c>
      <c r="B199" s="9" t="s">
        <v>859</v>
      </c>
      <c r="C199" s="6" t="s">
        <v>860</v>
      </c>
      <c r="D199" s="4" t="s">
        <v>1175</v>
      </c>
      <c r="E199" s="4">
        <v>16</v>
      </c>
      <c r="F199" s="6">
        <v>198</v>
      </c>
      <c r="G199" s="3">
        <v>198</v>
      </c>
      <c r="H199" s="4"/>
      <c r="I199" s="71" t="s">
        <v>644</v>
      </c>
      <c r="J199" s="71"/>
    </row>
    <row r="200" spans="1:10" ht="15.75" customHeight="1">
      <c r="A200" s="4">
        <v>8</v>
      </c>
      <c r="B200" s="9" t="s">
        <v>1242</v>
      </c>
      <c r="C200" s="6" t="s">
        <v>1195</v>
      </c>
      <c r="D200" s="4" t="s">
        <v>1182</v>
      </c>
      <c r="E200" s="4">
        <v>30</v>
      </c>
      <c r="F200" s="6">
        <v>228</v>
      </c>
      <c r="G200" s="3">
        <v>228</v>
      </c>
      <c r="H200" s="4"/>
      <c r="I200" s="71" t="s">
        <v>738</v>
      </c>
      <c r="J200" s="71"/>
    </row>
    <row r="201" spans="1:10" ht="15.75" customHeight="1">
      <c r="A201" s="4">
        <v>9</v>
      </c>
      <c r="B201" s="9" t="s">
        <v>1288</v>
      </c>
      <c r="C201" s="6" t="s">
        <v>1289</v>
      </c>
      <c r="D201" s="4" t="s">
        <v>1175</v>
      </c>
      <c r="E201" s="4">
        <v>200</v>
      </c>
      <c r="F201" s="6">
        <v>428</v>
      </c>
      <c r="G201" s="3">
        <v>400</v>
      </c>
      <c r="H201" s="4"/>
      <c r="I201" s="71" t="s">
        <v>813</v>
      </c>
      <c r="J201" s="71"/>
    </row>
    <row r="202" spans="1:10" ht="15.75" customHeight="1">
      <c r="A202" s="4">
        <v>10</v>
      </c>
      <c r="B202" s="9" t="s">
        <v>610</v>
      </c>
      <c r="C202" s="6" t="s">
        <v>611</v>
      </c>
      <c r="D202" s="4" t="s">
        <v>1182</v>
      </c>
      <c r="E202" s="4">
        <v>60</v>
      </c>
      <c r="F202" s="6">
        <f>SUM(F201,E202)</f>
        <v>488</v>
      </c>
      <c r="G202" s="3">
        <v>400</v>
      </c>
      <c r="H202" s="4"/>
      <c r="I202" s="71" t="s">
        <v>609</v>
      </c>
      <c r="J202" s="71"/>
    </row>
    <row r="203" spans="1:10" ht="15.75" customHeight="1">
      <c r="A203" s="4">
        <v>11</v>
      </c>
      <c r="B203" s="9" t="s">
        <v>1114</v>
      </c>
      <c r="C203" s="6" t="s">
        <v>1115</v>
      </c>
      <c r="D203" s="4" t="s">
        <v>1182</v>
      </c>
      <c r="E203" s="4">
        <v>200</v>
      </c>
      <c r="F203" s="6">
        <f>SUM(F202,E203)</f>
        <v>688</v>
      </c>
      <c r="G203" s="3">
        <v>400</v>
      </c>
      <c r="H203" s="4"/>
      <c r="I203" s="71" t="s">
        <v>305</v>
      </c>
      <c r="J203" s="71"/>
    </row>
    <row r="204" spans="1:10" ht="15.75" customHeight="1">
      <c r="A204" s="4">
        <v>12</v>
      </c>
      <c r="B204" s="9"/>
      <c r="C204" s="6"/>
      <c r="D204" s="4"/>
      <c r="E204" s="4"/>
      <c r="F204" s="6"/>
      <c r="G204" s="3"/>
      <c r="H204" s="4"/>
      <c r="I204" s="71"/>
      <c r="J204" s="71"/>
    </row>
    <row r="205" spans="1:10" ht="15.75" customHeight="1">
      <c r="A205" s="4">
        <v>13</v>
      </c>
      <c r="B205" s="9"/>
      <c r="C205" s="6"/>
      <c r="D205" s="4"/>
      <c r="E205" s="4"/>
      <c r="F205" s="6"/>
      <c r="G205" s="3"/>
      <c r="H205" s="4"/>
      <c r="I205" s="71"/>
      <c r="J205" s="71"/>
    </row>
    <row r="206" spans="1:10" ht="15.75" customHeight="1">
      <c r="A206" s="511" t="s">
        <v>1182</v>
      </c>
      <c r="B206" s="511"/>
      <c r="C206" s="6"/>
      <c r="D206" s="4"/>
      <c r="E206" s="4"/>
      <c r="F206" s="6"/>
      <c r="G206" s="3"/>
      <c r="H206" s="4"/>
      <c r="I206" s="71"/>
      <c r="J206" s="71"/>
    </row>
    <row r="207" spans="1:10" ht="15.75" customHeight="1">
      <c r="A207" s="6" t="s">
        <v>9</v>
      </c>
      <c r="B207" s="6" t="s">
        <v>1176</v>
      </c>
      <c r="C207" s="6" t="s">
        <v>11</v>
      </c>
      <c r="D207" s="6" t="s">
        <v>1177</v>
      </c>
      <c r="E207" s="6" t="s">
        <v>12</v>
      </c>
      <c r="F207" s="6" t="s">
        <v>1178</v>
      </c>
      <c r="G207" s="3" t="s">
        <v>13</v>
      </c>
      <c r="H207" s="3" t="s">
        <v>14</v>
      </c>
      <c r="J207" s="71"/>
    </row>
    <row r="208" spans="1:10" ht="15.75" customHeight="1">
      <c r="A208" s="6">
        <v>1</v>
      </c>
      <c r="B208" s="8"/>
      <c r="C208" s="4"/>
      <c r="D208" s="6"/>
      <c r="E208" s="4"/>
      <c r="F208" s="6">
        <f>SUM(E208,F207)</f>
        <v>0</v>
      </c>
      <c r="G208" s="3">
        <f>SUM(G207,E208)</f>
        <v>0</v>
      </c>
      <c r="H208" s="4"/>
    </row>
    <row r="209" spans="1:10" ht="15.75" customHeight="1">
      <c r="A209" s="6">
        <v>2</v>
      </c>
      <c r="B209" s="8"/>
      <c r="C209" s="4"/>
      <c r="D209" s="6"/>
      <c r="E209" s="4" t="s">
        <v>326</v>
      </c>
      <c r="F209" s="6"/>
      <c r="G209" s="3"/>
      <c r="H209" s="4"/>
    </row>
    <row r="210" spans="1:10" ht="15.75" customHeight="1">
      <c r="A210" s="4">
        <v>3</v>
      </c>
      <c r="B210" s="9"/>
      <c r="C210" s="6"/>
      <c r="D210" s="4"/>
      <c r="E210" s="4"/>
      <c r="F210" s="6"/>
      <c r="G210" s="3"/>
      <c r="H210" s="4"/>
    </row>
    <row r="211" spans="1:10" ht="15.75" customHeight="1">
      <c r="A211" s="4">
        <v>4</v>
      </c>
      <c r="B211" s="9"/>
      <c r="C211" s="9"/>
      <c r="D211" s="9"/>
      <c r="E211" s="9"/>
      <c r="F211" s="6"/>
      <c r="G211" s="3"/>
      <c r="H211" s="4"/>
      <c r="I211" s="71"/>
      <c r="J211" s="71"/>
    </row>
    <row r="212" spans="1:10" ht="15.75" customHeight="1">
      <c r="A212" s="510" t="s">
        <v>1290</v>
      </c>
      <c r="B212" s="510"/>
      <c r="C212" s="510" t="s">
        <v>1291</v>
      </c>
      <c r="D212" s="510"/>
      <c r="E212" s="4"/>
      <c r="F212" s="4"/>
      <c r="G212" s="4"/>
      <c r="H212" s="4"/>
      <c r="I212" s="108" t="s">
        <v>1174</v>
      </c>
      <c r="J212" s="71"/>
    </row>
    <row r="213" spans="1:10" ht="15.75" customHeight="1">
      <c r="A213" s="511" t="s">
        <v>1175</v>
      </c>
      <c r="B213" s="511"/>
      <c r="C213" s="109"/>
      <c r="D213" s="109"/>
      <c r="E213" s="4"/>
      <c r="F213" s="4"/>
      <c r="G213" s="4"/>
      <c r="H213" s="4"/>
      <c r="I213" s="110">
        <v>400</v>
      </c>
      <c r="J213" s="71" t="s">
        <v>308</v>
      </c>
    </row>
    <row r="214" spans="1:10" ht="15.75" customHeight="1">
      <c r="A214" s="6" t="s">
        <v>9</v>
      </c>
      <c r="B214" s="6" t="s">
        <v>1176</v>
      </c>
      <c r="C214" s="6" t="s">
        <v>11</v>
      </c>
      <c r="D214" s="6" t="s">
        <v>1177</v>
      </c>
      <c r="E214" s="6" t="s">
        <v>12</v>
      </c>
      <c r="F214" s="6" t="s">
        <v>1178</v>
      </c>
      <c r="G214" s="3" t="s">
        <v>13</v>
      </c>
      <c r="H214" s="3" t="s">
        <v>14</v>
      </c>
      <c r="I214" s="111" t="s">
        <v>1179</v>
      </c>
      <c r="J214" s="71"/>
    </row>
    <row r="215" spans="1:10" ht="15.75" customHeight="1">
      <c r="A215" s="4">
        <v>1</v>
      </c>
      <c r="B215" s="46" t="s">
        <v>1234</v>
      </c>
      <c r="C215" s="4" t="s">
        <v>1235</v>
      </c>
      <c r="D215" s="4" t="s">
        <v>1182</v>
      </c>
      <c r="E215" s="4">
        <v>24</v>
      </c>
      <c r="F215" s="6">
        <f>SUM(E215,F214)</f>
        <v>24</v>
      </c>
      <c r="G215" s="3">
        <f>SUM(G214,E215)</f>
        <v>24</v>
      </c>
      <c r="H215" s="4"/>
      <c r="I215" s="71"/>
      <c r="J215" s="112"/>
    </row>
    <row r="216" spans="1:10" ht="15.75" customHeight="1">
      <c r="A216" s="6">
        <v>2</v>
      </c>
      <c r="B216" s="8" t="s">
        <v>934</v>
      </c>
      <c r="C216" s="4" t="s">
        <v>935</v>
      </c>
      <c r="D216" s="6" t="s">
        <v>1175</v>
      </c>
      <c r="E216" s="4">
        <v>15</v>
      </c>
      <c r="F216" s="6">
        <f>SUM(E216,F215)</f>
        <v>39</v>
      </c>
      <c r="G216" s="3">
        <f>SUM(G215,E216)</f>
        <v>39</v>
      </c>
      <c r="H216" s="4"/>
      <c r="I216" s="71" t="s">
        <v>1219</v>
      </c>
      <c r="J216" s="71"/>
    </row>
    <row r="217" spans="1:10" ht="15.75" customHeight="1">
      <c r="A217" s="4">
        <v>3</v>
      </c>
      <c r="B217" s="9" t="s">
        <v>1292</v>
      </c>
      <c r="C217" s="6" t="s">
        <v>1293</v>
      </c>
      <c r="D217" s="4" t="s">
        <v>1175</v>
      </c>
      <c r="E217" s="4">
        <v>70</v>
      </c>
      <c r="F217" s="4">
        <f>SUM(F216,E217)</f>
        <v>109</v>
      </c>
      <c r="G217" s="3">
        <f>SUM(G216,E217)</f>
        <v>109</v>
      </c>
      <c r="H217" s="4"/>
      <c r="I217" s="71" t="s">
        <v>891</v>
      </c>
      <c r="J217" s="71"/>
    </row>
    <row r="218" spans="1:10" ht="15.75" customHeight="1">
      <c r="A218" s="4">
        <v>4</v>
      </c>
      <c r="B218" s="9" t="s">
        <v>993</v>
      </c>
      <c r="C218" s="6" t="s">
        <v>994</v>
      </c>
      <c r="D218" s="4" t="s">
        <v>1182</v>
      </c>
      <c r="E218" s="4">
        <v>16</v>
      </c>
      <c r="F218" s="6">
        <v>125</v>
      </c>
      <c r="G218" s="3">
        <v>125</v>
      </c>
      <c r="H218" s="4"/>
      <c r="I218" s="71" t="s">
        <v>775</v>
      </c>
      <c r="J218" s="71"/>
    </row>
    <row r="219" spans="1:10" ht="15.75" customHeight="1">
      <c r="A219" s="4">
        <v>5</v>
      </c>
      <c r="B219" s="9" t="s">
        <v>1146</v>
      </c>
      <c r="C219" s="6" t="s">
        <v>1147</v>
      </c>
      <c r="D219" s="4" t="s">
        <v>1175</v>
      </c>
      <c r="E219" s="4">
        <v>12</v>
      </c>
      <c r="F219" s="6">
        <f>SUM(F218,E219)</f>
        <v>137</v>
      </c>
      <c r="G219" s="3">
        <f>SUM(G218,E219)</f>
        <v>137</v>
      </c>
      <c r="H219" s="4"/>
      <c r="I219" s="71" t="s">
        <v>582</v>
      </c>
      <c r="J219" s="71"/>
    </row>
    <row r="220" spans="1:10" ht="15.75" customHeight="1">
      <c r="A220" s="4">
        <v>6</v>
      </c>
      <c r="B220" s="9" t="s">
        <v>1294</v>
      </c>
      <c r="C220" s="6" t="s">
        <v>1295</v>
      </c>
      <c r="D220" s="4" t="s">
        <v>1175</v>
      </c>
      <c r="E220" s="4">
        <v>36</v>
      </c>
      <c r="F220" s="6">
        <f>SUM(F219,E220)</f>
        <v>173</v>
      </c>
      <c r="G220" s="3">
        <f>SUM(G219,E220)</f>
        <v>173</v>
      </c>
      <c r="H220" s="4"/>
      <c r="I220" s="71" t="s">
        <v>300</v>
      </c>
      <c r="J220" s="71"/>
    </row>
    <row r="221" spans="1:10" ht="15.75" customHeight="1">
      <c r="A221" s="4">
        <v>7</v>
      </c>
      <c r="B221" s="9" t="s">
        <v>1296</v>
      </c>
      <c r="C221" s="4" t="s">
        <v>1297</v>
      </c>
      <c r="D221" s="4" t="s">
        <v>1182</v>
      </c>
      <c r="E221" s="4">
        <v>8</v>
      </c>
      <c r="F221" s="6">
        <f>SUM(F220,E221)</f>
        <v>181</v>
      </c>
      <c r="G221" s="3">
        <f>SUM(G220,E221)</f>
        <v>181</v>
      </c>
      <c r="H221" s="4"/>
      <c r="I221" s="71" t="s">
        <v>305</v>
      </c>
      <c r="J221" s="71"/>
    </row>
    <row r="222" spans="1:10" ht="15.75" customHeight="1">
      <c r="A222" s="4">
        <v>8</v>
      </c>
      <c r="B222" s="9" t="s">
        <v>1298</v>
      </c>
      <c r="C222" s="4" t="s">
        <v>740</v>
      </c>
      <c r="D222" s="4" t="s">
        <v>1175</v>
      </c>
      <c r="E222" s="4">
        <v>11</v>
      </c>
      <c r="F222" s="6">
        <f>SUM(F221,E222)</f>
        <v>192</v>
      </c>
      <c r="G222" s="3">
        <f>SUM(G221,E222)</f>
        <v>192</v>
      </c>
      <c r="H222" s="4"/>
      <c r="I222" s="71" t="s">
        <v>308</v>
      </c>
      <c r="J222" s="71"/>
    </row>
    <row r="223" spans="1:10" ht="15.75" customHeight="1">
      <c r="A223" s="4">
        <v>9</v>
      </c>
      <c r="B223" s="9" t="s">
        <v>366</v>
      </c>
      <c r="C223" s="4" t="s">
        <v>367</v>
      </c>
      <c r="D223" s="4" t="s">
        <v>1175</v>
      </c>
      <c r="E223" s="4">
        <v>8</v>
      </c>
      <c r="F223" s="6">
        <f>SUM(F222,E223)</f>
        <v>200</v>
      </c>
      <c r="G223" s="3">
        <f>SUM(G222,E223)</f>
        <v>200</v>
      </c>
      <c r="H223" s="4"/>
      <c r="I223" s="71" t="s">
        <v>308</v>
      </c>
      <c r="J223" s="71"/>
    </row>
    <row r="224" spans="1:10" ht="15.75" customHeight="1">
      <c r="A224" s="4">
        <v>10</v>
      </c>
      <c r="B224" s="9"/>
      <c r="C224" s="4"/>
      <c r="D224" s="4"/>
      <c r="E224" s="4"/>
      <c r="F224" s="6"/>
      <c r="G224" s="3"/>
      <c r="H224" s="4"/>
      <c r="I224" s="71"/>
      <c r="J224" s="71"/>
    </row>
    <row r="225" spans="1:10" ht="15.75" customHeight="1">
      <c r="A225" s="4">
        <v>11</v>
      </c>
      <c r="B225" s="9"/>
      <c r="C225" s="4"/>
      <c r="D225" s="4"/>
      <c r="E225" s="4"/>
      <c r="F225" s="6"/>
      <c r="G225" s="3"/>
      <c r="H225" s="4"/>
      <c r="I225" s="71"/>
      <c r="J225" s="71"/>
    </row>
    <row r="226" spans="1:10" ht="15.75" customHeight="1">
      <c r="A226" s="4">
        <v>12</v>
      </c>
      <c r="B226" s="9"/>
      <c r="C226" s="4"/>
      <c r="D226" s="4"/>
      <c r="E226" s="4"/>
      <c r="F226" s="6"/>
      <c r="G226" s="3"/>
      <c r="H226" s="4"/>
      <c r="I226" s="71"/>
      <c r="J226" s="71"/>
    </row>
    <row r="227" spans="1:10" ht="15.75" customHeight="1">
      <c r="A227" s="511" t="s">
        <v>1182</v>
      </c>
      <c r="B227" s="511"/>
      <c r="C227" s="6"/>
      <c r="D227" s="4"/>
      <c r="E227" s="4"/>
      <c r="F227" s="6"/>
      <c r="G227" s="3"/>
      <c r="H227" s="4"/>
      <c r="I227" s="71"/>
      <c r="J227" s="71"/>
    </row>
    <row r="228" spans="1:10" ht="15.75" customHeight="1">
      <c r="A228" s="6" t="s">
        <v>9</v>
      </c>
      <c r="B228" s="6" t="s">
        <v>1176</v>
      </c>
      <c r="C228" s="6" t="s">
        <v>11</v>
      </c>
      <c r="D228" s="6" t="s">
        <v>1177</v>
      </c>
      <c r="E228" s="6" t="s">
        <v>12</v>
      </c>
      <c r="F228" s="6" t="s">
        <v>1178</v>
      </c>
      <c r="G228" s="3" t="s">
        <v>13</v>
      </c>
      <c r="H228" s="3" t="s">
        <v>14</v>
      </c>
      <c r="J228" s="71"/>
    </row>
    <row r="229" spans="1:10" ht="15.75" customHeight="1">
      <c r="A229" s="6">
        <v>1</v>
      </c>
      <c r="B229" s="46" t="s">
        <v>1299</v>
      </c>
      <c r="C229" s="4" t="s">
        <v>1300</v>
      </c>
      <c r="D229" s="4" t="s">
        <v>1182</v>
      </c>
      <c r="E229" s="4">
        <v>200</v>
      </c>
      <c r="F229" s="6">
        <v>200</v>
      </c>
      <c r="G229" s="3">
        <v>200</v>
      </c>
      <c r="H229" s="4"/>
      <c r="I229" s="1" t="s">
        <v>1185</v>
      </c>
      <c r="J229" s="71"/>
    </row>
    <row r="230" spans="1:10" ht="15.75" customHeight="1">
      <c r="A230" s="6">
        <v>2</v>
      </c>
      <c r="B230" s="8"/>
      <c r="C230" s="4"/>
      <c r="D230" s="6"/>
      <c r="E230" s="4"/>
      <c r="F230" s="6"/>
      <c r="G230" s="3"/>
      <c r="H230" s="4"/>
      <c r="J230" s="71"/>
    </row>
    <row r="231" spans="1:10" ht="15.75" customHeight="1">
      <c r="A231" s="4">
        <v>3</v>
      </c>
      <c r="B231" s="9"/>
      <c r="C231" s="6"/>
      <c r="D231" s="4"/>
      <c r="E231" s="4"/>
      <c r="F231" s="6"/>
      <c r="G231" s="3"/>
      <c r="H231" s="4"/>
      <c r="J231" s="71"/>
    </row>
    <row r="232" spans="1:10" ht="15.75" customHeight="1">
      <c r="A232" s="4">
        <v>4</v>
      </c>
      <c r="B232" s="9"/>
      <c r="C232" s="9"/>
      <c r="D232" s="9"/>
      <c r="E232" s="9"/>
      <c r="F232" s="6"/>
      <c r="G232" s="3"/>
      <c r="H232" s="4"/>
      <c r="I232" s="71"/>
      <c r="J232" s="71"/>
    </row>
    <row r="233" spans="1:10" ht="15.75" customHeight="1">
      <c r="A233" s="4">
        <v>5</v>
      </c>
      <c r="B233" s="109"/>
      <c r="C233" s="6"/>
      <c r="D233" s="9"/>
      <c r="E233" s="4"/>
      <c r="F233" s="4"/>
      <c r="G233" s="4"/>
      <c r="H233" s="4"/>
      <c r="I233" s="71"/>
      <c r="J233" s="71"/>
    </row>
    <row r="234" spans="1:10" ht="15.75" customHeight="1">
      <c r="A234" s="510" t="s">
        <v>1301</v>
      </c>
      <c r="B234" s="510"/>
      <c r="C234" s="510" t="s">
        <v>1302</v>
      </c>
      <c r="D234" s="510"/>
      <c r="E234" s="4"/>
      <c r="F234" s="4"/>
      <c r="G234" s="4"/>
      <c r="H234" s="4"/>
      <c r="I234" s="108" t="s">
        <v>1174</v>
      </c>
      <c r="J234" s="71"/>
    </row>
    <row r="235" spans="1:10" ht="15.75" customHeight="1">
      <c r="A235" s="511" t="s">
        <v>1175</v>
      </c>
      <c r="B235" s="511"/>
      <c r="C235" s="109"/>
      <c r="D235" s="109"/>
      <c r="E235" s="4"/>
      <c r="F235" s="4"/>
      <c r="G235" s="4"/>
      <c r="H235" s="4"/>
      <c r="I235" s="110">
        <v>8</v>
      </c>
      <c r="J235" s="71" t="s">
        <v>1246</v>
      </c>
    </row>
    <row r="236" spans="1:10" ht="15.75" customHeight="1">
      <c r="A236" s="6" t="s">
        <v>9</v>
      </c>
      <c r="B236" s="6" t="s">
        <v>1176</v>
      </c>
      <c r="C236" s="6" t="s">
        <v>11</v>
      </c>
      <c r="D236" s="6" t="s">
        <v>1177</v>
      </c>
      <c r="E236" s="6" t="s">
        <v>12</v>
      </c>
      <c r="F236" s="6" t="s">
        <v>1178</v>
      </c>
      <c r="G236" s="3" t="s">
        <v>13</v>
      </c>
      <c r="H236" s="3" t="s">
        <v>14</v>
      </c>
      <c r="I236" s="71"/>
      <c r="J236" s="71"/>
    </row>
    <row r="237" spans="1:10" ht="15.75" customHeight="1">
      <c r="A237" s="6">
        <v>1</v>
      </c>
      <c r="B237" s="9" t="s">
        <v>1251</v>
      </c>
      <c r="C237" s="4" t="s">
        <v>1252</v>
      </c>
      <c r="D237" s="4" t="s">
        <v>1175</v>
      </c>
      <c r="E237" s="4">
        <v>8</v>
      </c>
      <c r="F237" s="6">
        <f>SUM(E237,F236)</f>
        <v>8</v>
      </c>
      <c r="G237" s="3">
        <f>SUM(G236,E237)</f>
        <v>8</v>
      </c>
      <c r="H237" s="4"/>
      <c r="I237" s="71"/>
      <c r="J237" s="71"/>
    </row>
    <row r="238" spans="1:10" ht="15.75" customHeight="1">
      <c r="A238" s="6">
        <v>2</v>
      </c>
      <c r="B238" s="9"/>
      <c r="C238" s="6"/>
      <c r="D238" s="4"/>
      <c r="E238" s="4"/>
      <c r="F238" s="6"/>
      <c r="G238" s="3"/>
      <c r="H238" s="4"/>
      <c r="I238" s="71"/>
      <c r="J238" s="71"/>
    </row>
    <row r="239" spans="1:10" ht="15.75" customHeight="1">
      <c r="A239" s="4">
        <v>3</v>
      </c>
      <c r="B239" s="46"/>
      <c r="C239" s="4"/>
      <c r="D239" s="4"/>
      <c r="E239" s="4"/>
      <c r="F239" s="6"/>
      <c r="G239" s="3"/>
      <c r="H239" s="4"/>
      <c r="I239" s="71"/>
      <c r="J239" s="71"/>
    </row>
    <row r="240" spans="1:10" ht="15.75" customHeight="1">
      <c r="A240" s="4">
        <v>4</v>
      </c>
      <c r="B240" s="46"/>
      <c r="C240" s="4"/>
      <c r="D240" s="4"/>
      <c r="E240" s="4"/>
      <c r="F240" s="6"/>
      <c r="G240" s="3"/>
      <c r="H240" s="4"/>
      <c r="I240" s="71"/>
      <c r="J240" s="71"/>
    </row>
    <row r="241" spans="1:10" ht="15.75" customHeight="1">
      <c r="A241" s="4">
        <v>5</v>
      </c>
      <c r="B241" s="46"/>
      <c r="C241" s="4"/>
      <c r="D241" s="4"/>
      <c r="E241" s="4"/>
      <c r="F241" s="6"/>
      <c r="G241" s="3"/>
      <c r="H241" s="4"/>
      <c r="I241" s="71"/>
      <c r="J241" s="71"/>
    </row>
    <row r="242" spans="1:10" ht="15.75" customHeight="1">
      <c r="A242" s="4">
        <v>6</v>
      </c>
      <c r="B242" s="46"/>
      <c r="C242" s="4"/>
      <c r="D242" s="4"/>
      <c r="E242" s="4"/>
      <c r="F242" s="6"/>
      <c r="G242" s="3"/>
      <c r="H242" s="4"/>
      <c r="I242" s="71"/>
      <c r="J242" s="71"/>
    </row>
    <row r="243" spans="1:10" ht="15.75" customHeight="1">
      <c r="A243" s="4">
        <v>7</v>
      </c>
      <c r="B243" s="46"/>
      <c r="C243" s="4"/>
      <c r="D243" s="4"/>
      <c r="E243" s="4"/>
      <c r="F243" s="6"/>
      <c r="G243" s="3"/>
      <c r="H243" s="4"/>
      <c r="I243" s="71"/>
      <c r="J243" s="71"/>
    </row>
    <row r="244" spans="1:10" ht="15.75" customHeight="1">
      <c r="A244" s="511" t="s">
        <v>1182</v>
      </c>
      <c r="B244" s="511"/>
      <c r="C244" s="6"/>
      <c r="D244" s="4"/>
      <c r="E244" s="4"/>
      <c r="F244" s="6"/>
      <c r="G244" s="3"/>
      <c r="H244" s="4"/>
      <c r="I244" s="71"/>
      <c r="J244" s="71"/>
    </row>
    <row r="245" spans="1:10" ht="16.5" customHeight="1">
      <c r="A245" s="6" t="s">
        <v>9</v>
      </c>
      <c r="B245" s="6" t="s">
        <v>1176</v>
      </c>
      <c r="C245" s="6" t="s">
        <v>11</v>
      </c>
      <c r="D245" s="6" t="s">
        <v>1177</v>
      </c>
      <c r="E245" s="6" t="s">
        <v>12</v>
      </c>
      <c r="F245" s="6" t="s">
        <v>1178</v>
      </c>
      <c r="G245" s="3" t="s">
        <v>13</v>
      </c>
      <c r="H245" s="3" t="s">
        <v>14</v>
      </c>
      <c r="J245" s="71"/>
    </row>
    <row r="246" spans="1:10" ht="15.75" customHeight="1">
      <c r="A246" s="6">
        <v>1</v>
      </c>
      <c r="B246" s="8"/>
      <c r="C246" s="4"/>
      <c r="D246" s="6"/>
      <c r="E246" s="4"/>
      <c r="F246" s="6">
        <f>SUM(E246,F245)</f>
        <v>0</v>
      </c>
      <c r="G246" s="3">
        <f>SUM(G245,E246)</f>
        <v>0</v>
      </c>
      <c r="H246" s="4"/>
      <c r="J246" s="71"/>
    </row>
    <row r="247" spans="1:10" ht="15.75" customHeight="1">
      <c r="A247" s="6">
        <v>2</v>
      </c>
      <c r="B247" s="8"/>
      <c r="C247" s="4"/>
      <c r="D247" s="6"/>
      <c r="E247" s="4"/>
      <c r="F247" s="6"/>
      <c r="G247" s="3"/>
      <c r="H247" s="4"/>
      <c r="J247" s="71"/>
    </row>
    <row r="248" spans="1:10" ht="15.75" customHeight="1">
      <c r="A248" s="4">
        <v>3</v>
      </c>
      <c r="B248" s="9"/>
      <c r="C248" s="6"/>
      <c r="D248" s="4"/>
      <c r="E248" s="4"/>
      <c r="F248" s="6"/>
      <c r="G248" s="3"/>
      <c r="H248" s="4"/>
      <c r="J248" s="71"/>
    </row>
    <row r="249" spans="1:10" ht="15.75" customHeight="1">
      <c r="A249" s="4">
        <v>4</v>
      </c>
      <c r="B249" s="109"/>
      <c r="C249" s="6"/>
      <c r="D249" s="9"/>
      <c r="E249" s="4"/>
      <c r="F249" s="4"/>
      <c r="G249" s="4"/>
      <c r="H249" s="4"/>
      <c r="I249" s="71"/>
      <c r="J249" s="71"/>
    </row>
    <row r="250" spans="1:10" ht="15.75" customHeight="1">
      <c r="A250" s="4">
        <v>5</v>
      </c>
      <c r="B250" s="109"/>
      <c r="C250" s="6"/>
      <c r="D250" s="9"/>
      <c r="E250" s="4"/>
      <c r="F250" s="4"/>
      <c r="G250" s="4"/>
      <c r="H250" s="4"/>
      <c r="I250" s="71"/>
      <c r="J250" s="71"/>
    </row>
    <row r="251" spans="1:10" ht="15.75" customHeight="1">
      <c r="A251" s="4">
        <v>6</v>
      </c>
      <c r="B251" s="109"/>
      <c r="C251" s="6"/>
      <c r="D251" s="9"/>
      <c r="E251" s="4"/>
      <c r="F251" s="4"/>
      <c r="G251" s="4"/>
      <c r="H251" s="4"/>
      <c r="I251" s="71"/>
      <c r="J251" s="71"/>
    </row>
    <row r="252" spans="1:10" ht="15.75" customHeight="1">
      <c r="A252" s="510" t="s">
        <v>1303</v>
      </c>
      <c r="B252" s="510"/>
      <c r="C252" s="510" t="s">
        <v>1304</v>
      </c>
      <c r="D252" s="510"/>
      <c r="E252" s="4"/>
      <c r="F252" s="4"/>
      <c r="G252" s="4"/>
      <c r="H252" s="4"/>
      <c r="I252" s="108" t="s">
        <v>1174</v>
      </c>
      <c r="J252" s="71"/>
    </row>
    <row r="253" spans="1:10" ht="15.75" customHeight="1">
      <c r="A253" s="511" t="s">
        <v>1175</v>
      </c>
      <c r="B253" s="511"/>
      <c r="C253" s="109"/>
      <c r="D253" s="109"/>
      <c r="E253" s="4"/>
      <c r="F253" s="4"/>
      <c r="G253" s="4"/>
      <c r="H253" s="4"/>
      <c r="I253" s="110">
        <v>400</v>
      </c>
      <c r="J253" s="71" t="s">
        <v>308</v>
      </c>
    </row>
    <row r="254" spans="1:10" ht="15.75" customHeight="1">
      <c r="A254" s="6" t="s">
        <v>9</v>
      </c>
      <c r="B254" s="6" t="s">
        <v>1176</v>
      </c>
      <c r="C254" s="6" t="s">
        <v>11</v>
      </c>
      <c r="D254" s="6" t="s">
        <v>1177</v>
      </c>
      <c r="E254" s="6" t="s">
        <v>12</v>
      </c>
      <c r="F254" s="6" t="s">
        <v>1178</v>
      </c>
      <c r="G254" s="3" t="s">
        <v>13</v>
      </c>
      <c r="H254" s="3" t="s">
        <v>14</v>
      </c>
      <c r="I254" s="111" t="s">
        <v>1179</v>
      </c>
      <c r="J254" s="71"/>
    </row>
    <row r="255" spans="1:10" ht="15.75" customHeight="1">
      <c r="A255" s="6">
        <v>1</v>
      </c>
      <c r="B255" s="9" t="s">
        <v>1251</v>
      </c>
      <c r="C255" s="6" t="s">
        <v>1252</v>
      </c>
      <c r="D255" s="4" t="s">
        <v>1175</v>
      </c>
      <c r="E255" s="4">
        <v>8</v>
      </c>
      <c r="F255" s="6">
        <f>SUM(E255,F254)</f>
        <v>8</v>
      </c>
      <c r="G255" s="3">
        <f>SUM(G254,E255)</f>
        <v>8</v>
      </c>
      <c r="H255" s="4"/>
      <c r="I255" s="71"/>
      <c r="J255" s="71"/>
    </row>
    <row r="256" spans="1:10" ht="15.75" customHeight="1">
      <c r="A256" s="6">
        <v>2</v>
      </c>
      <c r="B256" s="46" t="s">
        <v>1259</v>
      </c>
      <c r="C256" s="4" t="s">
        <v>1260</v>
      </c>
      <c r="D256" s="6" t="s">
        <v>1175</v>
      </c>
      <c r="E256" s="4">
        <v>8</v>
      </c>
      <c r="F256" s="6">
        <f>SUM(E256,F255)</f>
        <v>16</v>
      </c>
      <c r="G256" s="3">
        <f>SUM(G255,E256)</f>
        <v>16</v>
      </c>
      <c r="H256" s="4"/>
      <c r="I256" s="71"/>
      <c r="J256" s="71"/>
    </row>
    <row r="257" spans="1:10" ht="15.75" customHeight="1">
      <c r="A257" s="4">
        <v>3</v>
      </c>
      <c r="B257" s="46" t="s">
        <v>1305</v>
      </c>
      <c r="C257" s="4" t="s">
        <v>1306</v>
      </c>
      <c r="D257" s="6" t="s">
        <v>1175</v>
      </c>
      <c r="E257" s="4">
        <v>25</v>
      </c>
      <c r="F257" s="6">
        <f>SUM(E257,F256)</f>
        <v>41</v>
      </c>
      <c r="G257" s="3">
        <f>SUM(G256,E257)</f>
        <v>41</v>
      </c>
      <c r="H257" s="4"/>
      <c r="I257" s="71" t="s">
        <v>1216</v>
      </c>
      <c r="J257" s="71"/>
    </row>
    <row r="258" spans="1:10" ht="15.75" customHeight="1">
      <c r="A258" s="4">
        <v>4</v>
      </c>
      <c r="B258" s="9" t="s">
        <v>856</v>
      </c>
      <c r="C258" s="6" t="s">
        <v>857</v>
      </c>
      <c r="D258" s="4" t="s">
        <v>1175</v>
      </c>
      <c r="E258" s="4">
        <v>63</v>
      </c>
      <c r="F258" s="4">
        <f>SUM(F257,E258)</f>
        <v>104</v>
      </c>
      <c r="G258" s="3">
        <f>SUM(G257,E258)</f>
        <v>104</v>
      </c>
      <c r="H258" s="31"/>
      <c r="I258" s="71" t="s">
        <v>891</v>
      </c>
      <c r="J258" s="71"/>
    </row>
    <row r="259" spans="1:10" ht="16.5" customHeight="1">
      <c r="A259" s="4">
        <v>5</v>
      </c>
      <c r="B259" s="9" t="s">
        <v>1268</v>
      </c>
      <c r="C259" s="6" t="s">
        <v>1269</v>
      </c>
      <c r="D259" s="4" t="s">
        <v>1175</v>
      </c>
      <c r="E259" s="4">
        <v>10</v>
      </c>
      <c r="F259" s="4">
        <f>SUM(F258,E259)</f>
        <v>114</v>
      </c>
      <c r="G259" s="3">
        <f>SUM(G258,E259)</f>
        <v>114</v>
      </c>
      <c r="H259" s="4"/>
      <c r="I259" s="71" t="s">
        <v>891</v>
      </c>
      <c r="J259" s="71"/>
    </row>
    <row r="260" spans="1:10" ht="16.5" customHeight="1">
      <c r="A260" s="4">
        <v>6</v>
      </c>
      <c r="B260" s="46" t="s">
        <v>1032</v>
      </c>
      <c r="C260" s="4" t="s">
        <v>1033</v>
      </c>
      <c r="D260" s="4" t="s">
        <v>1182</v>
      </c>
      <c r="E260" s="4">
        <v>78</v>
      </c>
      <c r="F260" s="6">
        <v>192</v>
      </c>
      <c r="G260" s="3">
        <v>192</v>
      </c>
      <c r="H260" s="4"/>
      <c r="I260" s="71" t="s">
        <v>644</v>
      </c>
      <c r="J260" s="71"/>
    </row>
    <row r="261" spans="1:10" ht="16.5" customHeight="1">
      <c r="A261" s="4">
        <v>7</v>
      </c>
      <c r="B261" s="9" t="s">
        <v>1146</v>
      </c>
      <c r="C261" s="6" t="s">
        <v>1147</v>
      </c>
      <c r="D261" s="4" t="s">
        <v>1175</v>
      </c>
      <c r="E261" s="4">
        <v>16</v>
      </c>
      <c r="F261" s="6">
        <f t="shared" ref="F261:F271" si="10">SUM(F260,E261)</f>
        <v>208</v>
      </c>
      <c r="G261" s="3">
        <f>SUM(F261)</f>
        <v>208</v>
      </c>
      <c r="H261" s="4"/>
      <c r="I261" s="71" t="s">
        <v>582</v>
      </c>
      <c r="J261" s="71"/>
    </row>
    <row r="262" spans="1:10" ht="16.5" customHeight="1">
      <c r="A262" s="4">
        <v>8</v>
      </c>
      <c r="B262" s="9" t="s">
        <v>610</v>
      </c>
      <c r="C262" s="6" t="s">
        <v>611</v>
      </c>
      <c r="D262" s="4" t="s">
        <v>1182</v>
      </c>
      <c r="E262" s="4">
        <v>60</v>
      </c>
      <c r="F262" s="6">
        <f t="shared" si="10"/>
        <v>268</v>
      </c>
      <c r="G262" s="3">
        <f t="shared" ref="G262:G271" si="11">SUM(G261,E262)</f>
        <v>268</v>
      </c>
      <c r="H262" s="4"/>
      <c r="I262" s="71" t="s">
        <v>609</v>
      </c>
      <c r="J262" s="71"/>
    </row>
    <row r="263" spans="1:10" ht="16.5" customHeight="1">
      <c r="A263" s="4">
        <v>9</v>
      </c>
      <c r="B263" s="9" t="s">
        <v>538</v>
      </c>
      <c r="C263" s="6" t="s">
        <v>539</v>
      </c>
      <c r="D263" s="4" t="s">
        <v>1175</v>
      </c>
      <c r="E263" s="4">
        <v>9</v>
      </c>
      <c r="F263" s="6">
        <f t="shared" si="10"/>
        <v>277</v>
      </c>
      <c r="G263" s="3">
        <f t="shared" si="11"/>
        <v>277</v>
      </c>
      <c r="H263" s="4"/>
      <c r="I263" s="71" t="s">
        <v>300</v>
      </c>
      <c r="J263" s="71"/>
    </row>
    <row r="264" spans="1:10" ht="16.5" customHeight="1">
      <c r="A264" s="4">
        <v>10</v>
      </c>
      <c r="B264" s="9" t="s">
        <v>1294</v>
      </c>
      <c r="C264" s="6" t="s">
        <v>1295</v>
      </c>
      <c r="D264" s="4" t="s">
        <v>1175</v>
      </c>
      <c r="E264" s="4">
        <v>14</v>
      </c>
      <c r="F264" s="6">
        <f t="shared" si="10"/>
        <v>291</v>
      </c>
      <c r="G264" s="3">
        <f t="shared" si="11"/>
        <v>291</v>
      </c>
      <c r="H264" s="4"/>
      <c r="I264" s="71" t="s">
        <v>300</v>
      </c>
      <c r="J264" s="71"/>
    </row>
    <row r="265" spans="1:10" ht="16.5" customHeight="1">
      <c r="A265" s="4">
        <v>11</v>
      </c>
      <c r="B265" s="9" t="s">
        <v>1296</v>
      </c>
      <c r="C265" s="4" t="s">
        <v>1297</v>
      </c>
      <c r="D265" s="4" t="s">
        <v>1182</v>
      </c>
      <c r="E265" s="4">
        <v>8</v>
      </c>
      <c r="F265" s="6">
        <f t="shared" si="10"/>
        <v>299</v>
      </c>
      <c r="G265" s="3">
        <f t="shared" si="11"/>
        <v>299</v>
      </c>
      <c r="H265" s="4"/>
      <c r="I265" s="71" t="s">
        <v>305</v>
      </c>
      <c r="J265" s="71"/>
    </row>
    <row r="266" spans="1:10" ht="16.5" customHeight="1">
      <c r="A266" s="4">
        <v>12</v>
      </c>
      <c r="B266" s="9" t="s">
        <v>1307</v>
      </c>
      <c r="C266" s="6" t="s">
        <v>1308</v>
      </c>
      <c r="D266" s="4" t="s">
        <v>1175</v>
      </c>
      <c r="E266" s="4">
        <v>20</v>
      </c>
      <c r="F266" s="6">
        <f t="shared" si="10"/>
        <v>319</v>
      </c>
      <c r="G266" s="3">
        <f t="shared" si="11"/>
        <v>319</v>
      </c>
      <c r="H266" s="4"/>
      <c r="I266" s="71" t="s">
        <v>305</v>
      </c>
      <c r="J266" s="71"/>
    </row>
    <row r="267" spans="1:10" ht="16.5" customHeight="1">
      <c r="A267" s="4">
        <v>13</v>
      </c>
      <c r="B267" s="9" t="s">
        <v>1309</v>
      </c>
      <c r="C267" s="6" t="s">
        <v>1067</v>
      </c>
      <c r="D267" s="4" t="s">
        <v>1182</v>
      </c>
      <c r="E267" s="4">
        <v>16</v>
      </c>
      <c r="F267" s="6">
        <f t="shared" si="10"/>
        <v>335</v>
      </c>
      <c r="G267" s="3">
        <f t="shared" si="11"/>
        <v>335</v>
      </c>
      <c r="H267" s="4"/>
      <c r="I267" s="71" t="s">
        <v>305</v>
      </c>
      <c r="J267" s="71"/>
    </row>
    <row r="268" spans="1:10" ht="16.5" customHeight="1">
      <c r="A268" s="4">
        <v>14</v>
      </c>
      <c r="B268" s="9" t="s">
        <v>1310</v>
      </c>
      <c r="C268" s="4" t="s">
        <v>1311</v>
      </c>
      <c r="D268" s="4" t="s">
        <v>1175</v>
      </c>
      <c r="E268" s="4">
        <v>8</v>
      </c>
      <c r="F268" s="6">
        <f t="shared" si="10"/>
        <v>343</v>
      </c>
      <c r="G268" s="3">
        <f t="shared" si="11"/>
        <v>343</v>
      </c>
      <c r="H268" s="4"/>
      <c r="I268" s="71" t="s">
        <v>305</v>
      </c>
      <c r="J268" s="71"/>
    </row>
    <row r="269" spans="1:10" ht="16.5" customHeight="1">
      <c r="A269" s="4">
        <v>15</v>
      </c>
      <c r="B269" s="9" t="s">
        <v>600</v>
      </c>
      <c r="C269" s="4" t="s">
        <v>307</v>
      </c>
      <c r="D269" s="4" t="s">
        <v>1175</v>
      </c>
      <c r="E269" s="4">
        <v>16</v>
      </c>
      <c r="F269" s="6">
        <f t="shared" si="10"/>
        <v>359</v>
      </c>
      <c r="G269" s="3">
        <f t="shared" si="11"/>
        <v>359</v>
      </c>
      <c r="H269" s="4"/>
      <c r="I269" s="71" t="s">
        <v>308</v>
      </c>
      <c r="J269" s="71"/>
    </row>
    <row r="270" spans="1:10" ht="16.5" customHeight="1">
      <c r="A270" s="4">
        <v>16</v>
      </c>
      <c r="B270" s="9" t="s">
        <v>940</v>
      </c>
      <c r="C270" s="6" t="s">
        <v>941</v>
      </c>
      <c r="D270" s="4" t="s">
        <v>1175</v>
      </c>
      <c r="E270" s="4">
        <v>30</v>
      </c>
      <c r="F270" s="6">
        <f t="shared" si="10"/>
        <v>389</v>
      </c>
      <c r="G270" s="3">
        <f t="shared" si="11"/>
        <v>389</v>
      </c>
      <c r="H270" s="4"/>
      <c r="I270" s="71" t="s">
        <v>308</v>
      </c>
      <c r="J270" s="71"/>
    </row>
    <row r="271" spans="1:10" ht="16.5" customHeight="1">
      <c r="A271" s="4">
        <v>17</v>
      </c>
      <c r="B271" s="9" t="s">
        <v>1312</v>
      </c>
      <c r="C271" s="4" t="s">
        <v>740</v>
      </c>
      <c r="D271" s="4" t="s">
        <v>1175</v>
      </c>
      <c r="E271" s="4">
        <v>11</v>
      </c>
      <c r="F271" s="6">
        <f t="shared" si="10"/>
        <v>400</v>
      </c>
      <c r="G271" s="3">
        <f t="shared" si="11"/>
        <v>400</v>
      </c>
      <c r="H271" s="4"/>
      <c r="I271" s="71" t="s">
        <v>308</v>
      </c>
      <c r="J271" s="71"/>
    </row>
    <row r="272" spans="1:10" ht="16.5" customHeight="1">
      <c r="A272" s="4">
        <v>18</v>
      </c>
      <c r="B272" s="9"/>
      <c r="C272" s="6"/>
      <c r="D272" s="4"/>
      <c r="E272" s="4"/>
      <c r="F272" s="6"/>
      <c r="G272" s="3"/>
      <c r="H272" s="4"/>
      <c r="I272" s="71"/>
      <c r="J272" s="71"/>
    </row>
    <row r="273" spans="1:10" ht="16.5" customHeight="1">
      <c r="A273" s="4">
        <v>19</v>
      </c>
      <c r="B273" s="9"/>
      <c r="C273" s="6"/>
      <c r="D273" s="4"/>
      <c r="E273" s="4"/>
      <c r="F273" s="6"/>
      <c r="G273" s="3"/>
      <c r="H273" s="4"/>
      <c r="I273" s="71"/>
      <c r="J273" s="71"/>
    </row>
    <row r="274" spans="1:10" ht="16.5" customHeight="1">
      <c r="A274" s="4">
        <v>20</v>
      </c>
      <c r="B274" s="9"/>
      <c r="C274" s="6"/>
      <c r="D274" s="4"/>
      <c r="E274" s="4"/>
      <c r="F274" s="6"/>
      <c r="G274" s="3"/>
      <c r="H274" s="4"/>
      <c r="I274" s="71"/>
      <c r="J274" s="71"/>
    </row>
    <row r="275" spans="1:10" ht="15.75" customHeight="1">
      <c r="A275" s="511" t="s">
        <v>1182</v>
      </c>
      <c r="B275" s="511"/>
      <c r="C275" s="6"/>
      <c r="D275" s="4"/>
      <c r="E275" s="4"/>
      <c r="F275" s="6"/>
      <c r="G275" s="3"/>
      <c r="H275" s="4"/>
      <c r="I275" s="71"/>
      <c r="J275" s="71"/>
    </row>
    <row r="276" spans="1:10" ht="15.75" customHeight="1">
      <c r="A276" s="6" t="s">
        <v>9</v>
      </c>
      <c r="B276" s="6" t="s">
        <v>1176</v>
      </c>
      <c r="C276" s="6" t="s">
        <v>11</v>
      </c>
      <c r="D276" s="6" t="s">
        <v>1177</v>
      </c>
      <c r="E276" s="6" t="s">
        <v>12</v>
      </c>
      <c r="F276" s="6" t="s">
        <v>1178</v>
      </c>
      <c r="G276" s="3" t="s">
        <v>13</v>
      </c>
      <c r="H276" s="3" t="s">
        <v>14</v>
      </c>
      <c r="J276" s="71"/>
    </row>
    <row r="277" spans="1:10" ht="15.75" customHeight="1">
      <c r="A277" s="6">
        <v>1</v>
      </c>
      <c r="B277" s="8"/>
      <c r="C277" s="4"/>
      <c r="D277" s="6"/>
      <c r="E277" s="4"/>
      <c r="F277" s="6">
        <f>SUM(E277,F276)</f>
        <v>0</v>
      </c>
      <c r="G277" s="3">
        <f>SUM(G276,E277)</f>
        <v>0</v>
      </c>
      <c r="H277" s="4"/>
      <c r="J277" s="71"/>
    </row>
    <row r="278" spans="1:10" ht="15.75" customHeight="1">
      <c r="A278" s="6">
        <v>2</v>
      </c>
      <c r="B278" s="8"/>
      <c r="C278" s="4"/>
      <c r="D278" s="6"/>
      <c r="E278" s="4"/>
      <c r="F278" s="6"/>
      <c r="G278" s="3"/>
      <c r="H278" s="4"/>
      <c r="J278" s="71"/>
    </row>
    <row r="279" spans="1:10" ht="15.75" customHeight="1">
      <c r="A279" s="4">
        <v>3</v>
      </c>
      <c r="B279" s="9"/>
      <c r="C279" s="6"/>
      <c r="D279" s="4"/>
      <c r="E279" s="4"/>
      <c r="F279" s="6"/>
      <c r="G279" s="3"/>
      <c r="H279" s="4"/>
      <c r="J279" s="71"/>
    </row>
    <row r="280" spans="1:10" ht="15.75" customHeight="1">
      <c r="A280" s="4">
        <v>4</v>
      </c>
      <c r="B280" s="9"/>
      <c r="C280" s="6"/>
      <c r="D280" s="4"/>
      <c r="E280" s="4"/>
      <c r="F280" s="6"/>
      <c r="G280" s="3"/>
      <c r="H280" s="4"/>
      <c r="I280" s="71"/>
      <c r="J280" s="71"/>
    </row>
    <row r="281" spans="1:10" ht="15.75" customHeight="1">
      <c r="A281" s="510" t="s">
        <v>1313</v>
      </c>
      <c r="B281" s="510"/>
      <c r="C281" s="510" t="s">
        <v>1314</v>
      </c>
      <c r="D281" s="510"/>
      <c r="E281" s="4"/>
      <c r="F281" s="4"/>
      <c r="G281" s="4"/>
      <c r="H281" s="4"/>
      <c r="I281" s="108" t="s">
        <v>1174</v>
      </c>
      <c r="J281" s="71"/>
    </row>
    <row r="282" spans="1:10" ht="15.75" customHeight="1">
      <c r="A282" s="511" t="s">
        <v>1175</v>
      </c>
      <c r="B282" s="511"/>
      <c r="C282" s="109"/>
      <c r="D282" s="109"/>
      <c r="E282" s="4"/>
      <c r="F282" s="4"/>
      <c r="G282" s="4"/>
      <c r="H282" s="4"/>
      <c r="I282" s="110">
        <v>400</v>
      </c>
      <c r="J282" s="71" t="s">
        <v>609</v>
      </c>
    </row>
    <row r="283" spans="1:10" ht="15.75" customHeight="1">
      <c r="A283" s="6" t="s">
        <v>9</v>
      </c>
      <c r="B283" s="6" t="s">
        <v>1176</v>
      </c>
      <c r="C283" s="6" t="s">
        <v>11</v>
      </c>
      <c r="D283" s="6" t="s">
        <v>1177</v>
      </c>
      <c r="E283" s="6" t="s">
        <v>12</v>
      </c>
      <c r="F283" s="6" t="s">
        <v>1178</v>
      </c>
      <c r="G283" s="3" t="s">
        <v>13</v>
      </c>
      <c r="H283" s="3" t="s">
        <v>14</v>
      </c>
      <c r="I283" s="114" t="s">
        <v>1179</v>
      </c>
      <c r="J283" s="71"/>
    </row>
    <row r="284" spans="1:10" ht="15.75" customHeight="1">
      <c r="A284" s="6">
        <v>1</v>
      </c>
      <c r="B284" s="9" t="s">
        <v>1315</v>
      </c>
      <c r="C284" s="6" t="s">
        <v>1316</v>
      </c>
      <c r="D284" s="6" t="s">
        <v>1175</v>
      </c>
      <c r="E284" s="4">
        <v>8</v>
      </c>
      <c r="F284" s="6">
        <f>SUM(E284,F283)</f>
        <v>8</v>
      </c>
      <c r="G284" s="3">
        <f>SUM(G283,E284)</f>
        <v>8</v>
      </c>
      <c r="H284" s="4"/>
      <c r="I284" s="71"/>
      <c r="J284" s="71"/>
    </row>
    <row r="285" spans="1:10" ht="15.75" customHeight="1">
      <c r="A285" s="6">
        <v>2</v>
      </c>
      <c r="B285" s="9" t="s">
        <v>1305</v>
      </c>
      <c r="C285" s="6" t="s">
        <v>1306</v>
      </c>
      <c r="D285" s="6" t="s">
        <v>1175</v>
      </c>
      <c r="E285" s="4">
        <v>25</v>
      </c>
      <c r="F285" s="6">
        <f>SUM(E285,F284)</f>
        <v>33</v>
      </c>
      <c r="G285" s="3">
        <f>SUM(G284,E285)</f>
        <v>33</v>
      </c>
      <c r="H285" s="4"/>
      <c r="I285" s="71" t="s">
        <v>1216</v>
      </c>
      <c r="J285" s="71"/>
    </row>
    <row r="286" spans="1:10" ht="15.75" customHeight="1">
      <c r="A286" s="4">
        <v>3</v>
      </c>
      <c r="B286" s="9" t="s">
        <v>934</v>
      </c>
      <c r="C286" s="6" t="s">
        <v>935</v>
      </c>
      <c r="D286" s="4" t="s">
        <v>1175</v>
      </c>
      <c r="E286" s="4">
        <v>45</v>
      </c>
      <c r="F286" s="6">
        <f>SUM(E286,F285)</f>
        <v>78</v>
      </c>
      <c r="G286" s="3">
        <f>SUM(G285,E286)</f>
        <v>78</v>
      </c>
      <c r="H286" s="4"/>
      <c r="I286" s="71" t="s">
        <v>1219</v>
      </c>
      <c r="J286" s="71"/>
    </row>
    <row r="287" spans="1:10" ht="15.75" customHeight="1">
      <c r="A287" s="4">
        <v>4</v>
      </c>
      <c r="B287" s="9" t="s">
        <v>856</v>
      </c>
      <c r="C287" s="6" t="s">
        <v>857</v>
      </c>
      <c r="D287" s="4" t="s">
        <v>1175</v>
      </c>
      <c r="E287" s="4">
        <v>64</v>
      </c>
      <c r="F287" s="4">
        <f>SUM(F286,E287)</f>
        <v>142</v>
      </c>
      <c r="G287" s="3">
        <f>SUM(G286,E287)</f>
        <v>142</v>
      </c>
      <c r="H287" s="31"/>
      <c r="I287" s="71" t="s">
        <v>891</v>
      </c>
      <c r="J287" s="71"/>
    </row>
    <row r="288" spans="1:10" ht="15.75" customHeight="1">
      <c r="A288" s="4">
        <v>5</v>
      </c>
      <c r="B288" s="9" t="s">
        <v>1268</v>
      </c>
      <c r="C288" s="6" t="s">
        <v>1269</v>
      </c>
      <c r="D288" s="4" t="s">
        <v>1175</v>
      </c>
      <c r="E288" s="4">
        <v>10</v>
      </c>
      <c r="F288" s="4">
        <f>SUM(F287,E288)</f>
        <v>152</v>
      </c>
      <c r="G288" s="3">
        <f>SUM(G287,E288)</f>
        <v>152</v>
      </c>
      <c r="H288" s="4"/>
      <c r="I288" s="71" t="s">
        <v>891</v>
      </c>
      <c r="J288" s="71"/>
    </row>
    <row r="289" spans="1:10" ht="15.75" customHeight="1">
      <c r="A289" s="4">
        <v>6</v>
      </c>
      <c r="B289" s="46" t="s">
        <v>1032</v>
      </c>
      <c r="C289" s="4" t="s">
        <v>1033</v>
      </c>
      <c r="D289" s="4" t="s">
        <v>1182</v>
      </c>
      <c r="E289" s="4">
        <v>90</v>
      </c>
      <c r="F289" s="4">
        <v>242</v>
      </c>
      <c r="G289" s="3">
        <v>242</v>
      </c>
      <c r="H289" s="31"/>
      <c r="I289" s="71" t="s">
        <v>644</v>
      </c>
      <c r="J289" s="71"/>
    </row>
    <row r="290" spans="1:10" ht="15.75" customHeight="1">
      <c r="A290" s="4">
        <v>7</v>
      </c>
      <c r="B290" s="9" t="s">
        <v>1055</v>
      </c>
      <c r="C290" s="6" t="s">
        <v>1056</v>
      </c>
      <c r="D290" s="4" t="s">
        <v>1271</v>
      </c>
      <c r="E290" s="4">
        <v>40</v>
      </c>
      <c r="F290" s="4">
        <v>282</v>
      </c>
      <c r="G290" s="3">
        <v>282</v>
      </c>
      <c r="H290" s="31"/>
      <c r="I290" s="71" t="s">
        <v>644</v>
      </c>
      <c r="J290" s="71"/>
    </row>
    <row r="291" spans="1:10" ht="15.75" customHeight="1">
      <c r="A291" s="4">
        <v>8</v>
      </c>
      <c r="B291" s="9" t="s">
        <v>1317</v>
      </c>
      <c r="C291" s="6" t="s">
        <v>605</v>
      </c>
      <c r="D291" s="4" t="s">
        <v>1175</v>
      </c>
      <c r="E291" s="4">
        <v>35</v>
      </c>
      <c r="F291" s="4">
        <f>SUM(F290,E291)</f>
        <v>317</v>
      </c>
      <c r="G291" s="3">
        <f>SUM(F291)</f>
        <v>317</v>
      </c>
      <c r="H291" s="31"/>
      <c r="I291" s="71" t="s">
        <v>606</v>
      </c>
      <c r="J291" s="71"/>
    </row>
    <row r="292" spans="1:10" ht="15.75" customHeight="1">
      <c r="A292" s="4">
        <v>9</v>
      </c>
      <c r="B292" s="9" t="s">
        <v>1318</v>
      </c>
      <c r="C292" s="6" t="s">
        <v>1199</v>
      </c>
      <c r="D292" s="4" t="s">
        <v>1175</v>
      </c>
      <c r="E292" s="4">
        <v>100</v>
      </c>
      <c r="F292" s="4">
        <f>SUM(F291,E292)</f>
        <v>417</v>
      </c>
      <c r="G292" s="3">
        <v>400</v>
      </c>
      <c r="H292" s="31"/>
      <c r="I292" s="71" t="s">
        <v>609</v>
      </c>
      <c r="J292" s="71"/>
    </row>
    <row r="293" spans="1:10" ht="15.75" customHeight="1">
      <c r="A293" s="4">
        <v>10</v>
      </c>
      <c r="B293" s="9" t="s">
        <v>610</v>
      </c>
      <c r="C293" s="6" t="s">
        <v>611</v>
      </c>
      <c r="D293" s="4" t="s">
        <v>1182</v>
      </c>
      <c r="E293" s="4">
        <v>60</v>
      </c>
      <c r="F293" s="4">
        <f>SUM(F292,E293)</f>
        <v>477</v>
      </c>
      <c r="G293" s="3">
        <v>400</v>
      </c>
      <c r="H293" s="31"/>
      <c r="I293" s="71" t="s">
        <v>609</v>
      </c>
      <c r="J293" s="71"/>
    </row>
    <row r="294" spans="1:10" ht="15.75" customHeight="1">
      <c r="A294" s="4">
        <v>11</v>
      </c>
      <c r="B294" s="9"/>
      <c r="C294" s="6"/>
      <c r="D294" s="4"/>
      <c r="E294" s="4"/>
      <c r="F294" s="4"/>
      <c r="G294" s="3"/>
      <c r="H294" s="31"/>
      <c r="I294" s="71"/>
      <c r="J294" s="71"/>
    </row>
    <row r="295" spans="1:10" ht="15.75" customHeight="1">
      <c r="A295" s="4">
        <v>12</v>
      </c>
      <c r="B295" s="9"/>
      <c r="C295" s="6"/>
      <c r="D295" s="4"/>
      <c r="E295" s="4"/>
      <c r="F295" s="4"/>
      <c r="G295" s="3"/>
      <c r="H295" s="31"/>
      <c r="I295" s="71"/>
      <c r="J295" s="71"/>
    </row>
    <row r="296" spans="1:10" ht="15.75" customHeight="1">
      <c r="A296" s="4">
        <v>13</v>
      </c>
      <c r="B296" s="9"/>
      <c r="C296" s="6"/>
      <c r="D296" s="4"/>
      <c r="E296" s="4"/>
      <c r="F296" s="4"/>
      <c r="G296" s="3"/>
      <c r="H296" s="31"/>
      <c r="I296" s="71"/>
      <c r="J296" s="71"/>
    </row>
    <row r="297" spans="1:10" ht="15.75" customHeight="1">
      <c r="A297" s="4">
        <v>14</v>
      </c>
      <c r="B297" s="9"/>
      <c r="C297" s="6"/>
      <c r="D297" s="4"/>
      <c r="E297" s="4"/>
      <c r="F297" s="4"/>
      <c r="G297" s="3"/>
      <c r="H297" s="31"/>
      <c r="I297" s="71"/>
      <c r="J297" s="71"/>
    </row>
    <row r="298" spans="1:10" ht="15.75" customHeight="1">
      <c r="A298" s="511" t="s">
        <v>1182</v>
      </c>
      <c r="B298" s="511"/>
      <c r="C298" s="6"/>
      <c r="D298" s="4"/>
      <c r="E298" s="4"/>
      <c r="F298" s="6"/>
      <c r="G298" s="3"/>
      <c r="H298" s="4"/>
      <c r="I298" s="71"/>
      <c r="J298" s="71"/>
    </row>
    <row r="299" spans="1:10" ht="15.75" customHeight="1">
      <c r="A299" s="6" t="s">
        <v>9</v>
      </c>
      <c r="B299" s="6" t="s">
        <v>1176</v>
      </c>
      <c r="C299" s="6" t="s">
        <v>11</v>
      </c>
      <c r="D299" s="6" t="s">
        <v>1177</v>
      </c>
      <c r="E299" s="6" t="s">
        <v>12</v>
      </c>
      <c r="F299" s="6" t="s">
        <v>1178</v>
      </c>
      <c r="G299" s="3" t="s">
        <v>13</v>
      </c>
      <c r="H299" s="3" t="s">
        <v>14</v>
      </c>
      <c r="J299" s="71"/>
    </row>
    <row r="300" spans="1:10" ht="15.75" customHeight="1">
      <c r="A300" s="6">
        <v>1</v>
      </c>
      <c r="B300" s="8"/>
      <c r="C300" s="4"/>
      <c r="D300" s="6"/>
      <c r="E300" s="4"/>
      <c r="F300" s="6">
        <f>SUM(E300,F299)</f>
        <v>0</v>
      </c>
      <c r="G300" s="3">
        <f>SUM(G299,E300)</f>
        <v>0</v>
      </c>
      <c r="H300" s="4"/>
      <c r="J300" s="71"/>
    </row>
    <row r="301" spans="1:10" ht="15.75" customHeight="1">
      <c r="A301" s="6">
        <v>2</v>
      </c>
      <c r="B301" s="8"/>
      <c r="C301" s="4"/>
      <c r="D301" s="6"/>
      <c r="E301" s="4"/>
      <c r="F301" s="6"/>
      <c r="G301" s="3"/>
      <c r="H301" s="4"/>
      <c r="J301" s="71"/>
    </row>
    <row r="302" spans="1:10" ht="15.75" customHeight="1">
      <c r="A302" s="4">
        <v>3</v>
      </c>
      <c r="B302" s="9"/>
      <c r="C302" s="6"/>
      <c r="D302" s="4"/>
      <c r="E302" s="4"/>
      <c r="F302" s="6"/>
      <c r="G302" s="3"/>
      <c r="H302" s="4"/>
      <c r="J302" s="71"/>
    </row>
    <row r="303" spans="1:10" ht="15.75" customHeight="1">
      <c r="A303" s="4">
        <v>4</v>
      </c>
      <c r="B303" s="9"/>
      <c r="C303" s="9"/>
      <c r="D303" s="9"/>
      <c r="E303" s="9"/>
      <c r="F303" s="6"/>
      <c r="G303" s="3"/>
      <c r="H303" s="4"/>
      <c r="I303" s="71"/>
      <c r="J303" s="71"/>
    </row>
    <row r="304" spans="1:10" ht="15.75" customHeight="1">
      <c r="A304" s="4">
        <v>5</v>
      </c>
      <c r="B304" s="109"/>
      <c r="C304" s="6"/>
      <c r="D304" s="9"/>
      <c r="E304" s="4"/>
      <c r="F304" s="4"/>
      <c r="G304" s="4"/>
      <c r="H304" s="4"/>
      <c r="I304" s="71"/>
      <c r="J304" s="71"/>
    </row>
    <row r="305" spans="1:10" ht="15.75" customHeight="1">
      <c r="A305" s="510" t="s">
        <v>1319</v>
      </c>
      <c r="B305" s="510"/>
      <c r="C305" s="510" t="s">
        <v>1320</v>
      </c>
      <c r="D305" s="510"/>
      <c r="E305" s="4"/>
      <c r="F305" s="4"/>
      <c r="G305" s="4"/>
      <c r="H305" s="4"/>
      <c r="I305" s="108" t="s">
        <v>1174</v>
      </c>
      <c r="J305" s="71"/>
    </row>
    <row r="306" spans="1:10" ht="15.75" customHeight="1">
      <c r="A306" s="511" t="s">
        <v>1175</v>
      </c>
      <c r="B306" s="511"/>
      <c r="C306" s="109"/>
      <c r="D306" s="109"/>
      <c r="E306" s="4"/>
      <c r="F306" s="4"/>
      <c r="G306" s="4"/>
      <c r="H306" s="4"/>
      <c r="I306" s="110">
        <v>400</v>
      </c>
      <c r="J306" s="71" t="s">
        <v>300</v>
      </c>
    </row>
    <row r="307" spans="1:10" ht="15.75" customHeight="1">
      <c r="A307" s="6" t="s">
        <v>9</v>
      </c>
      <c r="B307" s="6" t="s">
        <v>1176</v>
      </c>
      <c r="C307" s="6" t="s">
        <v>11</v>
      </c>
      <c r="D307" s="6" t="s">
        <v>1177</v>
      </c>
      <c r="E307" s="6" t="s">
        <v>12</v>
      </c>
      <c r="F307" s="6" t="s">
        <v>1178</v>
      </c>
      <c r="G307" s="3" t="s">
        <v>13</v>
      </c>
      <c r="H307" s="3" t="s">
        <v>14</v>
      </c>
      <c r="I307" s="111" t="s">
        <v>1179</v>
      </c>
      <c r="J307" s="71"/>
    </row>
    <row r="308" spans="1:10" ht="15.75" customHeight="1">
      <c r="A308" s="6">
        <v>1</v>
      </c>
      <c r="B308" s="8" t="s">
        <v>1253</v>
      </c>
      <c r="C308" s="6" t="s">
        <v>1254</v>
      </c>
      <c r="D308" s="4" t="s">
        <v>1175</v>
      </c>
      <c r="E308" s="4">
        <v>10</v>
      </c>
      <c r="F308" s="6">
        <f>SUM(E308,F307)</f>
        <v>10</v>
      </c>
      <c r="G308" s="3">
        <f t="shared" ref="G308:G316" si="12">SUM(G307,E308)</f>
        <v>10</v>
      </c>
      <c r="H308" s="4"/>
      <c r="I308" s="71"/>
      <c r="J308" s="71"/>
    </row>
    <row r="309" spans="1:10" ht="15.75" customHeight="1">
      <c r="A309" s="6">
        <v>2</v>
      </c>
      <c r="B309" s="8" t="s">
        <v>1321</v>
      </c>
      <c r="C309" s="6" t="s">
        <v>1322</v>
      </c>
      <c r="D309" s="4" t="s">
        <v>1175</v>
      </c>
      <c r="E309" s="4">
        <v>20</v>
      </c>
      <c r="F309" s="6">
        <f>SUM(E309,F308)</f>
        <v>30</v>
      </c>
      <c r="G309" s="3">
        <f t="shared" si="12"/>
        <v>30</v>
      </c>
      <c r="H309" s="4"/>
      <c r="I309" s="71"/>
      <c r="J309" s="71"/>
    </row>
    <row r="310" spans="1:10" ht="15.75" customHeight="1">
      <c r="A310" s="4">
        <v>3</v>
      </c>
      <c r="B310" s="46" t="s">
        <v>1234</v>
      </c>
      <c r="C310" s="4" t="s">
        <v>1235</v>
      </c>
      <c r="D310" s="4" t="s">
        <v>1182</v>
      </c>
      <c r="E310" s="4">
        <v>24</v>
      </c>
      <c r="F310" s="6">
        <f>SUM(E310,F309)</f>
        <v>54</v>
      </c>
      <c r="G310" s="3">
        <f t="shared" si="12"/>
        <v>54</v>
      </c>
      <c r="H310" s="4"/>
      <c r="I310" s="71"/>
      <c r="J310" s="112"/>
    </row>
    <row r="311" spans="1:10" ht="15.75" customHeight="1">
      <c r="A311" s="4">
        <v>4</v>
      </c>
      <c r="B311" s="46" t="s">
        <v>1276</v>
      </c>
      <c r="C311" s="4" t="s">
        <v>1277</v>
      </c>
      <c r="D311" s="4" t="s">
        <v>1182</v>
      </c>
      <c r="E311" s="4">
        <v>20</v>
      </c>
      <c r="F311" s="6">
        <f>SUM(E311,F310)</f>
        <v>74</v>
      </c>
      <c r="G311" s="3">
        <f t="shared" si="12"/>
        <v>74</v>
      </c>
      <c r="H311" s="4"/>
      <c r="I311" s="71"/>
      <c r="J311" s="112"/>
    </row>
    <row r="312" spans="1:10" ht="16.5">
      <c r="A312" s="4">
        <v>5</v>
      </c>
      <c r="B312" s="46" t="s">
        <v>1323</v>
      </c>
      <c r="C312" s="4" t="s">
        <v>1324</v>
      </c>
      <c r="D312" s="4" t="s">
        <v>1175</v>
      </c>
      <c r="E312" s="4">
        <v>6</v>
      </c>
      <c r="F312" s="6">
        <f t="shared" ref="F312:F321" si="13">SUM(F311,E312)</f>
        <v>80</v>
      </c>
      <c r="G312" s="3">
        <f t="shared" si="12"/>
        <v>80</v>
      </c>
      <c r="H312" s="4"/>
      <c r="I312" s="71" t="s">
        <v>1185</v>
      </c>
      <c r="J312" s="112"/>
    </row>
    <row r="313" spans="1:10" ht="15.75" customHeight="1">
      <c r="A313" s="4">
        <v>6</v>
      </c>
      <c r="B313" s="9" t="s">
        <v>903</v>
      </c>
      <c r="C313" s="6" t="s">
        <v>852</v>
      </c>
      <c r="D313" s="4" t="s">
        <v>1175</v>
      </c>
      <c r="E313" s="4">
        <v>6</v>
      </c>
      <c r="F313" s="6">
        <f t="shared" si="13"/>
        <v>86</v>
      </c>
      <c r="G313" s="3">
        <f t="shared" si="12"/>
        <v>86</v>
      </c>
      <c r="H313" s="4"/>
      <c r="I313" s="71" t="s">
        <v>1185</v>
      </c>
      <c r="J313" s="71"/>
    </row>
    <row r="314" spans="1:10" ht="15.75" customHeight="1">
      <c r="A314" s="4">
        <v>7</v>
      </c>
      <c r="B314" s="9" t="s">
        <v>1265</v>
      </c>
      <c r="C314" s="6" t="s">
        <v>1266</v>
      </c>
      <c r="D314" s="4" t="s">
        <v>1182</v>
      </c>
      <c r="E314" s="4">
        <v>20</v>
      </c>
      <c r="F314" s="6">
        <f t="shared" si="13"/>
        <v>106</v>
      </c>
      <c r="G314" s="3">
        <f t="shared" si="12"/>
        <v>106</v>
      </c>
      <c r="H314" s="4"/>
      <c r="I314" s="71" t="s">
        <v>1267</v>
      </c>
      <c r="J314" s="71"/>
    </row>
    <row r="315" spans="1:10" ht="15.75" customHeight="1">
      <c r="A315" s="4">
        <v>8</v>
      </c>
      <c r="B315" s="9" t="s">
        <v>872</v>
      </c>
      <c r="C315" s="6" t="s">
        <v>873</v>
      </c>
      <c r="D315" s="4" t="s">
        <v>1175</v>
      </c>
      <c r="E315" s="4">
        <v>5</v>
      </c>
      <c r="F315" s="6">
        <f t="shared" si="13"/>
        <v>111</v>
      </c>
      <c r="G315" s="3">
        <f t="shared" si="12"/>
        <v>111</v>
      </c>
      <c r="H315" s="4"/>
      <c r="I315" s="71" t="s">
        <v>1216</v>
      </c>
      <c r="J315" s="71"/>
    </row>
    <row r="316" spans="1:10" ht="15.75" customHeight="1">
      <c r="A316" s="4">
        <v>9</v>
      </c>
      <c r="B316" s="9" t="s">
        <v>912</v>
      </c>
      <c r="C316" s="6" t="s">
        <v>913</v>
      </c>
      <c r="D316" s="4" t="s">
        <v>1182</v>
      </c>
      <c r="E316" s="4">
        <v>40</v>
      </c>
      <c r="F316" s="6">
        <f t="shared" si="13"/>
        <v>151</v>
      </c>
      <c r="G316" s="3">
        <f t="shared" si="12"/>
        <v>151</v>
      </c>
      <c r="H316" s="4"/>
      <c r="I316" s="71" t="s">
        <v>1219</v>
      </c>
      <c r="J316" s="71"/>
    </row>
    <row r="317" spans="1:10" ht="15.75" customHeight="1">
      <c r="A317" s="4">
        <v>10</v>
      </c>
      <c r="B317" s="9" t="s">
        <v>856</v>
      </c>
      <c r="C317" s="6" t="s">
        <v>857</v>
      </c>
      <c r="D317" s="4" t="s">
        <v>1175</v>
      </c>
      <c r="E317" s="4">
        <v>66</v>
      </c>
      <c r="F317" s="4">
        <f t="shared" si="13"/>
        <v>217</v>
      </c>
      <c r="G317" s="3">
        <v>200</v>
      </c>
      <c r="H317" s="31"/>
      <c r="I317" s="71" t="s">
        <v>891</v>
      </c>
      <c r="J317" s="71"/>
    </row>
    <row r="318" spans="1:10" ht="15.75" customHeight="1">
      <c r="A318" s="4">
        <v>11</v>
      </c>
      <c r="B318" s="9" t="s">
        <v>1146</v>
      </c>
      <c r="C318" s="6" t="s">
        <v>1147</v>
      </c>
      <c r="D318" s="4" t="s">
        <v>1175</v>
      </c>
      <c r="E318" s="4">
        <v>12</v>
      </c>
      <c r="F318" s="4">
        <f t="shared" si="13"/>
        <v>229</v>
      </c>
      <c r="G318" s="3">
        <f>SUM(G317,E318)</f>
        <v>212</v>
      </c>
      <c r="H318" s="31"/>
      <c r="I318" s="71" t="s">
        <v>582</v>
      </c>
      <c r="J318" s="71"/>
    </row>
    <row r="319" spans="1:10" ht="15.75" customHeight="1">
      <c r="A319" s="4">
        <v>12</v>
      </c>
      <c r="B319" s="9" t="s">
        <v>1325</v>
      </c>
      <c r="C319" s="6" t="s">
        <v>1199</v>
      </c>
      <c r="D319" s="4" t="s">
        <v>1175</v>
      </c>
      <c r="E319" s="4">
        <v>100</v>
      </c>
      <c r="F319" s="4">
        <f t="shared" si="13"/>
        <v>329</v>
      </c>
      <c r="G319" s="3">
        <f>SUM(G318,E319)</f>
        <v>312</v>
      </c>
      <c r="H319" s="31"/>
      <c r="I319" s="71" t="s">
        <v>609</v>
      </c>
      <c r="J319" s="71"/>
    </row>
    <row r="320" spans="1:10" ht="15.75" customHeight="1">
      <c r="A320" s="4">
        <v>13</v>
      </c>
      <c r="B320" s="9" t="s">
        <v>610</v>
      </c>
      <c r="C320" s="6" t="s">
        <v>611</v>
      </c>
      <c r="D320" s="4" t="s">
        <v>1182</v>
      </c>
      <c r="E320" s="4">
        <v>60</v>
      </c>
      <c r="F320" s="4">
        <f t="shared" si="13"/>
        <v>389</v>
      </c>
      <c r="G320" s="3">
        <f>SUM(G319,E320)</f>
        <v>372</v>
      </c>
      <c r="H320" s="31"/>
      <c r="I320" s="71" t="s">
        <v>609</v>
      </c>
      <c r="J320" s="71"/>
    </row>
    <row r="321" spans="1:10" ht="15.75" customHeight="1">
      <c r="A321" s="4">
        <v>14</v>
      </c>
      <c r="B321" s="9" t="s">
        <v>225</v>
      </c>
      <c r="C321" s="6" t="s">
        <v>460</v>
      </c>
      <c r="D321" s="4" t="s">
        <v>1175</v>
      </c>
      <c r="E321" s="4">
        <v>30</v>
      </c>
      <c r="F321" s="4">
        <f t="shared" si="13"/>
        <v>419</v>
      </c>
      <c r="G321" s="3">
        <v>400</v>
      </c>
      <c r="H321" s="31"/>
      <c r="I321" s="71" t="s">
        <v>300</v>
      </c>
      <c r="J321" s="71"/>
    </row>
    <row r="322" spans="1:10" ht="15.75" customHeight="1">
      <c r="A322" s="4">
        <v>15</v>
      </c>
      <c r="B322" s="9"/>
      <c r="C322" s="6"/>
      <c r="D322" s="4"/>
      <c r="E322" s="4"/>
      <c r="F322" s="4"/>
      <c r="G322" s="3"/>
      <c r="H322" s="31"/>
      <c r="I322" s="71"/>
      <c r="J322" s="71"/>
    </row>
    <row r="323" spans="1:10" ht="15.75" customHeight="1">
      <c r="A323" s="4">
        <v>16</v>
      </c>
      <c r="B323" s="9"/>
      <c r="C323" s="6"/>
      <c r="D323" s="4"/>
      <c r="E323" s="4"/>
      <c r="F323" s="4"/>
      <c r="G323" s="3"/>
      <c r="H323" s="31"/>
      <c r="I323" s="71"/>
      <c r="J323" s="71"/>
    </row>
    <row r="324" spans="1:10" ht="15.75" customHeight="1">
      <c r="A324" s="511" t="s">
        <v>1182</v>
      </c>
      <c r="B324" s="511"/>
      <c r="C324" s="6"/>
      <c r="D324" s="4"/>
      <c r="E324" s="4"/>
      <c r="F324" s="6"/>
      <c r="G324" s="3"/>
      <c r="H324" s="4"/>
      <c r="J324" s="71"/>
    </row>
    <row r="325" spans="1:10" ht="15.75" customHeight="1">
      <c r="A325" s="6" t="s">
        <v>9</v>
      </c>
      <c r="B325" s="6" t="s">
        <v>1176</v>
      </c>
      <c r="C325" s="6" t="s">
        <v>11</v>
      </c>
      <c r="D325" s="6" t="s">
        <v>1177</v>
      </c>
      <c r="E325" s="6" t="s">
        <v>12</v>
      </c>
      <c r="F325" s="6" t="s">
        <v>1178</v>
      </c>
      <c r="G325" s="3" t="s">
        <v>13</v>
      </c>
      <c r="H325" s="3" t="s">
        <v>14</v>
      </c>
      <c r="J325" s="71"/>
    </row>
    <row r="326" spans="1:10" ht="15.75" customHeight="1">
      <c r="A326" s="6">
        <v>1</v>
      </c>
      <c r="B326" s="46"/>
      <c r="C326" s="4"/>
      <c r="D326" s="4"/>
      <c r="E326" s="4"/>
      <c r="F326" s="6"/>
      <c r="G326" s="3"/>
      <c r="H326" s="4"/>
      <c r="J326" s="71"/>
    </row>
    <row r="327" spans="1:10" ht="15.75" customHeight="1">
      <c r="A327" s="6">
        <v>2</v>
      </c>
      <c r="B327" s="46"/>
      <c r="C327" s="4"/>
      <c r="D327" s="4"/>
      <c r="E327" s="4"/>
      <c r="F327" s="6"/>
      <c r="G327" s="3"/>
      <c r="H327" s="4"/>
      <c r="J327" s="71"/>
    </row>
    <row r="328" spans="1:10" ht="15.75" customHeight="1">
      <c r="A328" s="4">
        <v>3</v>
      </c>
      <c r="B328" s="9"/>
      <c r="C328" s="6"/>
      <c r="D328" s="4"/>
      <c r="E328" s="4"/>
      <c r="F328" s="6"/>
      <c r="G328" s="3"/>
      <c r="H328" s="4"/>
      <c r="J328" s="71"/>
    </row>
    <row r="329" spans="1:10" ht="15.75" customHeight="1">
      <c r="A329" s="4">
        <v>4</v>
      </c>
      <c r="B329" s="9"/>
      <c r="C329" s="6"/>
      <c r="D329" s="4"/>
      <c r="E329" s="4"/>
      <c r="F329" s="6"/>
      <c r="G329" s="3"/>
      <c r="H329" s="4"/>
      <c r="J329" s="71"/>
    </row>
    <row r="330" spans="1:10" ht="15.75" customHeight="1">
      <c r="A330" s="510" t="s">
        <v>1326</v>
      </c>
      <c r="B330" s="510"/>
      <c r="C330" s="510" t="s">
        <v>1327</v>
      </c>
      <c r="D330" s="510"/>
      <c r="E330" s="4"/>
      <c r="F330" s="4"/>
      <c r="G330" s="4"/>
      <c r="H330" s="4"/>
      <c r="I330" s="108" t="s">
        <v>1174</v>
      </c>
      <c r="J330" s="71"/>
    </row>
    <row r="331" spans="1:10" ht="15.75" customHeight="1">
      <c r="A331" s="511" t="s">
        <v>1175</v>
      </c>
      <c r="B331" s="511"/>
      <c r="C331" s="109"/>
      <c r="D331" s="109"/>
      <c r="E331" s="4"/>
      <c r="F331" s="4"/>
      <c r="G331" s="4"/>
      <c r="H331" s="4"/>
      <c r="I331" s="110">
        <v>400</v>
      </c>
      <c r="J331" s="71" t="s">
        <v>609</v>
      </c>
    </row>
    <row r="332" spans="1:10" ht="15.75" customHeight="1">
      <c r="A332" s="6" t="s">
        <v>9</v>
      </c>
      <c r="B332" s="6" t="s">
        <v>1176</v>
      </c>
      <c r="C332" s="6" t="s">
        <v>11</v>
      </c>
      <c r="D332" s="6" t="s">
        <v>1177</v>
      </c>
      <c r="E332" s="6" t="s">
        <v>12</v>
      </c>
      <c r="F332" s="6" t="s">
        <v>1178</v>
      </c>
      <c r="G332" s="3" t="s">
        <v>13</v>
      </c>
      <c r="H332" s="3" t="s">
        <v>14</v>
      </c>
      <c r="I332" s="111" t="s">
        <v>1179</v>
      </c>
      <c r="J332" s="71"/>
    </row>
    <row r="333" spans="1:10" ht="15.75" customHeight="1">
      <c r="A333" s="6">
        <v>1</v>
      </c>
      <c r="B333" s="9" t="s">
        <v>1323</v>
      </c>
      <c r="C333" s="6" t="s">
        <v>1324</v>
      </c>
      <c r="D333" s="6" t="s">
        <v>1175</v>
      </c>
      <c r="E333" s="4">
        <v>6</v>
      </c>
      <c r="F333" s="6">
        <f>SUM(E333,F332)</f>
        <v>6</v>
      </c>
      <c r="G333" s="3">
        <f>SUM(G332,E333)</f>
        <v>6</v>
      </c>
      <c r="H333" s="4"/>
      <c r="I333" s="71" t="s">
        <v>1185</v>
      </c>
      <c r="J333" s="71"/>
    </row>
    <row r="334" spans="1:10" ht="15.75" customHeight="1">
      <c r="A334" s="6">
        <v>2</v>
      </c>
      <c r="B334" s="9" t="s">
        <v>856</v>
      </c>
      <c r="C334" s="6" t="s">
        <v>857</v>
      </c>
      <c r="D334" s="4" t="s">
        <v>1175</v>
      </c>
      <c r="E334" s="4">
        <v>66</v>
      </c>
      <c r="F334" s="4">
        <f>SUM(F333,E334)</f>
        <v>72</v>
      </c>
      <c r="G334" s="3">
        <f>SUM(G333,E334)</f>
        <v>72</v>
      </c>
      <c r="H334" s="31"/>
      <c r="I334" s="71" t="s">
        <v>891</v>
      </c>
      <c r="J334" s="71"/>
    </row>
    <row r="335" spans="1:10" ht="15.75" customHeight="1">
      <c r="A335" s="4">
        <v>3</v>
      </c>
      <c r="B335" s="9" t="s">
        <v>1268</v>
      </c>
      <c r="C335" s="6" t="s">
        <v>1269</v>
      </c>
      <c r="D335" s="4" t="s">
        <v>1175</v>
      </c>
      <c r="E335" s="4">
        <v>10</v>
      </c>
      <c r="F335" s="4">
        <f>SUM(F334,E335)</f>
        <v>82</v>
      </c>
      <c r="G335" s="3">
        <f>SUM(G334,E335)</f>
        <v>82</v>
      </c>
      <c r="H335" s="4"/>
      <c r="I335" s="71" t="s">
        <v>891</v>
      </c>
      <c r="J335" s="71"/>
    </row>
    <row r="336" spans="1:10" ht="15.75" customHeight="1">
      <c r="A336" s="4">
        <v>4</v>
      </c>
      <c r="B336" s="46" t="s">
        <v>1032</v>
      </c>
      <c r="C336" s="4" t="s">
        <v>1033</v>
      </c>
      <c r="D336" s="4" t="s">
        <v>1182</v>
      </c>
      <c r="E336" s="4">
        <v>78</v>
      </c>
      <c r="F336" s="6">
        <v>160</v>
      </c>
      <c r="G336" s="3">
        <v>160</v>
      </c>
      <c r="H336" s="4"/>
      <c r="I336" s="71" t="s">
        <v>644</v>
      </c>
      <c r="J336" s="71"/>
    </row>
    <row r="337" spans="1:10" ht="15.75" customHeight="1">
      <c r="A337" s="4">
        <v>5</v>
      </c>
      <c r="B337" s="9" t="s">
        <v>726</v>
      </c>
      <c r="C337" s="6" t="s">
        <v>727</v>
      </c>
      <c r="D337" s="4" t="s">
        <v>1182</v>
      </c>
      <c r="E337" s="4">
        <v>10</v>
      </c>
      <c r="F337" s="6">
        <v>170</v>
      </c>
      <c r="G337" s="3">
        <v>170</v>
      </c>
      <c r="H337" s="4"/>
      <c r="I337" s="71" t="s">
        <v>644</v>
      </c>
      <c r="J337" s="71"/>
    </row>
    <row r="338" spans="1:10" ht="15.75" customHeight="1">
      <c r="A338" s="4">
        <v>6</v>
      </c>
      <c r="B338" s="9" t="s">
        <v>1328</v>
      </c>
      <c r="C338" s="6" t="s">
        <v>1329</v>
      </c>
      <c r="D338" s="4" t="s">
        <v>1182</v>
      </c>
      <c r="E338" s="4">
        <v>24</v>
      </c>
      <c r="F338" s="6">
        <v>194</v>
      </c>
      <c r="G338" s="3">
        <v>194</v>
      </c>
      <c r="H338" s="4"/>
      <c r="I338" s="71" t="s">
        <v>644</v>
      </c>
      <c r="J338" s="71"/>
    </row>
    <row r="339" spans="1:10" ht="15.75" customHeight="1">
      <c r="A339" s="4">
        <v>7</v>
      </c>
      <c r="B339" s="9" t="s">
        <v>1000</v>
      </c>
      <c r="C339" s="6" t="s">
        <v>1001</v>
      </c>
      <c r="D339" s="4" t="s">
        <v>1175</v>
      </c>
      <c r="E339" s="4">
        <v>16</v>
      </c>
      <c r="F339" s="6">
        <v>210</v>
      </c>
      <c r="G339" s="3">
        <v>210</v>
      </c>
      <c r="H339" s="4"/>
      <c r="I339" s="71" t="s">
        <v>644</v>
      </c>
      <c r="J339" s="71"/>
    </row>
    <row r="340" spans="1:10" ht="15.75" customHeight="1">
      <c r="A340" s="4">
        <v>8</v>
      </c>
      <c r="B340" s="9" t="s">
        <v>1242</v>
      </c>
      <c r="C340" s="6" t="s">
        <v>1195</v>
      </c>
      <c r="D340" s="4" t="s">
        <v>1182</v>
      </c>
      <c r="E340" s="4">
        <v>30</v>
      </c>
      <c r="F340" s="6">
        <v>240</v>
      </c>
      <c r="G340" s="3">
        <v>240</v>
      </c>
      <c r="H340" s="4"/>
      <c r="I340" s="71" t="s">
        <v>738</v>
      </c>
      <c r="J340" s="71"/>
    </row>
    <row r="341" spans="1:10" ht="15.75" customHeight="1">
      <c r="A341" s="4">
        <v>9</v>
      </c>
      <c r="B341" s="9" t="s">
        <v>736</v>
      </c>
      <c r="C341" s="6" t="s">
        <v>737</v>
      </c>
      <c r="D341" s="4" t="s">
        <v>1175</v>
      </c>
      <c r="E341" s="4">
        <v>12</v>
      </c>
      <c r="F341" s="6">
        <v>252</v>
      </c>
      <c r="G341" s="3">
        <v>252</v>
      </c>
      <c r="H341" s="4"/>
      <c r="I341" s="71" t="s">
        <v>738</v>
      </c>
      <c r="J341" s="71"/>
    </row>
    <row r="342" spans="1:10" ht="15.75" customHeight="1">
      <c r="A342" s="4">
        <v>10</v>
      </c>
      <c r="B342" s="9" t="s">
        <v>993</v>
      </c>
      <c r="C342" s="6" t="s">
        <v>994</v>
      </c>
      <c r="D342" s="4" t="s">
        <v>1182</v>
      </c>
      <c r="E342" s="4">
        <v>16</v>
      </c>
      <c r="F342" s="6">
        <v>268</v>
      </c>
      <c r="G342" s="3">
        <v>268</v>
      </c>
      <c r="H342" s="4"/>
      <c r="I342" s="71" t="s">
        <v>775</v>
      </c>
      <c r="J342" s="71"/>
    </row>
    <row r="343" spans="1:10" ht="15.75" customHeight="1">
      <c r="A343" s="4">
        <v>11</v>
      </c>
      <c r="B343" s="9" t="s">
        <v>773</v>
      </c>
      <c r="C343" s="6" t="s">
        <v>774</v>
      </c>
      <c r="D343" s="4" t="s">
        <v>1182</v>
      </c>
      <c r="E343" s="4">
        <v>8</v>
      </c>
      <c r="F343" s="6">
        <v>276</v>
      </c>
      <c r="G343" s="3">
        <v>276</v>
      </c>
      <c r="H343" s="4"/>
      <c r="I343" s="71" t="s">
        <v>775</v>
      </c>
      <c r="J343" s="71"/>
    </row>
    <row r="344" spans="1:10" ht="15.75" customHeight="1">
      <c r="A344" s="4">
        <v>12</v>
      </c>
      <c r="B344" s="9" t="s">
        <v>1146</v>
      </c>
      <c r="C344" s="6" t="s">
        <v>1147</v>
      </c>
      <c r="D344" s="4" t="s">
        <v>1175</v>
      </c>
      <c r="E344" s="4">
        <v>12</v>
      </c>
      <c r="F344" s="6">
        <f>SUM(F343,E344)</f>
        <v>288</v>
      </c>
      <c r="G344" s="3">
        <f>SUM(G343,E344)</f>
        <v>288</v>
      </c>
      <c r="H344" s="4"/>
      <c r="I344" s="71" t="s">
        <v>582</v>
      </c>
      <c r="J344" s="71"/>
    </row>
    <row r="345" spans="1:10" ht="15.75" customHeight="1">
      <c r="A345" s="4">
        <v>13</v>
      </c>
      <c r="B345" s="9" t="s">
        <v>610</v>
      </c>
      <c r="C345" s="6" t="s">
        <v>611</v>
      </c>
      <c r="D345" s="4" t="s">
        <v>1182</v>
      </c>
      <c r="E345" s="4">
        <v>60</v>
      </c>
      <c r="F345" s="6">
        <f>SUM(F344,E345)</f>
        <v>348</v>
      </c>
      <c r="G345" s="3">
        <f>SUM(G344,E345)</f>
        <v>348</v>
      </c>
      <c r="H345" s="4"/>
      <c r="I345" s="71" t="s">
        <v>609</v>
      </c>
      <c r="J345" s="71"/>
    </row>
    <row r="346" spans="1:10" ht="15.75" customHeight="1">
      <c r="A346" s="4">
        <v>14</v>
      </c>
      <c r="B346" s="46" t="s">
        <v>1330</v>
      </c>
      <c r="C346" s="4" t="s">
        <v>1331</v>
      </c>
      <c r="D346" s="4" t="s">
        <v>1182</v>
      </c>
      <c r="E346" s="4">
        <v>100</v>
      </c>
      <c r="F346" s="6">
        <f>SUM(F345,E346)</f>
        <v>448</v>
      </c>
      <c r="G346" s="3">
        <v>400</v>
      </c>
      <c r="H346" s="4"/>
      <c r="I346" s="71" t="s">
        <v>609</v>
      </c>
      <c r="J346" s="71"/>
    </row>
    <row r="347" spans="1:10" ht="15.75" customHeight="1">
      <c r="A347" s="4">
        <v>15</v>
      </c>
      <c r="B347" s="23" t="s">
        <v>694</v>
      </c>
      <c r="C347" s="22" t="s">
        <v>541</v>
      </c>
      <c r="D347" s="115" t="s">
        <v>1175</v>
      </c>
      <c r="E347" s="115">
        <v>30</v>
      </c>
      <c r="F347" s="6">
        <f>SUM(F346,E347)</f>
        <v>478</v>
      </c>
      <c r="G347" s="3">
        <v>400</v>
      </c>
      <c r="H347" s="4"/>
      <c r="I347" s="71" t="s">
        <v>300</v>
      </c>
      <c r="J347" s="71"/>
    </row>
    <row r="348" spans="1:10" ht="15.75" customHeight="1">
      <c r="A348" s="4">
        <v>16</v>
      </c>
      <c r="B348" s="9" t="s">
        <v>237</v>
      </c>
      <c r="C348" s="6" t="s">
        <v>543</v>
      </c>
      <c r="D348" s="4" t="s">
        <v>1175</v>
      </c>
      <c r="E348" s="4">
        <v>30</v>
      </c>
      <c r="F348" s="6">
        <f>SUM(F347,E348)</f>
        <v>508</v>
      </c>
      <c r="G348" s="3">
        <v>400</v>
      </c>
      <c r="H348" s="4"/>
      <c r="I348" s="71" t="s">
        <v>308</v>
      </c>
      <c r="J348" s="71"/>
    </row>
    <row r="349" spans="1:10" ht="15.75" customHeight="1">
      <c r="A349" s="4">
        <v>17</v>
      </c>
      <c r="B349" s="9"/>
      <c r="C349" s="6"/>
      <c r="D349" s="4"/>
      <c r="E349" s="4"/>
      <c r="F349" s="6"/>
      <c r="G349" s="3"/>
      <c r="H349" s="4"/>
      <c r="I349" s="71"/>
      <c r="J349" s="71"/>
    </row>
    <row r="350" spans="1:10" ht="15.75" customHeight="1">
      <c r="A350" s="511" t="s">
        <v>1182</v>
      </c>
      <c r="B350" s="511"/>
      <c r="C350" s="6"/>
      <c r="D350" s="4"/>
      <c r="E350" s="4"/>
      <c r="F350" s="6"/>
      <c r="G350" s="3"/>
      <c r="H350" s="4"/>
      <c r="I350" s="71"/>
      <c r="J350" s="71"/>
    </row>
    <row r="351" spans="1:10" ht="15.75" customHeight="1">
      <c r="A351" s="6" t="s">
        <v>9</v>
      </c>
      <c r="B351" s="6" t="s">
        <v>1176</v>
      </c>
      <c r="C351" s="6" t="s">
        <v>11</v>
      </c>
      <c r="D351" s="6" t="s">
        <v>1177</v>
      </c>
      <c r="E351" s="6" t="s">
        <v>12</v>
      </c>
      <c r="F351" s="6" t="s">
        <v>1178</v>
      </c>
      <c r="G351" s="3" t="s">
        <v>13</v>
      </c>
      <c r="H351" s="3" t="s">
        <v>14</v>
      </c>
      <c r="J351" s="71"/>
    </row>
    <row r="352" spans="1:10" ht="15.75" customHeight="1">
      <c r="A352" s="6">
        <v>1</v>
      </c>
      <c r="B352" s="8"/>
      <c r="C352" s="4"/>
      <c r="D352" s="6"/>
      <c r="E352" s="4"/>
      <c r="F352" s="6">
        <f>SUM(E352,F351)</f>
        <v>0</v>
      </c>
      <c r="G352" s="3">
        <f>SUM(G351,E352)</f>
        <v>0</v>
      </c>
      <c r="H352" s="4"/>
      <c r="J352" s="71"/>
    </row>
    <row r="353" spans="1:10" ht="15.75" customHeight="1">
      <c r="A353" s="6">
        <v>2</v>
      </c>
      <c r="B353" s="9"/>
      <c r="C353" s="6"/>
      <c r="D353" s="4"/>
      <c r="E353" s="4"/>
      <c r="F353" s="6"/>
      <c r="G353" s="3"/>
      <c r="H353" s="4"/>
      <c r="J353" s="71"/>
    </row>
    <row r="354" spans="1:10" ht="15.75" customHeight="1">
      <c r="A354" s="4">
        <v>3</v>
      </c>
      <c r="B354" s="9"/>
      <c r="C354" s="6"/>
      <c r="D354" s="4"/>
      <c r="E354" s="4"/>
      <c r="F354" s="6"/>
      <c r="G354" s="3"/>
      <c r="H354" s="4"/>
      <c r="J354" s="71"/>
    </row>
    <row r="355" spans="1:10" ht="15.75" customHeight="1">
      <c r="A355" s="4">
        <v>4</v>
      </c>
      <c r="B355" s="9"/>
      <c r="C355" s="6"/>
      <c r="D355" s="4"/>
      <c r="E355" s="4"/>
      <c r="F355" s="6"/>
      <c r="G355" s="3"/>
      <c r="H355" s="4"/>
      <c r="J355" s="71"/>
    </row>
    <row r="356" spans="1:10" ht="15.75" customHeight="1">
      <c r="A356" s="6">
        <v>5</v>
      </c>
      <c r="B356" s="109"/>
      <c r="C356" s="6"/>
      <c r="D356" s="9"/>
      <c r="E356" s="4"/>
      <c r="F356" s="4"/>
      <c r="G356" s="4"/>
      <c r="H356" s="4"/>
      <c r="J356" s="71"/>
    </row>
    <row r="357" spans="1:10" ht="15.75" customHeight="1">
      <c r="A357" s="510" t="s">
        <v>1332</v>
      </c>
      <c r="B357" s="510"/>
      <c r="C357" s="510" t="s">
        <v>1333</v>
      </c>
      <c r="D357" s="510"/>
      <c r="E357" s="4"/>
      <c r="F357" s="4"/>
      <c r="G357" s="4"/>
      <c r="H357" s="4"/>
      <c r="I357" s="108" t="s">
        <v>1174</v>
      </c>
      <c r="J357" s="71"/>
    </row>
    <row r="358" spans="1:10" ht="15.75" customHeight="1">
      <c r="A358" s="511" t="s">
        <v>1175</v>
      </c>
      <c r="B358" s="511"/>
      <c r="C358" s="109"/>
      <c r="D358" s="109"/>
      <c r="E358" s="4"/>
      <c r="F358" s="4"/>
      <c r="G358" s="4"/>
      <c r="H358" s="4"/>
      <c r="I358" s="110">
        <v>400</v>
      </c>
      <c r="J358" s="71" t="s">
        <v>305</v>
      </c>
    </row>
    <row r="359" spans="1:10" ht="15.75" customHeight="1">
      <c r="A359" s="6" t="s">
        <v>9</v>
      </c>
      <c r="B359" s="6" t="s">
        <v>1176</v>
      </c>
      <c r="C359" s="6" t="s">
        <v>11</v>
      </c>
      <c r="D359" s="6" t="s">
        <v>1177</v>
      </c>
      <c r="E359" s="6" t="s">
        <v>12</v>
      </c>
      <c r="F359" s="6" t="s">
        <v>1178</v>
      </c>
      <c r="G359" s="3" t="s">
        <v>13</v>
      </c>
      <c r="H359" s="3" t="s">
        <v>14</v>
      </c>
      <c r="I359" s="111" t="s">
        <v>1179</v>
      </c>
      <c r="J359" s="71"/>
    </row>
    <row r="360" spans="1:10" ht="15.75" customHeight="1">
      <c r="A360" s="6">
        <v>1</v>
      </c>
      <c r="B360" s="9" t="s">
        <v>1251</v>
      </c>
      <c r="C360" s="6" t="s">
        <v>1252</v>
      </c>
      <c r="D360" s="4" t="s">
        <v>1175</v>
      </c>
      <c r="E360" s="4">
        <v>8</v>
      </c>
      <c r="F360" s="6">
        <f>SUM(E360,F359)</f>
        <v>8</v>
      </c>
      <c r="G360" s="3">
        <f>SUM(G359,E360)</f>
        <v>8</v>
      </c>
      <c r="H360" s="4"/>
      <c r="I360" s="71"/>
      <c r="J360" s="71"/>
    </row>
    <row r="361" spans="1:10" ht="15.75" customHeight="1">
      <c r="A361" s="6">
        <v>2</v>
      </c>
      <c r="B361" s="8" t="s">
        <v>1253</v>
      </c>
      <c r="C361" s="6" t="s">
        <v>1254</v>
      </c>
      <c r="D361" s="4" t="s">
        <v>1175</v>
      </c>
      <c r="E361" s="4">
        <v>10</v>
      </c>
      <c r="F361" s="6">
        <f>SUM(E361,F360)</f>
        <v>18</v>
      </c>
      <c r="G361" s="3">
        <f>SUM(G360,E361)</f>
        <v>18</v>
      </c>
      <c r="H361" s="4"/>
      <c r="I361" s="71"/>
      <c r="J361" s="71"/>
    </row>
    <row r="362" spans="1:10" ht="15.75" customHeight="1">
      <c r="A362" s="4">
        <v>3</v>
      </c>
      <c r="B362" s="9" t="s">
        <v>1183</v>
      </c>
      <c r="C362" s="6" t="s">
        <v>1184</v>
      </c>
      <c r="D362" s="4" t="s">
        <v>1175</v>
      </c>
      <c r="E362" s="4">
        <v>14</v>
      </c>
      <c r="F362" s="6">
        <f>SUM(F361,E362)</f>
        <v>32</v>
      </c>
      <c r="G362" s="3">
        <f>SUM(G361,E362)</f>
        <v>32</v>
      </c>
      <c r="H362" s="4"/>
      <c r="I362" s="71" t="s">
        <v>1185</v>
      </c>
      <c r="J362" s="71"/>
    </row>
    <row r="363" spans="1:10" ht="15.75" customHeight="1">
      <c r="A363" s="4">
        <v>4</v>
      </c>
      <c r="B363" s="9" t="s">
        <v>856</v>
      </c>
      <c r="C363" s="6" t="s">
        <v>857</v>
      </c>
      <c r="D363" s="4" t="s">
        <v>1175</v>
      </c>
      <c r="E363" s="4">
        <v>63</v>
      </c>
      <c r="F363" s="4">
        <f>SUM(F362,E363)</f>
        <v>95</v>
      </c>
      <c r="G363" s="3">
        <f>SUM(G362,E363)</f>
        <v>95</v>
      </c>
      <c r="H363" s="31"/>
      <c r="I363" s="71" t="s">
        <v>891</v>
      </c>
      <c r="J363" s="71"/>
    </row>
    <row r="364" spans="1:10" ht="15.75" customHeight="1">
      <c r="A364" s="4">
        <v>5</v>
      </c>
      <c r="B364" s="9" t="s">
        <v>1242</v>
      </c>
      <c r="C364" s="6" t="s">
        <v>1195</v>
      </c>
      <c r="D364" s="4" t="s">
        <v>1182</v>
      </c>
      <c r="E364" s="4">
        <v>30</v>
      </c>
      <c r="F364" s="6">
        <v>125</v>
      </c>
      <c r="G364" s="3">
        <v>125</v>
      </c>
      <c r="H364" s="4"/>
      <c r="I364" s="71" t="s">
        <v>738</v>
      </c>
      <c r="J364" s="71"/>
    </row>
    <row r="365" spans="1:10" ht="15.75" customHeight="1">
      <c r="A365" s="4">
        <v>6</v>
      </c>
      <c r="B365" s="9" t="s">
        <v>298</v>
      </c>
      <c r="C365" s="6" t="s">
        <v>1127</v>
      </c>
      <c r="D365" s="6" t="s">
        <v>1175</v>
      </c>
      <c r="E365" s="4">
        <v>16</v>
      </c>
      <c r="F365" s="6">
        <f t="shared" ref="F365:F373" si="14">SUM(F364,E365)</f>
        <v>141</v>
      </c>
      <c r="G365" s="3">
        <f>SUM(F365)</f>
        <v>141</v>
      </c>
      <c r="H365" s="4"/>
      <c r="I365" s="71" t="s">
        <v>750</v>
      </c>
      <c r="J365" s="71"/>
    </row>
    <row r="366" spans="1:10" ht="15.75" customHeight="1">
      <c r="A366" s="4">
        <v>7</v>
      </c>
      <c r="B366" s="9" t="s">
        <v>1128</v>
      </c>
      <c r="C366" s="6" t="s">
        <v>1129</v>
      </c>
      <c r="D366" s="4" t="s">
        <v>1175</v>
      </c>
      <c r="E366" s="4">
        <v>10</v>
      </c>
      <c r="F366" s="6">
        <f t="shared" si="14"/>
        <v>151</v>
      </c>
      <c r="G366" s="3">
        <f>SUM(F366)</f>
        <v>151</v>
      </c>
      <c r="H366" s="4"/>
      <c r="I366" s="71" t="s">
        <v>582</v>
      </c>
      <c r="J366" s="71"/>
    </row>
    <row r="367" spans="1:10" ht="15.75" customHeight="1">
      <c r="A367" s="4">
        <v>8</v>
      </c>
      <c r="B367" s="9" t="s">
        <v>880</v>
      </c>
      <c r="C367" s="6" t="s">
        <v>881</v>
      </c>
      <c r="D367" s="4" t="s">
        <v>1182</v>
      </c>
      <c r="E367" s="4">
        <v>16</v>
      </c>
      <c r="F367" s="6">
        <f t="shared" si="14"/>
        <v>167</v>
      </c>
      <c r="G367" s="3">
        <f t="shared" ref="G367:G373" si="15">SUM(G366,E367)</f>
        <v>167</v>
      </c>
      <c r="H367" s="4"/>
      <c r="I367" s="71" t="s">
        <v>582</v>
      </c>
      <c r="J367" s="71"/>
    </row>
    <row r="368" spans="1:10" ht="15.75" customHeight="1">
      <c r="A368" s="4">
        <v>9</v>
      </c>
      <c r="B368" s="9" t="s">
        <v>1334</v>
      </c>
      <c r="C368" s="4" t="s">
        <v>1335</v>
      </c>
      <c r="D368" s="4" t="s">
        <v>1182</v>
      </c>
      <c r="E368" s="4">
        <v>32</v>
      </c>
      <c r="F368" s="6">
        <f t="shared" si="14"/>
        <v>199</v>
      </c>
      <c r="G368" s="3">
        <f t="shared" si="15"/>
        <v>199</v>
      </c>
      <c r="H368" s="4"/>
      <c r="I368" s="71" t="s">
        <v>609</v>
      </c>
      <c r="J368" s="71"/>
    </row>
    <row r="369" spans="1:10" ht="15.75" customHeight="1">
      <c r="A369" s="4">
        <v>10</v>
      </c>
      <c r="B369" s="9" t="s">
        <v>1336</v>
      </c>
      <c r="C369" s="6" t="s">
        <v>1199</v>
      </c>
      <c r="D369" s="4" t="s">
        <v>1175</v>
      </c>
      <c r="E369" s="4">
        <v>100</v>
      </c>
      <c r="F369" s="6">
        <f t="shared" si="14"/>
        <v>299</v>
      </c>
      <c r="G369" s="3">
        <f t="shared" si="15"/>
        <v>299</v>
      </c>
      <c r="H369" s="4"/>
      <c r="I369" s="71" t="s">
        <v>609</v>
      </c>
      <c r="J369" s="71"/>
    </row>
    <row r="370" spans="1:10" ht="15.75" customHeight="1">
      <c r="A370" s="4">
        <v>11</v>
      </c>
      <c r="B370" s="9" t="s">
        <v>610</v>
      </c>
      <c r="C370" s="6" t="s">
        <v>611</v>
      </c>
      <c r="D370" s="4" t="s">
        <v>1182</v>
      </c>
      <c r="E370" s="4">
        <v>60</v>
      </c>
      <c r="F370" s="6">
        <f t="shared" si="14"/>
        <v>359</v>
      </c>
      <c r="G370" s="3">
        <f t="shared" si="15"/>
        <v>359</v>
      </c>
      <c r="H370" s="4"/>
      <c r="I370" s="71" t="s">
        <v>609</v>
      </c>
      <c r="J370" s="71"/>
    </row>
    <row r="371" spans="1:10" ht="15.75" customHeight="1">
      <c r="A371" s="4">
        <v>12</v>
      </c>
      <c r="B371" s="9" t="s">
        <v>831</v>
      </c>
      <c r="C371" s="6" t="s">
        <v>832</v>
      </c>
      <c r="D371" s="4" t="s">
        <v>1175</v>
      </c>
      <c r="E371" s="4">
        <v>8</v>
      </c>
      <c r="F371" s="6">
        <f t="shared" si="14"/>
        <v>367</v>
      </c>
      <c r="G371" s="3">
        <f t="shared" si="15"/>
        <v>367</v>
      </c>
      <c r="H371" s="4"/>
      <c r="I371" s="71" t="s">
        <v>300</v>
      </c>
      <c r="J371" s="71"/>
    </row>
    <row r="372" spans="1:10" ht="15.75" customHeight="1">
      <c r="A372" s="4">
        <v>13</v>
      </c>
      <c r="B372" s="9" t="s">
        <v>1337</v>
      </c>
      <c r="C372" s="6" t="s">
        <v>1338</v>
      </c>
      <c r="D372" s="4" t="s">
        <v>1175</v>
      </c>
      <c r="E372" s="4">
        <v>9</v>
      </c>
      <c r="F372" s="6">
        <f t="shared" si="14"/>
        <v>376</v>
      </c>
      <c r="G372" s="3">
        <f t="shared" si="15"/>
        <v>376</v>
      </c>
      <c r="H372" s="4"/>
      <c r="I372" s="71" t="s">
        <v>300</v>
      </c>
      <c r="J372" s="71"/>
    </row>
    <row r="373" spans="1:10" ht="15.75" customHeight="1">
      <c r="A373" s="4">
        <v>14</v>
      </c>
      <c r="B373" s="9" t="s">
        <v>1339</v>
      </c>
      <c r="C373" s="6" t="s">
        <v>1067</v>
      </c>
      <c r="D373" s="4" t="s">
        <v>1182</v>
      </c>
      <c r="E373" s="4">
        <v>24</v>
      </c>
      <c r="F373" s="6">
        <f t="shared" si="14"/>
        <v>400</v>
      </c>
      <c r="G373" s="3">
        <f t="shared" si="15"/>
        <v>400</v>
      </c>
      <c r="H373" s="4"/>
      <c r="I373" s="71" t="s">
        <v>305</v>
      </c>
      <c r="J373" s="71"/>
    </row>
    <row r="374" spans="1:10" ht="15.75" customHeight="1">
      <c r="A374" s="4">
        <v>15</v>
      </c>
      <c r="B374" s="9"/>
      <c r="C374" s="6"/>
      <c r="D374" s="6"/>
      <c r="E374" s="4"/>
      <c r="F374" s="6"/>
      <c r="G374" s="3"/>
      <c r="H374" s="4"/>
      <c r="I374" s="71"/>
      <c r="J374" s="71"/>
    </row>
    <row r="375" spans="1:10" ht="15.75" customHeight="1">
      <c r="A375" s="4">
        <v>16</v>
      </c>
      <c r="B375" s="9"/>
      <c r="C375" s="6"/>
      <c r="D375" s="6"/>
      <c r="E375" s="4"/>
      <c r="F375" s="6"/>
      <c r="G375" s="3"/>
      <c r="H375" s="4"/>
      <c r="I375" s="71"/>
      <c r="J375" s="71"/>
    </row>
    <row r="376" spans="1:10" ht="15.75" customHeight="1">
      <c r="A376" s="4">
        <v>17</v>
      </c>
      <c r="B376" s="9"/>
      <c r="C376" s="6"/>
      <c r="D376" s="6"/>
      <c r="E376" s="4"/>
      <c r="F376" s="6"/>
      <c r="G376" s="3"/>
      <c r="H376" s="4"/>
      <c r="I376" s="71"/>
      <c r="J376" s="71"/>
    </row>
    <row r="377" spans="1:10" ht="15.75" customHeight="1">
      <c r="A377" s="511" t="s">
        <v>1182</v>
      </c>
      <c r="B377" s="511"/>
      <c r="C377" s="6"/>
      <c r="D377" s="4"/>
      <c r="E377" s="4"/>
      <c r="F377" s="6"/>
      <c r="G377" s="3"/>
      <c r="H377" s="4"/>
      <c r="I377" s="71"/>
      <c r="J377" s="71"/>
    </row>
    <row r="378" spans="1:10" ht="15.75" customHeight="1">
      <c r="A378" s="6" t="s">
        <v>9</v>
      </c>
      <c r="B378" s="6" t="s">
        <v>1176</v>
      </c>
      <c r="C378" s="6" t="s">
        <v>11</v>
      </c>
      <c r="D378" s="6" t="s">
        <v>1177</v>
      </c>
      <c r="E378" s="6" t="s">
        <v>12</v>
      </c>
      <c r="F378" s="6" t="s">
        <v>1178</v>
      </c>
      <c r="G378" s="3" t="s">
        <v>13</v>
      </c>
      <c r="H378" s="3" t="s">
        <v>14</v>
      </c>
      <c r="J378" s="71"/>
    </row>
    <row r="379" spans="1:10" ht="15.75" customHeight="1">
      <c r="A379" s="6">
        <v>1</v>
      </c>
      <c r="B379" s="8"/>
      <c r="C379" s="4"/>
      <c r="D379" s="6"/>
      <c r="E379" s="4"/>
      <c r="F379" s="6">
        <f>SUM(E379,F378)</f>
        <v>0</v>
      </c>
      <c r="G379" s="3">
        <f>SUM(G378,E379)</f>
        <v>0</v>
      </c>
      <c r="H379" s="4"/>
      <c r="J379" s="71"/>
    </row>
    <row r="380" spans="1:10" ht="15.75" customHeight="1">
      <c r="A380" s="6">
        <v>2</v>
      </c>
      <c r="B380" s="8"/>
      <c r="C380" s="4"/>
      <c r="D380" s="6"/>
      <c r="E380" s="4"/>
      <c r="F380" s="6"/>
      <c r="G380" s="3"/>
      <c r="H380" s="4"/>
      <c r="J380" s="71"/>
    </row>
    <row r="381" spans="1:10" ht="15.75" customHeight="1">
      <c r="A381" s="4">
        <v>3</v>
      </c>
      <c r="B381" s="9"/>
      <c r="C381" s="6"/>
      <c r="D381" s="4"/>
      <c r="E381" s="4"/>
      <c r="F381" s="6"/>
      <c r="G381" s="3"/>
      <c r="H381" s="4"/>
      <c r="I381" s="71"/>
      <c r="J381" s="71"/>
    </row>
    <row r="382" spans="1:10" ht="16.5" customHeight="1">
      <c r="A382" s="4">
        <v>4</v>
      </c>
      <c r="B382" s="9"/>
      <c r="C382" s="6"/>
      <c r="D382" s="4"/>
      <c r="E382" s="4"/>
      <c r="F382" s="6"/>
      <c r="G382" s="3"/>
      <c r="H382" s="4"/>
      <c r="I382" s="71"/>
      <c r="J382" s="71"/>
    </row>
    <row r="383" spans="1:10" ht="15.75" customHeight="1">
      <c r="A383" s="510" t="s">
        <v>1340</v>
      </c>
      <c r="B383" s="510"/>
      <c r="C383" s="510" t="s">
        <v>1341</v>
      </c>
      <c r="D383" s="510"/>
      <c r="E383" s="4"/>
      <c r="F383" s="4"/>
      <c r="G383" s="4"/>
      <c r="H383" s="4"/>
      <c r="I383" s="108" t="s">
        <v>1174</v>
      </c>
      <c r="J383" s="71"/>
    </row>
    <row r="384" spans="1:10" ht="15.75" customHeight="1">
      <c r="A384" s="511" t="s">
        <v>1175</v>
      </c>
      <c r="B384" s="511"/>
      <c r="C384" s="109"/>
      <c r="D384" s="109"/>
      <c r="E384" s="4"/>
      <c r="F384" s="4"/>
      <c r="G384" s="4"/>
      <c r="H384" s="4"/>
      <c r="I384" s="110">
        <f>SUM(G364+G384)</f>
        <v>125</v>
      </c>
      <c r="J384" s="71" t="s">
        <v>1246</v>
      </c>
    </row>
    <row r="385" spans="1:10" ht="16.5" customHeight="1">
      <c r="A385" s="6" t="s">
        <v>9</v>
      </c>
      <c r="B385" s="6" t="s">
        <v>1176</v>
      </c>
      <c r="C385" s="6" t="s">
        <v>11</v>
      </c>
      <c r="D385" s="6" t="s">
        <v>1177</v>
      </c>
      <c r="E385" s="6" t="s">
        <v>12</v>
      </c>
      <c r="F385" s="6" t="s">
        <v>1178</v>
      </c>
      <c r="G385" s="3" t="s">
        <v>13</v>
      </c>
      <c r="H385" s="3" t="s">
        <v>14</v>
      </c>
      <c r="I385" s="71"/>
      <c r="J385" s="71"/>
    </row>
    <row r="386" spans="1:10" ht="15.75" customHeight="1">
      <c r="A386" s="6">
        <v>1</v>
      </c>
      <c r="B386" s="8"/>
      <c r="C386" s="4"/>
      <c r="D386" s="6"/>
      <c r="E386" s="4"/>
      <c r="F386" s="6">
        <f>SUM(E386,F385)</f>
        <v>0</v>
      </c>
      <c r="G386" s="3">
        <f>SUM(G385,E386)</f>
        <v>0</v>
      </c>
      <c r="H386" s="4"/>
      <c r="I386" s="71"/>
      <c r="J386" s="71"/>
    </row>
    <row r="387" spans="1:10" ht="15.75" customHeight="1">
      <c r="A387" s="6">
        <v>2</v>
      </c>
      <c r="B387" s="8"/>
      <c r="C387" s="4"/>
      <c r="D387" s="6"/>
      <c r="E387" s="4"/>
      <c r="F387" s="6"/>
      <c r="G387" s="3"/>
      <c r="H387" s="4"/>
      <c r="I387" s="71"/>
      <c r="J387" s="71"/>
    </row>
    <row r="388" spans="1:10" ht="15.75" customHeight="1">
      <c r="A388" s="4">
        <v>3</v>
      </c>
      <c r="B388" s="9"/>
      <c r="C388" s="6"/>
      <c r="D388" s="4"/>
      <c r="E388" s="4"/>
      <c r="F388" s="6"/>
      <c r="G388" s="3"/>
      <c r="H388" s="4"/>
      <c r="I388" s="71"/>
      <c r="J388" s="71"/>
    </row>
    <row r="389" spans="1:10" ht="15.75" customHeight="1">
      <c r="A389" s="4">
        <v>4</v>
      </c>
      <c r="B389" s="9"/>
      <c r="C389" s="6"/>
      <c r="D389" s="4"/>
      <c r="E389" s="4"/>
      <c r="F389" s="6"/>
      <c r="G389" s="3"/>
      <c r="H389" s="4"/>
      <c r="I389" s="71"/>
      <c r="J389" s="71"/>
    </row>
    <row r="390" spans="1:10" ht="15.75" customHeight="1">
      <c r="A390" s="4">
        <v>5</v>
      </c>
      <c r="B390" s="9"/>
      <c r="C390" s="6"/>
      <c r="D390" s="4"/>
      <c r="E390" s="4"/>
      <c r="F390" s="6"/>
      <c r="G390" s="3"/>
      <c r="H390" s="4"/>
      <c r="I390" s="71"/>
      <c r="J390" s="71"/>
    </row>
    <row r="391" spans="1:10" ht="15.75" customHeight="1">
      <c r="A391" s="4">
        <v>6</v>
      </c>
      <c r="B391" s="9"/>
      <c r="C391" s="6"/>
      <c r="D391" s="4"/>
      <c r="E391" s="4"/>
      <c r="F391" s="6"/>
      <c r="G391" s="3"/>
      <c r="H391" s="4"/>
      <c r="I391" s="71"/>
      <c r="J391" s="71"/>
    </row>
    <row r="392" spans="1:10" ht="15.75" customHeight="1">
      <c r="A392" s="511" t="s">
        <v>1182</v>
      </c>
      <c r="B392" s="511"/>
      <c r="C392" s="6"/>
      <c r="D392" s="4"/>
      <c r="E392" s="4"/>
      <c r="F392" s="6"/>
      <c r="G392" s="3"/>
      <c r="H392" s="4"/>
      <c r="I392" s="71"/>
      <c r="J392" s="71"/>
    </row>
    <row r="393" spans="1:10" ht="15.75" customHeight="1">
      <c r="A393" s="6" t="s">
        <v>9</v>
      </c>
      <c r="B393" s="6" t="s">
        <v>1176</v>
      </c>
      <c r="C393" s="6" t="s">
        <v>11</v>
      </c>
      <c r="D393" s="6" t="s">
        <v>1177</v>
      </c>
      <c r="E393" s="6" t="s">
        <v>12</v>
      </c>
      <c r="F393" s="6" t="s">
        <v>1178</v>
      </c>
      <c r="G393" s="3" t="s">
        <v>13</v>
      </c>
      <c r="H393" s="3" t="s">
        <v>14</v>
      </c>
      <c r="J393" s="71"/>
    </row>
    <row r="394" spans="1:10" ht="15.75" customHeight="1">
      <c r="A394" s="6">
        <v>1</v>
      </c>
      <c r="B394" s="8"/>
      <c r="C394" s="4"/>
      <c r="D394" s="6"/>
      <c r="E394" s="4"/>
      <c r="F394" s="6">
        <f>SUM(E394,F393)</f>
        <v>0</v>
      </c>
      <c r="G394" s="3">
        <f>SUM(G393,E394)</f>
        <v>0</v>
      </c>
      <c r="H394" s="4"/>
      <c r="J394" s="71"/>
    </row>
    <row r="395" spans="1:10" ht="15.75" customHeight="1">
      <c r="A395" s="6">
        <v>2</v>
      </c>
      <c r="B395" s="8"/>
      <c r="C395" s="4"/>
      <c r="D395" s="6"/>
      <c r="E395" s="4"/>
      <c r="F395" s="6"/>
      <c r="G395" s="3"/>
      <c r="H395" s="4"/>
      <c r="J395" s="71"/>
    </row>
    <row r="396" spans="1:10" ht="15.75" customHeight="1">
      <c r="A396" s="4">
        <v>3</v>
      </c>
      <c r="B396" s="9"/>
      <c r="C396" s="6"/>
      <c r="D396" s="4"/>
      <c r="E396" s="4"/>
      <c r="F396" s="6"/>
      <c r="G396" s="3"/>
      <c r="H396" s="4"/>
      <c r="J396" s="71"/>
    </row>
    <row r="397" spans="1:10" ht="15.75" customHeight="1">
      <c r="A397" s="4">
        <v>4</v>
      </c>
      <c r="B397" s="9"/>
      <c r="C397" s="6"/>
      <c r="D397" s="4"/>
      <c r="E397" s="4"/>
      <c r="F397" s="6"/>
      <c r="G397" s="3"/>
      <c r="H397" s="4"/>
      <c r="J397" s="71"/>
    </row>
    <row r="398" spans="1:10" ht="15.75" customHeight="1">
      <c r="A398" s="6">
        <v>5</v>
      </c>
      <c r="B398" s="109"/>
      <c r="C398" s="6"/>
      <c r="D398" s="9"/>
      <c r="E398" s="4"/>
      <c r="F398" s="4"/>
      <c r="G398" s="4"/>
      <c r="H398" s="4"/>
      <c r="I398" s="71"/>
      <c r="J398" s="71"/>
    </row>
    <row r="399" spans="1:10" ht="15.75" customHeight="1">
      <c r="A399" s="510" t="s">
        <v>1342</v>
      </c>
      <c r="B399" s="510"/>
      <c r="C399" s="510" t="s">
        <v>1343</v>
      </c>
      <c r="D399" s="510"/>
      <c r="E399" s="4"/>
      <c r="F399" s="4"/>
      <c r="G399" s="4"/>
      <c r="H399" s="4"/>
      <c r="I399" s="108" t="s">
        <v>1174</v>
      </c>
      <c r="J399" s="71"/>
    </row>
    <row r="400" spans="1:10" ht="15.75" customHeight="1">
      <c r="A400" s="511" t="s">
        <v>1175</v>
      </c>
      <c r="B400" s="511"/>
      <c r="C400" s="109"/>
      <c r="D400" s="109"/>
      <c r="E400" s="4"/>
      <c r="F400" s="4"/>
      <c r="G400" s="4"/>
      <c r="H400" s="4"/>
      <c r="I400" s="110">
        <v>400</v>
      </c>
      <c r="J400" s="71" t="s">
        <v>775</v>
      </c>
    </row>
    <row r="401" spans="1:10" ht="15.75" customHeight="1">
      <c r="A401" s="6" t="s">
        <v>9</v>
      </c>
      <c r="B401" s="6" t="s">
        <v>1176</v>
      </c>
      <c r="C401" s="6" t="s">
        <v>11</v>
      </c>
      <c r="D401" s="6" t="s">
        <v>1177</v>
      </c>
      <c r="E401" s="6" t="s">
        <v>12</v>
      </c>
      <c r="F401" s="6" t="s">
        <v>1178</v>
      </c>
      <c r="G401" s="3" t="s">
        <v>13</v>
      </c>
      <c r="H401" s="3" t="s">
        <v>14</v>
      </c>
      <c r="I401" s="114" t="s">
        <v>1179</v>
      </c>
      <c r="J401" s="71"/>
    </row>
    <row r="402" spans="1:10" ht="15.75" customHeight="1">
      <c r="A402" s="6">
        <v>1</v>
      </c>
      <c r="B402" s="8" t="s">
        <v>1253</v>
      </c>
      <c r="C402" s="6" t="s">
        <v>1254</v>
      </c>
      <c r="D402" s="4" t="s">
        <v>1175</v>
      </c>
      <c r="E402" s="4">
        <v>10</v>
      </c>
      <c r="F402" s="6">
        <f>SUM(E402,F401)</f>
        <v>10</v>
      </c>
      <c r="G402" s="3">
        <f t="shared" ref="G402:G407" si="16">SUM(G401,E402)</f>
        <v>10</v>
      </c>
      <c r="H402" s="4"/>
      <c r="I402" s="71"/>
      <c r="J402" s="71"/>
    </row>
    <row r="403" spans="1:10" ht="15.75" customHeight="1">
      <c r="A403" s="6">
        <v>2</v>
      </c>
      <c r="B403" s="9" t="s">
        <v>1280</v>
      </c>
      <c r="C403" s="6" t="s">
        <v>1281</v>
      </c>
      <c r="D403" s="4" t="s">
        <v>1175</v>
      </c>
      <c r="E403" s="4">
        <v>7</v>
      </c>
      <c r="F403" s="6">
        <f>SUM(E403,F402)</f>
        <v>17</v>
      </c>
      <c r="G403" s="3">
        <f t="shared" si="16"/>
        <v>17</v>
      </c>
      <c r="H403" s="4"/>
      <c r="I403" s="71"/>
      <c r="J403" s="71"/>
    </row>
    <row r="404" spans="1:10" ht="15.75" customHeight="1">
      <c r="A404" s="6">
        <v>3</v>
      </c>
      <c r="B404" s="9" t="s">
        <v>1257</v>
      </c>
      <c r="C404" s="6" t="s">
        <v>1258</v>
      </c>
      <c r="D404" s="4" t="s">
        <v>1182</v>
      </c>
      <c r="E404" s="4">
        <v>99</v>
      </c>
      <c r="F404" s="6">
        <f>SUM(E404,F403)</f>
        <v>116</v>
      </c>
      <c r="G404" s="3">
        <f t="shared" si="16"/>
        <v>116</v>
      </c>
      <c r="H404" s="4"/>
      <c r="I404" s="71"/>
      <c r="J404" s="71"/>
    </row>
    <row r="405" spans="1:10" ht="15.75" customHeight="1">
      <c r="A405" s="6">
        <v>4</v>
      </c>
      <c r="B405" s="9" t="s">
        <v>1344</v>
      </c>
      <c r="C405" s="6" t="s">
        <v>1345</v>
      </c>
      <c r="D405" s="4" t="s">
        <v>1175</v>
      </c>
      <c r="E405" s="4">
        <v>30</v>
      </c>
      <c r="F405" s="6">
        <f>SUM(E405,F404)</f>
        <v>146</v>
      </c>
      <c r="G405" s="3">
        <f t="shared" si="16"/>
        <v>146</v>
      </c>
      <c r="H405" s="4"/>
      <c r="I405" s="71"/>
      <c r="J405" s="71"/>
    </row>
    <row r="406" spans="1:10" ht="15.75" customHeight="1">
      <c r="A406" s="4">
        <v>5</v>
      </c>
      <c r="B406" s="9" t="s">
        <v>1262</v>
      </c>
      <c r="C406" s="6" t="s">
        <v>1263</v>
      </c>
      <c r="D406" s="4" t="s">
        <v>1175</v>
      </c>
      <c r="E406" s="4">
        <v>8</v>
      </c>
      <c r="F406" s="6">
        <f>SUM(E406,F405)</f>
        <v>154</v>
      </c>
      <c r="G406" s="3">
        <f t="shared" si="16"/>
        <v>154</v>
      </c>
      <c r="H406" s="4"/>
      <c r="I406" s="71"/>
      <c r="J406" s="71"/>
    </row>
    <row r="407" spans="1:10" ht="15.75" customHeight="1">
      <c r="A407" s="4">
        <v>6</v>
      </c>
      <c r="B407" s="9" t="s">
        <v>1346</v>
      </c>
      <c r="C407" s="6" t="s">
        <v>1082</v>
      </c>
      <c r="D407" s="4" t="s">
        <v>1175</v>
      </c>
      <c r="E407" s="4">
        <v>30</v>
      </c>
      <c r="F407" s="6">
        <f t="shared" ref="F407:F413" si="17">SUM(F406,E407)</f>
        <v>184</v>
      </c>
      <c r="G407" s="3">
        <f t="shared" si="16"/>
        <v>184</v>
      </c>
      <c r="H407" s="4"/>
      <c r="I407" s="71" t="s">
        <v>1211</v>
      </c>
      <c r="J407" s="71"/>
    </row>
    <row r="408" spans="1:10" ht="15.75" customHeight="1">
      <c r="A408" s="4">
        <v>7</v>
      </c>
      <c r="B408" s="9" t="s">
        <v>1265</v>
      </c>
      <c r="C408" s="6" t="s">
        <v>1266</v>
      </c>
      <c r="D408" s="4" t="s">
        <v>1182</v>
      </c>
      <c r="E408" s="4">
        <v>40</v>
      </c>
      <c r="F408" s="6">
        <f t="shared" si="17"/>
        <v>224</v>
      </c>
      <c r="G408" s="3">
        <v>200</v>
      </c>
      <c r="H408" s="4"/>
      <c r="I408" s="71" t="s">
        <v>1267</v>
      </c>
      <c r="J408" s="71"/>
    </row>
    <row r="409" spans="1:10" ht="15.75" customHeight="1">
      <c r="A409" s="4">
        <v>8</v>
      </c>
      <c r="B409" s="9" t="s">
        <v>912</v>
      </c>
      <c r="C409" s="6" t="s">
        <v>913</v>
      </c>
      <c r="D409" s="4" t="s">
        <v>1182</v>
      </c>
      <c r="E409" s="4">
        <v>105</v>
      </c>
      <c r="F409" s="6">
        <f t="shared" si="17"/>
        <v>329</v>
      </c>
      <c r="G409" s="3">
        <v>200</v>
      </c>
      <c r="H409" s="4"/>
      <c r="I409" s="71" t="s">
        <v>1219</v>
      </c>
      <c r="J409" s="71"/>
    </row>
    <row r="410" spans="1:10" ht="15.75" customHeight="1">
      <c r="A410" s="4">
        <v>9</v>
      </c>
      <c r="B410" s="9" t="s">
        <v>934</v>
      </c>
      <c r="C410" s="6" t="s">
        <v>935</v>
      </c>
      <c r="D410" s="4" t="s">
        <v>1175</v>
      </c>
      <c r="E410" s="4">
        <v>45</v>
      </c>
      <c r="F410" s="6">
        <f t="shared" si="17"/>
        <v>374</v>
      </c>
      <c r="G410" s="3">
        <v>200</v>
      </c>
      <c r="H410" s="4"/>
      <c r="I410" s="71" t="s">
        <v>1219</v>
      </c>
      <c r="J410" s="71"/>
    </row>
    <row r="411" spans="1:10" ht="15.75" customHeight="1">
      <c r="A411" s="4">
        <v>10</v>
      </c>
      <c r="B411" s="9" t="s">
        <v>912</v>
      </c>
      <c r="C411" s="6" t="s">
        <v>990</v>
      </c>
      <c r="D411" s="4" t="s">
        <v>1182</v>
      </c>
      <c r="E411" s="4">
        <v>15</v>
      </c>
      <c r="F411" s="6">
        <f t="shared" si="17"/>
        <v>389</v>
      </c>
      <c r="G411" s="3">
        <v>200</v>
      </c>
      <c r="H411" s="4"/>
      <c r="I411" s="71" t="s">
        <v>891</v>
      </c>
      <c r="J411" s="71"/>
    </row>
    <row r="412" spans="1:10" ht="15.75" customHeight="1">
      <c r="A412" s="4">
        <v>11</v>
      </c>
      <c r="B412" s="9" t="s">
        <v>856</v>
      </c>
      <c r="C412" s="6" t="s">
        <v>857</v>
      </c>
      <c r="D412" s="4" t="s">
        <v>1175</v>
      </c>
      <c r="E412" s="4">
        <v>75</v>
      </c>
      <c r="F412" s="4">
        <f t="shared" si="17"/>
        <v>464</v>
      </c>
      <c r="G412" s="3">
        <v>200</v>
      </c>
      <c r="H412" s="31"/>
      <c r="I412" s="71" t="s">
        <v>891</v>
      </c>
      <c r="J412" s="71"/>
    </row>
    <row r="413" spans="1:10" ht="15.75" customHeight="1">
      <c r="A413" s="4">
        <v>12</v>
      </c>
      <c r="B413" s="9" t="s">
        <v>912</v>
      </c>
      <c r="C413" s="6" t="s">
        <v>1220</v>
      </c>
      <c r="D413" s="4" t="s">
        <v>1182</v>
      </c>
      <c r="E413" s="4">
        <v>10</v>
      </c>
      <c r="F413" s="6">
        <f t="shared" si="17"/>
        <v>474</v>
      </c>
      <c r="G413" s="3">
        <v>200</v>
      </c>
      <c r="H413" s="4"/>
      <c r="I413" s="112" t="s">
        <v>1221</v>
      </c>
      <c r="J413" s="71"/>
    </row>
    <row r="414" spans="1:10" ht="15.75" customHeight="1">
      <c r="A414" s="4">
        <v>13</v>
      </c>
      <c r="B414" s="46" t="s">
        <v>1347</v>
      </c>
      <c r="C414" s="6" t="s">
        <v>628</v>
      </c>
      <c r="D414" s="4" t="s">
        <v>1175</v>
      </c>
      <c r="E414" s="4">
        <v>46</v>
      </c>
      <c r="F414" s="6">
        <v>520</v>
      </c>
      <c r="G414" s="3">
        <v>246</v>
      </c>
      <c r="H414" s="4"/>
      <c r="I414" s="112" t="s">
        <v>629</v>
      </c>
      <c r="J414" s="71"/>
    </row>
    <row r="415" spans="1:10" ht="15.75" customHeight="1">
      <c r="A415" s="4">
        <v>14</v>
      </c>
      <c r="B415" s="9" t="s">
        <v>726</v>
      </c>
      <c r="C415" s="6" t="s">
        <v>727</v>
      </c>
      <c r="D415" s="4" t="s">
        <v>1182</v>
      </c>
      <c r="E415" s="4">
        <v>10</v>
      </c>
      <c r="F415" s="6">
        <v>530</v>
      </c>
      <c r="G415" s="3">
        <v>256</v>
      </c>
      <c r="H415" s="4"/>
      <c r="I415" s="112" t="s">
        <v>644</v>
      </c>
      <c r="J415" s="71"/>
    </row>
    <row r="416" spans="1:10" ht="15.75" customHeight="1">
      <c r="A416" s="4">
        <v>15</v>
      </c>
      <c r="B416" s="9" t="s">
        <v>1042</v>
      </c>
      <c r="C416" s="6" t="s">
        <v>862</v>
      </c>
      <c r="D416" s="4" t="s">
        <v>1175</v>
      </c>
      <c r="E416" s="4">
        <v>5</v>
      </c>
      <c r="F416" s="6">
        <v>535</v>
      </c>
      <c r="G416" s="3">
        <v>261</v>
      </c>
      <c r="H416" s="4"/>
      <c r="I416" s="112" t="s">
        <v>647</v>
      </c>
      <c r="J416" s="71"/>
    </row>
    <row r="417" spans="1:10" ht="15.75" customHeight="1">
      <c r="A417" s="4">
        <v>16</v>
      </c>
      <c r="B417" s="9" t="s">
        <v>1348</v>
      </c>
      <c r="C417" s="6" t="s">
        <v>1229</v>
      </c>
      <c r="D417" s="4" t="s">
        <v>1182</v>
      </c>
      <c r="E417" s="4">
        <v>90</v>
      </c>
      <c r="F417" s="6">
        <v>625</v>
      </c>
      <c r="G417" s="3">
        <v>351</v>
      </c>
      <c r="H417" s="4"/>
      <c r="I417" s="112" t="s">
        <v>775</v>
      </c>
      <c r="J417" s="71"/>
    </row>
    <row r="418" spans="1:10" ht="15" customHeight="1">
      <c r="A418" s="4">
        <v>17</v>
      </c>
      <c r="B418" s="9" t="s">
        <v>1348</v>
      </c>
      <c r="C418" s="6" t="s">
        <v>1349</v>
      </c>
      <c r="D418" s="4" t="s">
        <v>1182</v>
      </c>
      <c r="E418" s="4">
        <v>40</v>
      </c>
      <c r="F418" s="6">
        <v>665</v>
      </c>
      <c r="G418" s="3">
        <v>391</v>
      </c>
      <c r="H418" s="4"/>
      <c r="I418" s="112" t="s">
        <v>775</v>
      </c>
      <c r="J418" s="71"/>
    </row>
    <row r="419" spans="1:10" ht="15.75" customHeight="1">
      <c r="A419" s="4">
        <v>18</v>
      </c>
      <c r="B419" s="9" t="s">
        <v>1350</v>
      </c>
      <c r="C419" s="6" t="s">
        <v>605</v>
      </c>
      <c r="D419" s="4" t="s">
        <v>1175</v>
      </c>
      <c r="E419" s="4">
        <v>40</v>
      </c>
      <c r="F419" s="6">
        <f t="shared" ref="F419:F424" si="18">SUM(F418,E419)</f>
        <v>705</v>
      </c>
      <c r="G419" s="3">
        <v>400</v>
      </c>
      <c r="H419" s="4"/>
      <c r="I419" s="112" t="s">
        <v>606</v>
      </c>
      <c r="J419" s="71"/>
    </row>
    <row r="420" spans="1:10" ht="15" customHeight="1">
      <c r="A420" s="4">
        <v>19</v>
      </c>
      <c r="B420" s="9" t="s">
        <v>1351</v>
      </c>
      <c r="C420" s="6" t="s">
        <v>1199</v>
      </c>
      <c r="D420" s="4" t="s">
        <v>1175</v>
      </c>
      <c r="E420" s="4">
        <v>100</v>
      </c>
      <c r="F420" s="6">
        <f t="shared" si="18"/>
        <v>805</v>
      </c>
      <c r="G420" s="3">
        <v>400</v>
      </c>
      <c r="H420" s="4"/>
      <c r="I420" s="112" t="s">
        <v>609</v>
      </c>
      <c r="J420" s="71"/>
    </row>
    <row r="421" spans="1:10" ht="15.75" customHeight="1">
      <c r="A421" s="4">
        <v>20</v>
      </c>
      <c r="B421" s="9" t="s">
        <v>636</v>
      </c>
      <c r="C421" s="6" t="s">
        <v>637</v>
      </c>
      <c r="D421" s="4" t="s">
        <v>1175</v>
      </c>
      <c r="E421" s="4">
        <v>4</v>
      </c>
      <c r="F421" s="6">
        <f t="shared" si="18"/>
        <v>809</v>
      </c>
      <c r="G421" s="3">
        <v>400</v>
      </c>
      <c r="H421" s="4"/>
      <c r="I421" s="112" t="s">
        <v>609</v>
      </c>
      <c r="J421" s="71"/>
    </row>
    <row r="422" spans="1:10" ht="15.75" customHeight="1">
      <c r="A422" s="4">
        <v>21</v>
      </c>
      <c r="B422" s="9" t="s">
        <v>831</v>
      </c>
      <c r="C422" s="6" t="s">
        <v>832</v>
      </c>
      <c r="D422" s="4" t="s">
        <v>1175</v>
      </c>
      <c r="E422" s="4">
        <v>8</v>
      </c>
      <c r="F422" s="6">
        <f t="shared" si="18"/>
        <v>817</v>
      </c>
      <c r="G422" s="3">
        <v>400</v>
      </c>
      <c r="H422" s="4"/>
      <c r="I422" s="112" t="s">
        <v>300</v>
      </c>
      <c r="J422" s="71"/>
    </row>
    <row r="423" spans="1:10" ht="15" customHeight="1">
      <c r="A423" s="4">
        <v>22</v>
      </c>
      <c r="B423" s="9" t="s">
        <v>1114</v>
      </c>
      <c r="C423" s="6" t="s">
        <v>1115</v>
      </c>
      <c r="D423" s="4" t="s">
        <v>1182</v>
      </c>
      <c r="E423" s="4">
        <v>200</v>
      </c>
      <c r="F423" s="6">
        <f t="shared" si="18"/>
        <v>1017</v>
      </c>
      <c r="G423" s="3">
        <v>400</v>
      </c>
      <c r="H423" s="4"/>
      <c r="I423" s="112" t="s">
        <v>305</v>
      </c>
      <c r="J423" s="71"/>
    </row>
    <row r="424" spans="1:10" ht="15.75" customHeight="1">
      <c r="A424" s="4">
        <v>23</v>
      </c>
      <c r="B424" s="9" t="s">
        <v>530</v>
      </c>
      <c r="C424" s="4" t="s">
        <v>307</v>
      </c>
      <c r="D424" s="4" t="s">
        <v>1175</v>
      </c>
      <c r="E424" s="4">
        <v>4</v>
      </c>
      <c r="F424" s="6">
        <f t="shared" si="18"/>
        <v>1021</v>
      </c>
      <c r="G424" s="3">
        <v>400</v>
      </c>
      <c r="H424" s="4"/>
      <c r="I424" s="112" t="s">
        <v>308</v>
      </c>
      <c r="J424" s="71"/>
    </row>
    <row r="425" spans="1:10" ht="15" customHeight="1">
      <c r="A425" s="4">
        <v>24</v>
      </c>
      <c r="B425" s="9"/>
      <c r="C425" s="6"/>
      <c r="D425" s="4"/>
      <c r="E425" s="4"/>
      <c r="F425" s="6"/>
      <c r="G425" s="3"/>
      <c r="H425" s="4"/>
      <c r="I425" s="112"/>
      <c r="J425" s="71"/>
    </row>
    <row r="426" spans="1:10" ht="15.75" customHeight="1">
      <c r="A426" s="511" t="s">
        <v>1182</v>
      </c>
      <c r="B426" s="511"/>
      <c r="C426" s="6"/>
      <c r="D426" s="4"/>
      <c r="E426" s="4"/>
      <c r="F426" s="6"/>
      <c r="G426" s="3"/>
      <c r="H426" s="4"/>
      <c r="I426" s="71"/>
      <c r="J426" s="71"/>
    </row>
    <row r="427" spans="1:10" ht="15.75" customHeight="1">
      <c r="A427" s="6" t="s">
        <v>9</v>
      </c>
      <c r="B427" s="6" t="s">
        <v>1176</v>
      </c>
      <c r="C427" s="6" t="s">
        <v>11</v>
      </c>
      <c r="D427" s="6" t="s">
        <v>1177</v>
      </c>
      <c r="E427" s="6" t="s">
        <v>12</v>
      </c>
      <c r="F427" s="6" t="s">
        <v>1178</v>
      </c>
      <c r="G427" s="3" t="s">
        <v>13</v>
      </c>
      <c r="H427" s="3" t="s">
        <v>14</v>
      </c>
      <c r="J427" s="71"/>
    </row>
    <row r="428" spans="1:10" ht="15.75" customHeight="1">
      <c r="A428" s="6">
        <v>1</v>
      </c>
      <c r="B428" s="9"/>
      <c r="C428" s="6"/>
      <c r="D428" s="4"/>
      <c r="E428" s="4"/>
      <c r="F428" s="6">
        <v>0</v>
      </c>
      <c r="G428" s="3">
        <v>0</v>
      </c>
      <c r="H428" s="4"/>
      <c r="J428" s="71"/>
    </row>
    <row r="429" spans="1:10" ht="15.75" customHeight="1">
      <c r="A429" s="6">
        <v>2</v>
      </c>
      <c r="B429" s="9"/>
      <c r="C429" s="6"/>
      <c r="D429" s="4"/>
      <c r="E429" s="4"/>
      <c r="F429" s="4"/>
      <c r="G429" s="3"/>
      <c r="H429" s="31"/>
      <c r="I429" s="71"/>
      <c r="J429" s="71"/>
    </row>
    <row r="430" spans="1:10" ht="15.75" customHeight="1">
      <c r="A430" s="4">
        <v>3</v>
      </c>
      <c r="B430" s="9"/>
      <c r="C430" s="6"/>
      <c r="D430" s="4"/>
      <c r="E430" s="4"/>
      <c r="F430" s="6"/>
      <c r="G430" s="3"/>
      <c r="H430" s="4"/>
      <c r="J430" s="71"/>
    </row>
    <row r="431" spans="1:10" ht="15.75" customHeight="1">
      <c r="A431" s="6">
        <v>4</v>
      </c>
      <c r="B431" s="109"/>
      <c r="C431" s="6"/>
      <c r="D431" s="9"/>
      <c r="E431" s="4"/>
      <c r="F431" s="4"/>
      <c r="G431" s="4"/>
      <c r="H431" s="4"/>
      <c r="J431" s="71"/>
    </row>
    <row r="432" spans="1:10" ht="15.75" customHeight="1">
      <c r="A432" s="6">
        <v>5</v>
      </c>
      <c r="B432" s="109"/>
      <c r="C432" s="6"/>
      <c r="D432" s="9"/>
      <c r="E432" s="4"/>
      <c r="F432" s="4"/>
      <c r="G432" s="4"/>
      <c r="H432" s="4"/>
      <c r="J432" s="71"/>
    </row>
    <row r="433" spans="1:10" ht="15.75" customHeight="1">
      <c r="A433" s="510" t="s">
        <v>1352</v>
      </c>
      <c r="B433" s="510"/>
      <c r="C433" s="510" t="s">
        <v>1353</v>
      </c>
      <c r="D433" s="510"/>
      <c r="E433" s="4"/>
      <c r="F433" s="4"/>
      <c r="G433" s="4"/>
      <c r="H433" s="4"/>
      <c r="I433" s="108" t="s">
        <v>1174</v>
      </c>
      <c r="J433" s="71"/>
    </row>
    <row r="434" spans="1:10" ht="15.75" customHeight="1">
      <c r="A434" s="511" t="s">
        <v>1175</v>
      </c>
      <c r="B434" s="511"/>
      <c r="C434" s="109"/>
      <c r="D434" s="109"/>
      <c r="E434" s="4"/>
      <c r="F434" s="4"/>
      <c r="G434" s="4"/>
      <c r="H434" s="4"/>
      <c r="I434" s="110">
        <v>400</v>
      </c>
      <c r="J434" s="71" t="s">
        <v>609</v>
      </c>
    </row>
    <row r="435" spans="1:10" ht="15.75" customHeight="1">
      <c r="A435" s="6" t="s">
        <v>9</v>
      </c>
      <c r="B435" s="6" t="s">
        <v>1176</v>
      </c>
      <c r="C435" s="6" t="s">
        <v>11</v>
      </c>
      <c r="D435" s="6" t="s">
        <v>1177</v>
      </c>
      <c r="E435" s="6" t="s">
        <v>12</v>
      </c>
      <c r="F435" s="6" t="s">
        <v>1178</v>
      </c>
      <c r="G435" s="3" t="s">
        <v>13</v>
      </c>
      <c r="H435" s="3" t="s">
        <v>14</v>
      </c>
      <c r="I435" s="111" t="s">
        <v>1179</v>
      </c>
      <c r="J435" s="71"/>
    </row>
    <row r="436" spans="1:10" ht="15.75" customHeight="1">
      <c r="A436" s="6">
        <v>1</v>
      </c>
      <c r="B436" s="46" t="s">
        <v>1354</v>
      </c>
      <c r="C436" s="4" t="s">
        <v>1355</v>
      </c>
      <c r="D436" s="6" t="s">
        <v>1175</v>
      </c>
      <c r="E436" s="4">
        <v>24</v>
      </c>
      <c r="F436" s="6">
        <f>SUM(E436,F435)</f>
        <v>24</v>
      </c>
      <c r="G436" s="3">
        <f>SUM(G435,E436)</f>
        <v>24</v>
      </c>
      <c r="H436" s="4"/>
      <c r="I436" s="71"/>
      <c r="J436" s="71"/>
    </row>
    <row r="437" spans="1:10" ht="15.75" customHeight="1">
      <c r="A437" s="6">
        <v>2</v>
      </c>
      <c r="B437" s="8" t="s">
        <v>1253</v>
      </c>
      <c r="C437" s="6" t="s">
        <v>1254</v>
      </c>
      <c r="D437" s="4" t="s">
        <v>1175</v>
      </c>
      <c r="E437" s="4">
        <v>10</v>
      </c>
      <c r="F437" s="6">
        <f>SUM(E437,F436)</f>
        <v>34</v>
      </c>
      <c r="G437" s="3">
        <f>SUM(G436,E437)</f>
        <v>34</v>
      </c>
      <c r="H437" s="4"/>
      <c r="I437" s="71"/>
      <c r="J437" s="71"/>
    </row>
    <row r="438" spans="1:10" ht="15.75" customHeight="1">
      <c r="A438" s="6">
        <v>3</v>
      </c>
      <c r="B438" s="8" t="s">
        <v>1356</v>
      </c>
      <c r="C438" s="6" t="s">
        <v>1357</v>
      </c>
      <c r="D438" s="4" t="s">
        <v>1175</v>
      </c>
      <c r="E438" s="4">
        <v>84</v>
      </c>
      <c r="F438" s="6">
        <f>SUM(E438,F437)</f>
        <v>118</v>
      </c>
      <c r="G438" s="3">
        <f>SUM(G437,E438)</f>
        <v>118</v>
      </c>
      <c r="H438" s="4"/>
      <c r="I438" s="71"/>
      <c r="J438" s="71"/>
    </row>
    <row r="439" spans="1:10" ht="15.75" customHeight="1">
      <c r="A439" s="4">
        <v>4</v>
      </c>
      <c r="B439" s="46" t="s">
        <v>1323</v>
      </c>
      <c r="C439" s="4" t="s">
        <v>1324</v>
      </c>
      <c r="D439" s="4" t="s">
        <v>1175</v>
      </c>
      <c r="E439" s="4">
        <v>6</v>
      </c>
      <c r="F439" s="6">
        <f>SUM(F438,E439)</f>
        <v>124</v>
      </c>
      <c r="G439" s="3">
        <f>SUM(G438,E439)</f>
        <v>124</v>
      </c>
      <c r="H439" s="4"/>
      <c r="I439" s="71" t="s">
        <v>1185</v>
      </c>
      <c r="J439" s="71"/>
    </row>
    <row r="440" spans="1:10" ht="15.75" customHeight="1">
      <c r="A440" s="4">
        <v>5</v>
      </c>
      <c r="B440" s="9" t="s">
        <v>856</v>
      </c>
      <c r="C440" s="6" t="s">
        <v>857</v>
      </c>
      <c r="D440" s="4" t="s">
        <v>1175</v>
      </c>
      <c r="E440" s="4">
        <v>65</v>
      </c>
      <c r="F440" s="4">
        <f>SUM(F439,E440)</f>
        <v>189</v>
      </c>
      <c r="G440" s="3">
        <f>SUM(G439,E440)</f>
        <v>189</v>
      </c>
      <c r="H440" s="31"/>
      <c r="I440" s="71" t="s">
        <v>891</v>
      </c>
      <c r="J440" s="71"/>
    </row>
    <row r="441" spans="1:10" ht="15.75" customHeight="1">
      <c r="A441" s="4">
        <v>6</v>
      </c>
      <c r="B441" s="9" t="s">
        <v>1328</v>
      </c>
      <c r="C441" s="6" t="s">
        <v>1329</v>
      </c>
      <c r="D441" s="4" t="s">
        <v>1182</v>
      </c>
      <c r="E441" s="4">
        <v>24</v>
      </c>
      <c r="F441" s="6">
        <v>213</v>
      </c>
      <c r="G441" s="3">
        <v>213</v>
      </c>
      <c r="H441" s="4"/>
      <c r="I441" s="71" t="s">
        <v>644</v>
      </c>
      <c r="J441" s="71"/>
    </row>
    <row r="442" spans="1:10" ht="15.75" customHeight="1">
      <c r="A442" s="4">
        <v>7</v>
      </c>
      <c r="B442" s="9" t="s">
        <v>1000</v>
      </c>
      <c r="C442" s="6" t="s">
        <v>1001</v>
      </c>
      <c r="D442" s="4" t="s">
        <v>1175</v>
      </c>
      <c r="E442" s="4">
        <v>16</v>
      </c>
      <c r="F442" s="6">
        <v>229</v>
      </c>
      <c r="G442" s="3">
        <v>229</v>
      </c>
      <c r="H442" s="4"/>
      <c r="I442" s="71" t="s">
        <v>644</v>
      </c>
      <c r="J442" s="71"/>
    </row>
    <row r="443" spans="1:10" ht="15.75" customHeight="1">
      <c r="A443" s="4">
        <v>8</v>
      </c>
      <c r="B443" s="9" t="s">
        <v>773</v>
      </c>
      <c r="C443" s="6" t="s">
        <v>774</v>
      </c>
      <c r="D443" s="4" t="s">
        <v>1182</v>
      </c>
      <c r="E443" s="4">
        <v>8</v>
      </c>
      <c r="F443" s="6">
        <v>237</v>
      </c>
      <c r="G443" s="3">
        <v>237</v>
      </c>
      <c r="H443" s="4"/>
      <c r="I443" s="71" t="s">
        <v>775</v>
      </c>
      <c r="J443" s="71"/>
    </row>
    <row r="444" spans="1:10" ht="15.75" customHeight="1">
      <c r="A444" s="4">
        <v>9</v>
      </c>
      <c r="B444" s="9" t="s">
        <v>1358</v>
      </c>
      <c r="C444" s="6" t="s">
        <v>1359</v>
      </c>
      <c r="D444" s="4" t="s">
        <v>1175</v>
      </c>
      <c r="E444" s="4">
        <v>6</v>
      </c>
      <c r="F444" s="6">
        <f>SUM(F443,E444)</f>
        <v>243</v>
      </c>
      <c r="G444" s="3">
        <v>243</v>
      </c>
      <c r="H444" s="4"/>
      <c r="I444" s="71" t="s">
        <v>750</v>
      </c>
      <c r="J444" s="71"/>
    </row>
    <row r="445" spans="1:10" ht="15.75" customHeight="1">
      <c r="A445" s="4">
        <v>10</v>
      </c>
      <c r="B445" s="9" t="s">
        <v>880</v>
      </c>
      <c r="C445" s="6" t="s">
        <v>881</v>
      </c>
      <c r="D445" s="4" t="s">
        <v>1182</v>
      </c>
      <c r="E445" s="4">
        <v>26</v>
      </c>
      <c r="F445" s="6">
        <f>SUM(F444,E445)</f>
        <v>269</v>
      </c>
      <c r="G445" s="3">
        <f>SUM(G444,E445)</f>
        <v>269</v>
      </c>
      <c r="H445" s="4"/>
      <c r="I445" s="71" t="s">
        <v>582</v>
      </c>
      <c r="J445" s="71"/>
    </row>
    <row r="446" spans="1:10" ht="15.75" customHeight="1">
      <c r="A446" s="4">
        <v>11</v>
      </c>
      <c r="B446" s="9" t="s">
        <v>1360</v>
      </c>
      <c r="C446" s="6" t="s">
        <v>879</v>
      </c>
      <c r="D446" s="4" t="s">
        <v>1175</v>
      </c>
      <c r="E446" s="4">
        <v>100</v>
      </c>
      <c r="F446" s="6">
        <f>SUM(F445,E446)</f>
        <v>369</v>
      </c>
      <c r="G446" s="3">
        <f>SUM(G445,E446)</f>
        <v>369</v>
      </c>
      <c r="H446" s="4"/>
      <c r="I446" s="71" t="s">
        <v>609</v>
      </c>
      <c r="J446" s="71"/>
    </row>
    <row r="447" spans="1:10" ht="15.75" customHeight="1">
      <c r="A447" s="4">
        <v>12</v>
      </c>
      <c r="B447" s="9" t="s">
        <v>610</v>
      </c>
      <c r="C447" s="6" t="s">
        <v>611</v>
      </c>
      <c r="D447" s="4" t="s">
        <v>1182</v>
      </c>
      <c r="E447" s="4">
        <v>60</v>
      </c>
      <c r="F447" s="6">
        <f>SUM(F446,E447)</f>
        <v>429</v>
      </c>
      <c r="G447" s="3">
        <v>400</v>
      </c>
      <c r="H447" s="4"/>
      <c r="I447" s="71" t="s">
        <v>609</v>
      </c>
      <c r="J447" s="71"/>
    </row>
    <row r="448" spans="1:10" ht="15.75" customHeight="1">
      <c r="A448" s="4">
        <v>13</v>
      </c>
      <c r="B448" s="9" t="s">
        <v>1114</v>
      </c>
      <c r="C448" s="6" t="s">
        <v>1115</v>
      </c>
      <c r="D448" s="4" t="s">
        <v>1182</v>
      </c>
      <c r="E448" s="4">
        <v>200</v>
      </c>
      <c r="F448" s="6">
        <f>SUM(F447,E448)</f>
        <v>629</v>
      </c>
      <c r="G448" s="3">
        <v>400</v>
      </c>
      <c r="H448" s="4"/>
      <c r="I448" s="71" t="s">
        <v>305</v>
      </c>
      <c r="J448" s="71"/>
    </row>
    <row r="449" spans="1:10" ht="15.75" customHeight="1">
      <c r="A449" s="4">
        <v>14</v>
      </c>
      <c r="B449" s="9"/>
      <c r="C449" s="6"/>
      <c r="D449" s="4"/>
      <c r="E449" s="4"/>
      <c r="F449" s="6"/>
      <c r="G449" s="3"/>
      <c r="H449" s="4"/>
      <c r="I449" s="71"/>
      <c r="J449" s="71"/>
    </row>
    <row r="450" spans="1:10" ht="15" customHeight="1">
      <c r="A450" s="511" t="s">
        <v>1182</v>
      </c>
      <c r="B450" s="511"/>
      <c r="C450" s="6"/>
      <c r="D450" s="4"/>
      <c r="E450" s="4"/>
      <c r="F450" s="6"/>
      <c r="G450" s="3"/>
      <c r="H450" s="4"/>
      <c r="I450" s="71"/>
      <c r="J450" s="71"/>
    </row>
    <row r="451" spans="1:10" ht="15.75" customHeight="1">
      <c r="A451" s="6" t="s">
        <v>9</v>
      </c>
      <c r="B451" s="6" t="s">
        <v>1176</v>
      </c>
      <c r="C451" s="6" t="s">
        <v>11</v>
      </c>
      <c r="D451" s="6" t="s">
        <v>1177</v>
      </c>
      <c r="E451" s="6" t="s">
        <v>12</v>
      </c>
      <c r="F451" s="6" t="s">
        <v>1178</v>
      </c>
      <c r="G451" s="3" t="s">
        <v>13</v>
      </c>
      <c r="H451" s="3" t="s">
        <v>14</v>
      </c>
      <c r="J451" s="71"/>
    </row>
    <row r="452" spans="1:10" ht="15.75" customHeight="1">
      <c r="A452" s="6">
        <v>1</v>
      </c>
      <c r="B452" s="8"/>
      <c r="C452" s="4"/>
      <c r="D452" s="6"/>
      <c r="E452" s="4"/>
      <c r="F452" s="6">
        <f>SUM(E452,F451)</f>
        <v>0</v>
      </c>
      <c r="G452" s="3">
        <f>SUM(G451,E452)</f>
        <v>0</v>
      </c>
      <c r="H452" s="4"/>
      <c r="J452" s="71"/>
    </row>
    <row r="453" spans="1:10" ht="15.75" customHeight="1">
      <c r="A453" s="6">
        <v>2</v>
      </c>
      <c r="B453" s="9"/>
      <c r="C453" s="9"/>
      <c r="D453" s="9"/>
      <c r="E453" s="4"/>
      <c r="F453" s="6"/>
      <c r="G453" s="3"/>
      <c r="H453" s="4"/>
      <c r="J453" s="71"/>
    </row>
    <row r="454" spans="1:10" ht="15.75" customHeight="1">
      <c r="A454" s="4">
        <v>3</v>
      </c>
      <c r="B454" s="9"/>
      <c r="C454" s="6"/>
      <c r="D454" s="4"/>
      <c r="E454" s="4"/>
      <c r="F454" s="6"/>
      <c r="G454" s="3"/>
      <c r="H454" s="4"/>
      <c r="J454" s="71"/>
    </row>
    <row r="455" spans="1:10" ht="15.75" customHeight="1">
      <c r="A455" s="6">
        <v>4</v>
      </c>
      <c r="B455" s="109"/>
      <c r="C455" s="6"/>
      <c r="D455" s="9"/>
      <c r="E455" s="4"/>
      <c r="F455" s="4"/>
      <c r="G455" s="4"/>
      <c r="H455" s="4"/>
      <c r="J455" s="71"/>
    </row>
    <row r="456" spans="1:10" ht="15.75" customHeight="1">
      <c r="A456" s="6">
        <v>5</v>
      </c>
      <c r="B456" s="109"/>
      <c r="C456" s="6"/>
      <c r="D456" s="9"/>
      <c r="E456" s="4"/>
      <c r="F456" s="4"/>
      <c r="G456" s="4"/>
      <c r="H456" s="4"/>
      <c r="J456" s="71"/>
    </row>
    <row r="457" spans="1:10" ht="15.75" customHeight="1">
      <c r="A457" s="510" t="s">
        <v>1361</v>
      </c>
      <c r="B457" s="510"/>
      <c r="C457" s="510" t="s">
        <v>1362</v>
      </c>
      <c r="D457" s="510"/>
      <c r="E457" s="4"/>
      <c r="F457" s="4"/>
      <c r="G457" s="4"/>
      <c r="H457" s="4"/>
      <c r="I457" s="108" t="s">
        <v>1174</v>
      </c>
      <c r="J457" s="71"/>
    </row>
    <row r="458" spans="1:10" ht="15.75" customHeight="1">
      <c r="A458" s="511" t="s">
        <v>1175</v>
      </c>
      <c r="B458" s="511"/>
      <c r="C458" s="109"/>
      <c r="D458" s="109"/>
      <c r="E458" s="4"/>
      <c r="F458" s="4"/>
      <c r="G458" s="4"/>
      <c r="H458" s="4"/>
      <c r="I458" s="110">
        <f>SUM(G443+G458)</f>
        <v>237</v>
      </c>
      <c r="J458" s="71" t="s">
        <v>1246</v>
      </c>
    </row>
    <row r="459" spans="1:10" ht="15.75" customHeight="1">
      <c r="A459" s="6" t="s">
        <v>9</v>
      </c>
      <c r="B459" s="6" t="s">
        <v>1176</v>
      </c>
      <c r="C459" s="6" t="s">
        <v>11</v>
      </c>
      <c r="D459" s="6" t="s">
        <v>1177</v>
      </c>
      <c r="E459" s="6" t="s">
        <v>12</v>
      </c>
      <c r="F459" s="6" t="s">
        <v>1178</v>
      </c>
      <c r="G459" s="3" t="s">
        <v>13</v>
      </c>
      <c r="H459" s="3" t="s">
        <v>14</v>
      </c>
      <c r="I459" s="71"/>
      <c r="J459" s="71"/>
    </row>
    <row r="460" spans="1:10" ht="15.75" customHeight="1">
      <c r="A460" s="6">
        <v>1</v>
      </c>
      <c r="B460" s="8"/>
      <c r="C460" s="4"/>
      <c r="D460" s="6"/>
      <c r="E460" s="4"/>
      <c r="F460" s="6">
        <f>SUM(E460,F459)</f>
        <v>0</v>
      </c>
      <c r="G460" s="3">
        <f>SUM(G459,E460)</f>
        <v>0</v>
      </c>
      <c r="H460" s="4"/>
      <c r="I460" s="71"/>
      <c r="J460" s="71"/>
    </row>
    <row r="461" spans="1:10" ht="15.75" customHeight="1">
      <c r="A461" s="6">
        <v>2</v>
      </c>
      <c r="B461" s="9"/>
      <c r="C461" s="6"/>
      <c r="D461" s="4"/>
      <c r="E461" s="4"/>
      <c r="F461" s="6"/>
      <c r="G461" s="3"/>
      <c r="H461" s="4"/>
      <c r="I461" s="71"/>
      <c r="J461" s="71"/>
    </row>
    <row r="462" spans="1:10" ht="15.75" customHeight="1">
      <c r="A462" s="6">
        <v>5</v>
      </c>
      <c r="B462" s="46"/>
      <c r="C462" s="4"/>
      <c r="D462" s="4"/>
      <c r="E462" s="4"/>
      <c r="F462" s="6"/>
      <c r="G462" s="3"/>
      <c r="H462" s="4"/>
      <c r="I462" s="71"/>
      <c r="J462" s="71"/>
    </row>
    <row r="463" spans="1:10" ht="15.75" customHeight="1">
      <c r="A463" s="6">
        <v>6</v>
      </c>
      <c r="B463" s="9"/>
      <c r="C463" s="6"/>
      <c r="D463" s="4"/>
      <c r="E463" s="4"/>
      <c r="F463" s="6"/>
      <c r="G463" s="3"/>
      <c r="H463" s="4"/>
      <c r="I463" s="71"/>
      <c r="J463" s="71"/>
    </row>
    <row r="464" spans="1:10" ht="15.75" customHeight="1">
      <c r="A464" s="6">
        <v>7</v>
      </c>
      <c r="B464" s="46"/>
      <c r="C464" s="4"/>
      <c r="D464" s="4"/>
      <c r="E464" s="4"/>
      <c r="F464" s="6"/>
      <c r="G464" s="3"/>
      <c r="H464" s="4"/>
      <c r="I464" s="71"/>
      <c r="J464" s="71"/>
    </row>
    <row r="465" spans="1:10" ht="15.75" customHeight="1">
      <c r="A465" s="6">
        <v>8</v>
      </c>
      <c r="B465" s="46"/>
      <c r="C465" s="4"/>
      <c r="D465" s="4"/>
      <c r="E465" s="4"/>
      <c r="F465" s="6"/>
      <c r="G465" s="3"/>
      <c r="H465" s="4"/>
      <c r="I465" s="71"/>
      <c r="J465" s="71"/>
    </row>
    <row r="466" spans="1:10" ht="15.75" customHeight="1">
      <c r="A466" s="6">
        <v>9</v>
      </c>
      <c r="B466" s="46"/>
      <c r="C466" s="4"/>
      <c r="D466" s="4"/>
      <c r="E466" s="4"/>
      <c r="F466" s="6"/>
      <c r="G466" s="3"/>
      <c r="H466" s="4"/>
      <c r="I466" s="71"/>
      <c r="J466" s="71"/>
    </row>
    <row r="467" spans="1:10" ht="15.75" customHeight="1">
      <c r="A467" s="511" t="s">
        <v>1182</v>
      </c>
      <c r="B467" s="511"/>
      <c r="C467" s="6"/>
      <c r="D467" s="4"/>
      <c r="E467" s="4"/>
      <c r="F467" s="6"/>
      <c r="G467" s="3"/>
      <c r="H467" s="4"/>
      <c r="I467" s="71"/>
      <c r="J467" s="71"/>
    </row>
    <row r="468" spans="1:10" ht="15.75" customHeight="1">
      <c r="A468" s="6" t="s">
        <v>9</v>
      </c>
      <c r="B468" s="6" t="s">
        <v>1176</v>
      </c>
      <c r="C468" s="6" t="s">
        <v>11</v>
      </c>
      <c r="D468" s="6" t="s">
        <v>1177</v>
      </c>
      <c r="E468" s="6" t="s">
        <v>12</v>
      </c>
      <c r="F468" s="6" t="s">
        <v>1178</v>
      </c>
      <c r="G468" s="3" t="s">
        <v>13</v>
      </c>
      <c r="H468" s="3" t="s">
        <v>14</v>
      </c>
      <c r="J468" s="71"/>
    </row>
    <row r="469" spans="1:10" ht="15.75" customHeight="1">
      <c r="A469" s="6">
        <v>1</v>
      </c>
      <c r="B469" s="8"/>
      <c r="C469" s="4"/>
      <c r="D469" s="6"/>
      <c r="E469" s="4"/>
      <c r="F469" s="6">
        <f>SUM(E469,F468)</f>
        <v>0</v>
      </c>
      <c r="G469" s="3">
        <f>SUM(G468,E469)</f>
        <v>0</v>
      </c>
      <c r="H469" s="4"/>
      <c r="J469" s="71"/>
    </row>
    <row r="470" spans="1:10" ht="15.75" customHeight="1">
      <c r="A470" s="6">
        <v>2</v>
      </c>
      <c r="B470" s="8"/>
      <c r="C470" s="4"/>
      <c r="D470" s="6"/>
      <c r="E470" s="4"/>
      <c r="F470" s="6"/>
      <c r="G470" s="3"/>
      <c r="H470" s="4"/>
      <c r="J470" s="71"/>
    </row>
    <row r="471" spans="1:10" ht="15.75" customHeight="1">
      <c r="A471" s="4">
        <v>3</v>
      </c>
      <c r="B471" s="9"/>
      <c r="C471" s="6"/>
      <c r="D471" s="4"/>
      <c r="E471" s="4"/>
      <c r="F471" s="6"/>
      <c r="G471" s="3"/>
      <c r="H471" s="4"/>
      <c r="J471" s="71"/>
    </row>
    <row r="472" spans="1:10" ht="15.75" customHeight="1">
      <c r="A472" s="6">
        <v>4</v>
      </c>
      <c r="B472" s="109"/>
      <c r="C472" s="6"/>
      <c r="D472" s="9"/>
      <c r="E472" s="4"/>
      <c r="F472" s="4"/>
      <c r="G472" s="4"/>
      <c r="H472" s="4"/>
      <c r="J472" s="71"/>
    </row>
    <row r="473" spans="1:10" ht="15.75" customHeight="1">
      <c r="A473" s="6">
        <v>5</v>
      </c>
      <c r="B473" s="109"/>
      <c r="C473" s="6"/>
      <c r="D473" s="9"/>
      <c r="E473" s="4"/>
      <c r="F473" s="4"/>
      <c r="G473" s="4"/>
      <c r="H473" s="4"/>
      <c r="J473" s="71"/>
    </row>
    <row r="474" spans="1:10" ht="15.75" customHeight="1">
      <c r="A474" s="510" t="s">
        <v>1363</v>
      </c>
      <c r="B474" s="510"/>
      <c r="C474" s="510" t="s">
        <v>1364</v>
      </c>
      <c r="D474" s="510"/>
      <c r="E474" s="4"/>
      <c r="F474" s="4"/>
      <c r="G474" s="4"/>
      <c r="H474" s="4"/>
      <c r="I474" s="108" t="s">
        <v>1174</v>
      </c>
      <c r="J474" s="71"/>
    </row>
    <row r="475" spans="1:10" ht="15.75" customHeight="1">
      <c r="A475" s="511" t="s">
        <v>1175</v>
      </c>
      <c r="B475" s="511"/>
      <c r="C475" s="109"/>
      <c r="D475" s="109"/>
      <c r="E475" s="4"/>
      <c r="F475" s="4"/>
      <c r="G475" s="4"/>
      <c r="H475" s="4"/>
      <c r="I475" s="110">
        <v>400</v>
      </c>
      <c r="J475" s="71" t="s">
        <v>454</v>
      </c>
    </row>
    <row r="476" spans="1:10" ht="15.75" customHeight="1">
      <c r="A476" s="6" t="s">
        <v>9</v>
      </c>
      <c r="B476" s="6" t="s">
        <v>1176</v>
      </c>
      <c r="C476" s="6" t="s">
        <v>11</v>
      </c>
      <c r="D476" s="6" t="s">
        <v>1177</v>
      </c>
      <c r="E476" s="6" t="s">
        <v>12</v>
      </c>
      <c r="F476" s="6" t="s">
        <v>1178</v>
      </c>
      <c r="G476" s="3" t="s">
        <v>13</v>
      </c>
      <c r="H476" s="3" t="s">
        <v>14</v>
      </c>
      <c r="I476" s="111" t="s">
        <v>1179</v>
      </c>
      <c r="J476" s="71"/>
    </row>
    <row r="477" spans="1:10" ht="15.75" customHeight="1">
      <c r="A477" s="6">
        <v>1</v>
      </c>
      <c r="B477" s="8" t="s">
        <v>1253</v>
      </c>
      <c r="C477" s="6" t="s">
        <v>1254</v>
      </c>
      <c r="D477" s="4" t="s">
        <v>1175</v>
      </c>
      <c r="E477" s="4">
        <v>10</v>
      </c>
      <c r="F477" s="6">
        <f>SUM(E477,F476)</f>
        <v>10</v>
      </c>
      <c r="G477" s="3">
        <f>SUM(G476,E477)</f>
        <v>10</v>
      </c>
      <c r="H477" s="4"/>
      <c r="I477" s="71"/>
      <c r="J477" s="71"/>
    </row>
    <row r="478" spans="1:10" ht="15.75" customHeight="1">
      <c r="A478" s="6">
        <v>2</v>
      </c>
      <c r="B478" s="8" t="s">
        <v>1344</v>
      </c>
      <c r="C478" s="6" t="s">
        <v>1345</v>
      </c>
      <c r="D478" s="4" t="s">
        <v>1175</v>
      </c>
      <c r="E478" s="4">
        <v>30</v>
      </c>
      <c r="F478" s="6">
        <f>SUM(E478,F477)</f>
        <v>40</v>
      </c>
      <c r="G478" s="3">
        <f>SUM(G477,E478)</f>
        <v>40</v>
      </c>
      <c r="H478" s="4"/>
      <c r="I478" s="71"/>
      <c r="J478" s="71"/>
    </row>
    <row r="479" spans="1:10" ht="15.75" customHeight="1">
      <c r="A479" s="4">
        <v>3</v>
      </c>
      <c r="B479" s="9" t="s">
        <v>856</v>
      </c>
      <c r="C479" s="6" t="s">
        <v>857</v>
      </c>
      <c r="D479" s="4" t="s">
        <v>1175</v>
      </c>
      <c r="E479" s="4">
        <v>75</v>
      </c>
      <c r="F479" s="4">
        <f>SUM(F478,E479)</f>
        <v>115</v>
      </c>
      <c r="G479" s="3">
        <f>SUM(G478,E479)</f>
        <v>115</v>
      </c>
      <c r="H479" s="31"/>
      <c r="I479" s="71" t="s">
        <v>891</v>
      </c>
      <c r="J479" s="71"/>
    </row>
    <row r="480" spans="1:10" ht="15.75" customHeight="1">
      <c r="A480" s="4">
        <v>4</v>
      </c>
      <c r="B480" s="46" t="s">
        <v>1365</v>
      </c>
      <c r="C480" s="4" t="s">
        <v>1366</v>
      </c>
      <c r="D480" s="4" t="s">
        <v>1175</v>
      </c>
      <c r="E480" s="4">
        <v>40</v>
      </c>
      <c r="F480" s="6">
        <v>155</v>
      </c>
      <c r="G480" s="3">
        <v>155</v>
      </c>
      <c r="H480" s="4"/>
      <c r="I480" s="71" t="s">
        <v>644</v>
      </c>
      <c r="J480" s="71"/>
    </row>
    <row r="481" spans="1:10" ht="15.75" customHeight="1">
      <c r="A481" s="4">
        <v>5</v>
      </c>
      <c r="B481" s="9" t="s">
        <v>1128</v>
      </c>
      <c r="C481" s="6" t="s">
        <v>1129</v>
      </c>
      <c r="D481" s="4" t="s">
        <v>1175</v>
      </c>
      <c r="E481" s="4">
        <v>10</v>
      </c>
      <c r="F481" s="6">
        <f>SUM(F480,E481)</f>
        <v>165</v>
      </c>
      <c r="G481" s="3">
        <f>SUM(F481)</f>
        <v>165</v>
      </c>
      <c r="H481" s="4"/>
      <c r="I481" s="71" t="s">
        <v>582</v>
      </c>
      <c r="J481" s="71"/>
    </row>
    <row r="482" spans="1:10" ht="15.75" customHeight="1">
      <c r="A482" s="4">
        <v>6</v>
      </c>
      <c r="B482" s="9" t="s">
        <v>1367</v>
      </c>
      <c r="C482" s="6" t="s">
        <v>1368</v>
      </c>
      <c r="D482" s="4" t="s">
        <v>1175</v>
      </c>
      <c r="E482" s="4">
        <v>30</v>
      </c>
      <c r="F482" s="6">
        <f>SUM(F481,E482)</f>
        <v>195</v>
      </c>
      <c r="G482" s="3">
        <f>SUM(F482)</f>
        <v>195</v>
      </c>
      <c r="H482" s="4"/>
      <c r="I482" s="71" t="s">
        <v>582</v>
      </c>
      <c r="J482" s="71"/>
    </row>
    <row r="483" spans="1:10" ht="15.75" customHeight="1">
      <c r="A483" s="4">
        <v>7</v>
      </c>
      <c r="B483" s="9" t="s">
        <v>1369</v>
      </c>
      <c r="C483" s="6" t="s">
        <v>1199</v>
      </c>
      <c r="D483" s="4" t="s">
        <v>1175</v>
      </c>
      <c r="E483" s="4">
        <v>100</v>
      </c>
      <c r="F483" s="6">
        <f>SUM(F482,E483)</f>
        <v>295</v>
      </c>
      <c r="G483" s="3">
        <f>SUM(G482,E483)</f>
        <v>295</v>
      </c>
      <c r="H483" s="4"/>
      <c r="I483" s="71" t="s">
        <v>609</v>
      </c>
      <c r="J483" s="71"/>
    </row>
    <row r="484" spans="1:10" ht="15.75" customHeight="1">
      <c r="A484" s="4">
        <v>8</v>
      </c>
      <c r="B484" s="9" t="s">
        <v>1370</v>
      </c>
      <c r="C484" s="6" t="s">
        <v>1371</v>
      </c>
      <c r="D484" s="4" t="s">
        <v>1182</v>
      </c>
      <c r="E484" s="4">
        <v>160</v>
      </c>
      <c r="F484" s="6">
        <v>455</v>
      </c>
      <c r="G484" s="3">
        <v>400</v>
      </c>
      <c r="H484" s="4"/>
      <c r="I484" s="71" t="s">
        <v>454</v>
      </c>
      <c r="J484" s="71"/>
    </row>
    <row r="485" spans="1:10" ht="15.75" customHeight="1">
      <c r="A485" s="511" t="s">
        <v>1182</v>
      </c>
      <c r="B485" s="511"/>
      <c r="C485" s="6"/>
      <c r="D485" s="4"/>
      <c r="E485" s="4"/>
      <c r="F485" s="6"/>
      <c r="G485" s="3"/>
      <c r="H485" s="4"/>
      <c r="I485" s="71"/>
      <c r="J485" s="71"/>
    </row>
    <row r="486" spans="1:10" ht="15.75" customHeight="1">
      <c r="A486" s="6" t="s">
        <v>9</v>
      </c>
      <c r="B486" s="6" t="s">
        <v>1176</v>
      </c>
      <c r="C486" s="6" t="s">
        <v>11</v>
      </c>
      <c r="D486" s="6" t="s">
        <v>1177</v>
      </c>
      <c r="E486" s="6" t="s">
        <v>12</v>
      </c>
      <c r="F486" s="6" t="s">
        <v>1178</v>
      </c>
      <c r="G486" s="3" t="s">
        <v>13</v>
      </c>
      <c r="H486" s="3" t="s">
        <v>14</v>
      </c>
      <c r="J486" s="71"/>
    </row>
    <row r="487" spans="1:10" ht="15.75" customHeight="1">
      <c r="A487" s="6">
        <v>1</v>
      </c>
      <c r="B487" s="8"/>
      <c r="C487" s="4"/>
      <c r="D487" s="6"/>
      <c r="E487" s="4"/>
      <c r="F487" s="6">
        <f>SUM(E487,F486)</f>
        <v>0</v>
      </c>
      <c r="G487" s="3">
        <f>SUM(G486,E487)</f>
        <v>0</v>
      </c>
      <c r="H487" s="4"/>
    </row>
    <row r="488" spans="1:10" ht="15.75" customHeight="1">
      <c r="A488" s="6">
        <v>2</v>
      </c>
      <c r="B488" s="8"/>
      <c r="C488" s="4"/>
      <c r="D488" s="6"/>
      <c r="E488" s="4"/>
      <c r="F488" s="6"/>
      <c r="G488" s="3"/>
      <c r="H488" s="4"/>
    </row>
    <row r="489" spans="1:10" ht="15.75" customHeight="1">
      <c r="A489" s="4">
        <v>3</v>
      </c>
      <c r="B489" s="9"/>
      <c r="C489" s="6"/>
      <c r="D489" s="4"/>
      <c r="E489" s="4"/>
      <c r="F489" s="6"/>
      <c r="G489" s="3"/>
      <c r="H489" s="4"/>
    </row>
    <row r="490" spans="1:10" ht="15" customHeight="1">
      <c r="A490" s="6">
        <v>4</v>
      </c>
      <c r="B490" s="109"/>
      <c r="C490" s="6"/>
      <c r="D490" s="9"/>
      <c r="E490" s="4"/>
      <c r="F490" s="4"/>
      <c r="G490" s="4"/>
      <c r="H490" s="4"/>
    </row>
    <row r="491" spans="1:10" ht="15.75" customHeight="1">
      <c r="A491" s="6">
        <v>5</v>
      </c>
      <c r="B491" s="109"/>
      <c r="C491" s="6"/>
      <c r="D491" s="9"/>
      <c r="E491" s="4"/>
      <c r="F491" s="4"/>
      <c r="G491" s="4"/>
      <c r="H491" s="4"/>
    </row>
    <row r="492" spans="1:10" ht="15.75" customHeight="1">
      <c r="A492" s="510" t="s">
        <v>1372</v>
      </c>
      <c r="B492" s="510"/>
      <c r="C492" s="510" t="s">
        <v>1373</v>
      </c>
      <c r="D492" s="510"/>
      <c r="E492" s="4"/>
      <c r="F492" s="4"/>
      <c r="G492" s="4"/>
      <c r="H492" s="4"/>
      <c r="I492" s="108" t="s">
        <v>1174</v>
      </c>
      <c r="J492" s="71"/>
    </row>
    <row r="493" spans="1:10" ht="15.75" customHeight="1">
      <c r="A493" s="511" t="s">
        <v>1175</v>
      </c>
      <c r="B493" s="511"/>
      <c r="C493" s="109"/>
      <c r="D493" s="109"/>
      <c r="E493" s="4"/>
      <c r="F493" s="4"/>
      <c r="G493" s="4"/>
      <c r="H493" s="4"/>
      <c r="I493" s="110">
        <v>400</v>
      </c>
      <c r="J493" s="71" t="s">
        <v>314</v>
      </c>
    </row>
    <row r="494" spans="1:10" ht="15.75" customHeight="1">
      <c r="A494" s="6" t="s">
        <v>9</v>
      </c>
      <c r="B494" s="6" t="s">
        <v>1176</v>
      </c>
      <c r="C494" s="6" t="s">
        <v>11</v>
      </c>
      <c r="D494" s="6" t="s">
        <v>1177</v>
      </c>
      <c r="E494" s="6" t="s">
        <v>12</v>
      </c>
      <c r="F494" s="6" t="s">
        <v>1178</v>
      </c>
      <c r="G494" s="3" t="s">
        <v>13</v>
      </c>
      <c r="H494" s="3" t="s">
        <v>14</v>
      </c>
      <c r="I494" s="111" t="s">
        <v>1179</v>
      </c>
    </row>
    <row r="495" spans="1:10" ht="15.75" customHeight="1">
      <c r="A495" s="4">
        <v>1</v>
      </c>
      <c r="B495" s="46" t="s">
        <v>1356</v>
      </c>
      <c r="C495" s="4" t="s">
        <v>1357</v>
      </c>
      <c r="D495" s="4" t="s">
        <v>1175</v>
      </c>
      <c r="E495" s="4">
        <v>4</v>
      </c>
      <c r="F495" s="6">
        <f>SUM(E495,F494)</f>
        <v>4</v>
      </c>
      <c r="G495" s="3">
        <f t="shared" ref="G495:G502" si="19">SUM(G494,E495)</f>
        <v>4</v>
      </c>
      <c r="H495" s="4"/>
      <c r="I495" s="71"/>
      <c r="J495" s="112"/>
    </row>
    <row r="496" spans="1:10" ht="15.75" customHeight="1">
      <c r="A496" s="4">
        <v>2</v>
      </c>
      <c r="B496" s="46" t="s">
        <v>1234</v>
      </c>
      <c r="C496" s="4" t="s">
        <v>1235</v>
      </c>
      <c r="D496" s="4" t="s">
        <v>1182</v>
      </c>
      <c r="E496" s="4">
        <v>24</v>
      </c>
      <c r="F496" s="6">
        <f>SUM(E496,F495)</f>
        <v>28</v>
      </c>
      <c r="G496" s="3">
        <f t="shared" si="19"/>
        <v>28</v>
      </c>
      <c r="H496" s="4"/>
      <c r="I496" s="71"/>
      <c r="J496" s="71"/>
    </row>
    <row r="497" spans="1:10" ht="15.75" customHeight="1">
      <c r="A497" s="4">
        <v>3</v>
      </c>
      <c r="B497" s="9" t="s">
        <v>1374</v>
      </c>
      <c r="C497" s="6" t="s">
        <v>1375</v>
      </c>
      <c r="D497" s="4" t="s">
        <v>1175</v>
      </c>
      <c r="E497" s="4">
        <v>4</v>
      </c>
      <c r="F497" s="6">
        <f t="shared" ref="F497:F503" si="20">SUM(F496,E497)</f>
        <v>32</v>
      </c>
      <c r="G497" s="3">
        <f t="shared" si="19"/>
        <v>32</v>
      </c>
      <c r="H497" s="4"/>
      <c r="I497" s="71" t="s">
        <v>1208</v>
      </c>
      <c r="J497" s="71"/>
    </row>
    <row r="498" spans="1:10" ht="15.75" customHeight="1">
      <c r="A498" s="4">
        <v>4</v>
      </c>
      <c r="B498" s="9" t="s">
        <v>1315</v>
      </c>
      <c r="C498" s="6" t="s">
        <v>1316</v>
      </c>
      <c r="D498" s="4" t="s">
        <v>1175</v>
      </c>
      <c r="E498" s="4">
        <v>8</v>
      </c>
      <c r="F498" s="6">
        <f t="shared" si="20"/>
        <v>40</v>
      </c>
      <c r="G498" s="3">
        <f t="shared" si="19"/>
        <v>40</v>
      </c>
      <c r="H498" s="4"/>
      <c r="I498" s="71" t="s">
        <v>1185</v>
      </c>
      <c r="J498" s="71"/>
    </row>
    <row r="499" spans="1:10" ht="15.75" customHeight="1">
      <c r="A499" s="4">
        <v>5</v>
      </c>
      <c r="B499" s="9" t="s">
        <v>1323</v>
      </c>
      <c r="C499" s="6" t="s">
        <v>1324</v>
      </c>
      <c r="D499" s="4" t="s">
        <v>1175</v>
      </c>
      <c r="E499" s="4">
        <v>6</v>
      </c>
      <c r="F499" s="6">
        <f t="shared" si="20"/>
        <v>46</v>
      </c>
      <c r="G499" s="3">
        <f t="shared" si="19"/>
        <v>46</v>
      </c>
      <c r="H499" s="4"/>
      <c r="I499" s="71" t="s">
        <v>1185</v>
      </c>
      <c r="J499" s="71"/>
    </row>
    <row r="500" spans="1:10" ht="15.75" customHeight="1">
      <c r="A500" s="4">
        <v>6</v>
      </c>
      <c r="B500" s="9" t="s">
        <v>1305</v>
      </c>
      <c r="C500" s="6" t="s">
        <v>1306</v>
      </c>
      <c r="D500" s="4" t="s">
        <v>1175</v>
      </c>
      <c r="E500" s="4">
        <v>25</v>
      </c>
      <c r="F500" s="6">
        <f t="shared" si="20"/>
        <v>71</v>
      </c>
      <c r="G500" s="3">
        <f t="shared" si="19"/>
        <v>71</v>
      </c>
      <c r="H500" s="4"/>
      <c r="I500" s="71" t="s">
        <v>1216</v>
      </c>
      <c r="J500" s="71"/>
    </row>
    <row r="501" spans="1:10" ht="15.75" customHeight="1">
      <c r="A501" s="4">
        <v>7</v>
      </c>
      <c r="B501" s="9" t="s">
        <v>1287</v>
      </c>
      <c r="C501" s="6" t="s">
        <v>1028</v>
      </c>
      <c r="D501" s="4" t="s">
        <v>1182</v>
      </c>
      <c r="E501" s="4">
        <v>24</v>
      </c>
      <c r="F501" s="6">
        <f t="shared" si="20"/>
        <v>95</v>
      </c>
      <c r="G501" s="3">
        <f t="shared" si="19"/>
        <v>95</v>
      </c>
      <c r="H501" s="4"/>
      <c r="I501" s="71" t="s">
        <v>1216</v>
      </c>
      <c r="J501" s="71"/>
    </row>
    <row r="502" spans="1:10" ht="15.75" customHeight="1">
      <c r="A502" s="4">
        <v>8</v>
      </c>
      <c r="B502" s="9" t="s">
        <v>934</v>
      </c>
      <c r="C502" s="6" t="s">
        <v>935</v>
      </c>
      <c r="D502" s="4" t="s">
        <v>1175</v>
      </c>
      <c r="E502" s="4">
        <v>45</v>
      </c>
      <c r="F502" s="6">
        <f t="shared" si="20"/>
        <v>140</v>
      </c>
      <c r="G502" s="3">
        <f t="shared" si="19"/>
        <v>140</v>
      </c>
      <c r="H502" s="4"/>
      <c r="I502" s="71" t="s">
        <v>1219</v>
      </c>
      <c r="J502" s="71"/>
    </row>
    <row r="503" spans="1:10" ht="15.75" customHeight="1">
      <c r="A503" s="4">
        <v>9</v>
      </c>
      <c r="B503" s="9" t="s">
        <v>856</v>
      </c>
      <c r="C503" s="6" t="s">
        <v>857</v>
      </c>
      <c r="D503" s="4" t="s">
        <v>1175</v>
      </c>
      <c r="E503" s="4">
        <v>64</v>
      </c>
      <c r="F503" s="4">
        <f t="shared" si="20"/>
        <v>204</v>
      </c>
      <c r="G503" s="3">
        <v>200</v>
      </c>
      <c r="H503" s="31"/>
      <c r="I503" s="71" t="s">
        <v>891</v>
      </c>
      <c r="J503" s="71"/>
    </row>
    <row r="504" spans="1:10" ht="15.75" customHeight="1">
      <c r="A504" s="4">
        <v>10</v>
      </c>
      <c r="B504" s="9" t="s">
        <v>1055</v>
      </c>
      <c r="C504" s="6" t="s">
        <v>1056</v>
      </c>
      <c r="D504" s="4" t="s">
        <v>1271</v>
      </c>
      <c r="E504" s="4">
        <v>40</v>
      </c>
      <c r="F504" s="4">
        <v>244</v>
      </c>
      <c r="G504" s="3">
        <v>240</v>
      </c>
      <c r="H504" s="31"/>
      <c r="I504" s="71" t="s">
        <v>644</v>
      </c>
      <c r="J504" s="71"/>
    </row>
    <row r="505" spans="1:10" ht="15.75" customHeight="1">
      <c r="A505" s="4">
        <v>11</v>
      </c>
      <c r="B505" s="9" t="s">
        <v>1317</v>
      </c>
      <c r="C505" s="6" t="s">
        <v>605</v>
      </c>
      <c r="D505" s="4" t="s">
        <v>1175</v>
      </c>
      <c r="E505" s="4">
        <v>35</v>
      </c>
      <c r="F505" s="4">
        <f>SUM(F504,E505)</f>
        <v>279</v>
      </c>
      <c r="G505" s="3">
        <f>SUM(G504,E505)</f>
        <v>275</v>
      </c>
      <c r="H505" s="31"/>
      <c r="I505" s="71" t="s">
        <v>606</v>
      </c>
      <c r="J505" s="71"/>
    </row>
    <row r="506" spans="1:10" ht="15.75" customHeight="1">
      <c r="A506" s="4">
        <v>12</v>
      </c>
      <c r="B506" s="9" t="s">
        <v>610</v>
      </c>
      <c r="C506" s="6" t="s">
        <v>611</v>
      </c>
      <c r="D506" s="4" t="s">
        <v>1182</v>
      </c>
      <c r="E506" s="4">
        <v>60</v>
      </c>
      <c r="F506" s="4">
        <f>SUM(F505,E506)</f>
        <v>339</v>
      </c>
      <c r="G506" s="3">
        <f>SUM(G505,E506)</f>
        <v>335</v>
      </c>
      <c r="H506" s="31"/>
      <c r="I506" s="71" t="s">
        <v>609</v>
      </c>
      <c r="J506" s="71"/>
    </row>
    <row r="507" spans="1:10" ht="15.75" customHeight="1">
      <c r="A507" s="4">
        <v>13</v>
      </c>
      <c r="B507" s="9" t="s">
        <v>892</v>
      </c>
      <c r="C507" s="6" t="s">
        <v>893</v>
      </c>
      <c r="D507" s="4" t="s">
        <v>1175</v>
      </c>
      <c r="E507" s="4">
        <v>20</v>
      </c>
      <c r="F507" s="4">
        <f>SUM(F506,E507)</f>
        <v>359</v>
      </c>
      <c r="G507" s="3">
        <f>SUM(G506,E507)</f>
        <v>355</v>
      </c>
      <c r="H507" s="31"/>
      <c r="I507" s="71" t="s">
        <v>609</v>
      </c>
      <c r="J507" s="71"/>
    </row>
    <row r="508" spans="1:10" ht="15.75" customHeight="1">
      <c r="A508" s="4">
        <v>14</v>
      </c>
      <c r="B508" s="9" t="s">
        <v>1296</v>
      </c>
      <c r="C508" s="4" t="s">
        <v>1297</v>
      </c>
      <c r="D508" s="4" t="s">
        <v>1182</v>
      </c>
      <c r="E508" s="4">
        <v>8</v>
      </c>
      <c r="F508" s="4">
        <f>SUM(F507,E508)</f>
        <v>367</v>
      </c>
      <c r="G508" s="3">
        <f>SUM(G507,E508)</f>
        <v>363</v>
      </c>
      <c r="H508" s="31"/>
      <c r="I508" s="71" t="s">
        <v>305</v>
      </c>
      <c r="J508" s="71"/>
    </row>
    <row r="509" spans="1:10" ht="15.75" customHeight="1">
      <c r="A509" s="4">
        <v>15</v>
      </c>
      <c r="B509" s="9" t="s">
        <v>1376</v>
      </c>
      <c r="C509" s="6" t="s">
        <v>304</v>
      </c>
      <c r="D509" s="4" t="s">
        <v>1175</v>
      </c>
      <c r="E509" s="4">
        <v>20</v>
      </c>
      <c r="F509" s="4">
        <f>SUM(F508,E509)</f>
        <v>387</v>
      </c>
      <c r="G509" s="3">
        <f>SUM(G508,E509)</f>
        <v>383</v>
      </c>
      <c r="H509" s="31"/>
      <c r="I509" s="71" t="s">
        <v>305</v>
      </c>
      <c r="J509" s="71"/>
    </row>
    <row r="510" spans="1:10" ht="15.75" customHeight="1">
      <c r="A510" s="4">
        <v>16</v>
      </c>
      <c r="B510" s="9" t="s">
        <v>1377</v>
      </c>
      <c r="C510" s="4" t="s">
        <v>1378</v>
      </c>
      <c r="D510" s="4" t="s">
        <v>1175</v>
      </c>
      <c r="E510" s="4">
        <v>20</v>
      </c>
      <c r="F510" s="4">
        <f>SUM(SUM(F509,E510))</f>
        <v>407</v>
      </c>
      <c r="G510" s="3">
        <v>400</v>
      </c>
      <c r="H510" s="31"/>
      <c r="I510" s="71" t="s">
        <v>314</v>
      </c>
      <c r="J510" s="71"/>
    </row>
    <row r="511" spans="1:10" ht="15.75" customHeight="1">
      <c r="A511" s="4">
        <v>17</v>
      </c>
      <c r="B511" s="9"/>
      <c r="C511" s="4"/>
      <c r="D511" s="4"/>
      <c r="E511" s="4"/>
      <c r="F511" s="4"/>
      <c r="G511" s="3"/>
      <c r="H511" s="31"/>
      <c r="I511" s="71"/>
      <c r="J511" s="71"/>
    </row>
    <row r="512" spans="1:10" ht="15.75" customHeight="1">
      <c r="A512" s="511" t="s">
        <v>1182</v>
      </c>
      <c r="B512" s="511"/>
      <c r="C512" s="6"/>
      <c r="D512" s="4"/>
      <c r="E512" s="4"/>
      <c r="F512" s="6"/>
      <c r="G512" s="3"/>
      <c r="H512" s="4"/>
      <c r="I512" s="71"/>
      <c r="J512" s="71"/>
    </row>
    <row r="513" spans="1:10" ht="15.75" customHeight="1">
      <c r="A513" s="6" t="s">
        <v>9</v>
      </c>
      <c r="B513" s="6" t="s">
        <v>1176</v>
      </c>
      <c r="C513" s="6" t="s">
        <v>11</v>
      </c>
      <c r="D513" s="6" t="s">
        <v>1177</v>
      </c>
      <c r="E513" s="6" t="s">
        <v>12</v>
      </c>
      <c r="F513" s="6" t="s">
        <v>1178</v>
      </c>
      <c r="G513" s="3" t="s">
        <v>13</v>
      </c>
      <c r="H513" s="3" t="s">
        <v>14</v>
      </c>
      <c r="J513" s="71"/>
    </row>
    <row r="514" spans="1:10" ht="15.75" customHeight="1">
      <c r="A514" s="6">
        <v>1</v>
      </c>
      <c r="B514" s="46"/>
      <c r="C514" s="4"/>
      <c r="D514" s="4"/>
      <c r="E514" s="4"/>
      <c r="F514" s="6"/>
      <c r="G514" s="3"/>
      <c r="H514" s="4"/>
      <c r="J514" s="71"/>
    </row>
    <row r="515" spans="1:10" ht="15.75" customHeight="1">
      <c r="A515" s="6">
        <v>2</v>
      </c>
      <c r="B515" s="8"/>
      <c r="C515" s="4"/>
      <c r="D515" s="6"/>
      <c r="E515" s="4"/>
      <c r="F515" s="6"/>
      <c r="G515" s="3"/>
      <c r="H515" s="4"/>
      <c r="J515" s="71"/>
    </row>
    <row r="516" spans="1:10" ht="15.75" customHeight="1">
      <c r="A516" s="4">
        <v>3</v>
      </c>
      <c r="B516" s="9"/>
      <c r="C516" s="6"/>
      <c r="D516" s="4"/>
      <c r="E516" s="4"/>
      <c r="F516" s="6"/>
      <c r="G516" s="3"/>
      <c r="H516" s="4"/>
      <c r="J516" s="71"/>
    </row>
    <row r="517" spans="1:10" ht="15.75" customHeight="1">
      <c r="A517" s="6">
        <v>4</v>
      </c>
      <c r="B517" s="109"/>
      <c r="C517" s="6"/>
      <c r="D517" s="9"/>
      <c r="E517" s="4"/>
      <c r="F517" s="4"/>
      <c r="G517" s="4"/>
      <c r="H517" s="4"/>
      <c r="I517" s="71"/>
      <c r="J517" s="71"/>
    </row>
    <row r="518" spans="1:10" ht="15.75" customHeight="1">
      <c r="A518" s="6">
        <v>5</v>
      </c>
      <c r="B518" s="109"/>
      <c r="C518" s="6"/>
      <c r="D518" s="9"/>
      <c r="E518" s="4"/>
      <c r="F518" s="4"/>
      <c r="G518" s="4"/>
      <c r="H518" s="4"/>
      <c r="I518" s="71"/>
      <c r="J518" s="71"/>
    </row>
    <row r="519" spans="1:10" ht="15.75" customHeight="1">
      <c r="A519" s="510" t="s">
        <v>1379</v>
      </c>
      <c r="B519" s="510"/>
      <c r="C519" s="510" t="s">
        <v>1380</v>
      </c>
      <c r="D519" s="510"/>
      <c r="E519" s="4"/>
      <c r="F519" s="4"/>
      <c r="G519" s="4"/>
      <c r="H519" s="4"/>
      <c r="I519" s="108" t="s">
        <v>1174</v>
      </c>
      <c r="J519" s="71"/>
    </row>
    <row r="520" spans="1:10" ht="15.75" customHeight="1">
      <c r="A520" s="511" t="s">
        <v>1175</v>
      </c>
      <c r="B520" s="511"/>
      <c r="C520" s="109"/>
      <c r="D520" s="109"/>
      <c r="E520" s="4"/>
      <c r="F520" s="4"/>
      <c r="G520" s="4"/>
      <c r="H520" s="4"/>
      <c r="I520" s="110">
        <v>400</v>
      </c>
      <c r="J520" s="71" t="s">
        <v>305</v>
      </c>
    </row>
    <row r="521" spans="1:10" ht="15.75" customHeight="1">
      <c r="A521" s="6" t="s">
        <v>9</v>
      </c>
      <c r="B521" s="6" t="s">
        <v>1176</v>
      </c>
      <c r="C521" s="6" t="s">
        <v>11</v>
      </c>
      <c r="D521" s="6" t="s">
        <v>1177</v>
      </c>
      <c r="E521" s="6" t="s">
        <v>12</v>
      </c>
      <c r="F521" s="6" t="s">
        <v>1178</v>
      </c>
      <c r="G521" s="3" t="s">
        <v>13</v>
      </c>
      <c r="H521" s="3" t="s">
        <v>14</v>
      </c>
      <c r="I521" s="111" t="s">
        <v>1179</v>
      </c>
      <c r="J521" s="71"/>
    </row>
    <row r="522" spans="1:10" ht="15.75" customHeight="1">
      <c r="A522" s="6">
        <v>1</v>
      </c>
      <c r="B522" s="9" t="s">
        <v>1251</v>
      </c>
      <c r="C522" s="6" t="s">
        <v>1252</v>
      </c>
      <c r="D522" s="4" t="s">
        <v>1175</v>
      </c>
      <c r="E522" s="4">
        <v>8</v>
      </c>
      <c r="F522" s="6">
        <f>SUM(E522,F521)</f>
        <v>8</v>
      </c>
      <c r="G522" s="3">
        <f>SUM(G521,E522)</f>
        <v>8</v>
      </c>
      <c r="H522" s="4"/>
      <c r="I522" s="71"/>
      <c r="J522" s="71"/>
    </row>
    <row r="523" spans="1:10" ht="15.75" customHeight="1">
      <c r="A523" s="6">
        <v>2</v>
      </c>
      <c r="B523" s="8" t="s">
        <v>1253</v>
      </c>
      <c r="C523" s="6" t="s">
        <v>1254</v>
      </c>
      <c r="D523" s="4" t="s">
        <v>1175</v>
      </c>
      <c r="E523" s="4">
        <v>10</v>
      </c>
      <c r="F523" s="6">
        <f>SUM(E523,F522)</f>
        <v>18</v>
      </c>
      <c r="G523" s="3">
        <f>SUM(G522,E523)</f>
        <v>18</v>
      </c>
      <c r="H523" s="4"/>
      <c r="I523" s="71"/>
      <c r="J523" s="71"/>
    </row>
    <row r="524" spans="1:10" ht="15.75" customHeight="1">
      <c r="A524" s="4">
        <v>3</v>
      </c>
      <c r="B524" s="9" t="s">
        <v>1183</v>
      </c>
      <c r="C524" s="6" t="s">
        <v>1184</v>
      </c>
      <c r="D524" s="4" t="s">
        <v>1175</v>
      </c>
      <c r="E524" s="4">
        <v>14</v>
      </c>
      <c r="F524" s="6">
        <f>SUM(F523,E524)</f>
        <v>32</v>
      </c>
      <c r="G524" s="3">
        <f>SUM(G523,E524)</f>
        <v>32</v>
      </c>
      <c r="H524" s="4"/>
      <c r="I524" s="71" t="s">
        <v>1185</v>
      </c>
      <c r="J524" s="71"/>
    </row>
    <row r="525" spans="1:10" ht="15.75" customHeight="1">
      <c r="A525" s="4">
        <v>4</v>
      </c>
      <c r="B525" s="9" t="s">
        <v>856</v>
      </c>
      <c r="C525" s="6" t="s">
        <v>857</v>
      </c>
      <c r="D525" s="4" t="s">
        <v>1175</v>
      </c>
      <c r="E525" s="4">
        <v>60</v>
      </c>
      <c r="F525" s="4">
        <f>SUM(F524,E525)</f>
        <v>92</v>
      </c>
      <c r="G525" s="3">
        <f>SUM(G524,E525)</f>
        <v>92</v>
      </c>
      <c r="H525" s="31"/>
      <c r="I525" s="71" t="s">
        <v>891</v>
      </c>
      <c r="J525" s="71"/>
    </row>
    <row r="526" spans="1:10" ht="15.75" customHeight="1">
      <c r="A526" s="4">
        <v>5</v>
      </c>
      <c r="B526" s="9" t="s">
        <v>576</v>
      </c>
      <c r="C526" s="6" t="s">
        <v>577</v>
      </c>
      <c r="D526" s="4" t="s">
        <v>1175</v>
      </c>
      <c r="E526" s="4">
        <v>6</v>
      </c>
      <c r="F526" s="4">
        <v>98</v>
      </c>
      <c r="G526" s="3">
        <v>98</v>
      </c>
      <c r="H526" s="31"/>
      <c r="I526" s="71" t="s">
        <v>578</v>
      </c>
      <c r="J526" s="71"/>
    </row>
    <row r="527" spans="1:10" ht="15.75" customHeight="1">
      <c r="A527" s="4">
        <v>6</v>
      </c>
      <c r="B527" s="9" t="s">
        <v>1189</v>
      </c>
      <c r="C527" s="6" t="s">
        <v>1190</v>
      </c>
      <c r="D527" s="4" t="s">
        <v>1191</v>
      </c>
      <c r="E527" s="4">
        <v>32</v>
      </c>
      <c r="F527" s="4">
        <v>130</v>
      </c>
      <c r="G527" s="3">
        <v>130</v>
      </c>
      <c r="H527" s="31"/>
      <c r="I527" s="71" t="s">
        <v>644</v>
      </c>
      <c r="J527" s="71"/>
    </row>
    <row r="528" spans="1:10" ht="15.75" customHeight="1">
      <c r="A528" s="4">
        <v>7</v>
      </c>
      <c r="B528" s="9" t="s">
        <v>1111</v>
      </c>
      <c r="C528" s="6" t="s">
        <v>1112</v>
      </c>
      <c r="D528" s="4" t="s">
        <v>1175</v>
      </c>
      <c r="E528" s="4">
        <v>8</v>
      </c>
      <c r="F528" s="4">
        <v>138</v>
      </c>
      <c r="G528" s="3">
        <v>138</v>
      </c>
      <c r="H528" s="31"/>
      <c r="I528" s="71" t="s">
        <v>644</v>
      </c>
      <c r="J528" s="71"/>
    </row>
    <row r="529" spans="1:10" ht="15.75" customHeight="1">
      <c r="A529" s="4">
        <v>8</v>
      </c>
      <c r="B529" s="9" t="s">
        <v>1242</v>
      </c>
      <c r="C529" s="6" t="s">
        <v>1195</v>
      </c>
      <c r="D529" s="4" t="s">
        <v>1182</v>
      </c>
      <c r="E529" s="4">
        <v>30</v>
      </c>
      <c r="F529" s="4">
        <v>168</v>
      </c>
      <c r="G529" s="3">
        <v>168</v>
      </c>
      <c r="H529" s="31"/>
      <c r="I529" s="71" t="s">
        <v>738</v>
      </c>
      <c r="J529" s="71"/>
    </row>
    <row r="530" spans="1:10" ht="15.75" customHeight="1">
      <c r="A530" s="4">
        <v>9</v>
      </c>
      <c r="B530" s="9" t="s">
        <v>1196</v>
      </c>
      <c r="C530" s="6" t="s">
        <v>1197</v>
      </c>
      <c r="D530" s="4" t="s">
        <v>1182</v>
      </c>
      <c r="E530" s="4">
        <v>40</v>
      </c>
      <c r="F530" s="4">
        <v>208</v>
      </c>
      <c r="G530" s="3">
        <v>208</v>
      </c>
      <c r="H530" s="31"/>
      <c r="I530" s="71" t="s">
        <v>738</v>
      </c>
      <c r="J530" s="71"/>
    </row>
    <row r="531" spans="1:10" ht="15.75" customHeight="1">
      <c r="A531" s="4">
        <v>10</v>
      </c>
      <c r="B531" s="9" t="s">
        <v>1128</v>
      </c>
      <c r="C531" s="6" t="s">
        <v>1129</v>
      </c>
      <c r="D531" s="4" t="s">
        <v>1175</v>
      </c>
      <c r="E531" s="4">
        <v>10</v>
      </c>
      <c r="F531" s="4">
        <f>SUM(F530,E531)</f>
        <v>218</v>
      </c>
      <c r="G531" s="3">
        <f>SUM(F531)</f>
        <v>218</v>
      </c>
      <c r="H531" s="31"/>
      <c r="I531" s="71" t="s">
        <v>582</v>
      </c>
      <c r="J531" s="71"/>
    </row>
    <row r="532" spans="1:10" ht="15.75" customHeight="1">
      <c r="A532" s="4">
        <v>11</v>
      </c>
      <c r="B532" s="9" t="s">
        <v>1381</v>
      </c>
      <c r="C532" s="6" t="s">
        <v>1199</v>
      </c>
      <c r="D532" s="4" t="s">
        <v>1175</v>
      </c>
      <c r="E532" s="4">
        <v>100</v>
      </c>
      <c r="F532" s="4">
        <f>SUM(F531,E532)</f>
        <v>318</v>
      </c>
      <c r="G532" s="3">
        <f>SUM(G531,E532)</f>
        <v>318</v>
      </c>
      <c r="H532" s="31"/>
      <c r="I532" s="71" t="s">
        <v>609</v>
      </c>
      <c r="J532" s="71"/>
    </row>
    <row r="533" spans="1:10" ht="15.75" customHeight="1">
      <c r="A533" s="4">
        <v>12</v>
      </c>
      <c r="B533" s="9" t="s">
        <v>610</v>
      </c>
      <c r="C533" s="6" t="s">
        <v>611</v>
      </c>
      <c r="D533" s="4" t="s">
        <v>1182</v>
      </c>
      <c r="E533" s="4">
        <v>60</v>
      </c>
      <c r="F533" s="4">
        <f>SUM(F532,E533)</f>
        <v>378</v>
      </c>
      <c r="G533" s="3">
        <f>SUM(G532,E533)</f>
        <v>378</v>
      </c>
      <c r="H533" s="31"/>
      <c r="I533" s="71" t="s">
        <v>609</v>
      </c>
      <c r="J533" s="71"/>
    </row>
    <row r="534" spans="1:10" ht="15.75" customHeight="1">
      <c r="A534" s="4">
        <v>13</v>
      </c>
      <c r="B534" s="9" t="s">
        <v>1337</v>
      </c>
      <c r="C534" s="6" t="s">
        <v>1338</v>
      </c>
      <c r="D534" s="4" t="s">
        <v>1175</v>
      </c>
      <c r="E534" s="4">
        <v>9</v>
      </c>
      <c r="F534" s="4">
        <f>SUM(F533,E534)</f>
        <v>387</v>
      </c>
      <c r="G534" s="3">
        <f>SUM(G533,E534)</f>
        <v>387</v>
      </c>
      <c r="H534" s="31"/>
      <c r="I534" s="71" t="s">
        <v>300</v>
      </c>
      <c r="J534" s="71"/>
    </row>
    <row r="535" spans="1:10" ht="15.75" customHeight="1">
      <c r="A535" s="4">
        <v>14</v>
      </c>
      <c r="B535" s="9" t="s">
        <v>1339</v>
      </c>
      <c r="C535" s="6" t="s">
        <v>1067</v>
      </c>
      <c r="D535" s="4" t="s">
        <v>1182</v>
      </c>
      <c r="E535" s="4">
        <v>24</v>
      </c>
      <c r="F535" s="4">
        <f>SUM(F534,E535)</f>
        <v>411</v>
      </c>
      <c r="G535" s="3">
        <v>400</v>
      </c>
      <c r="H535" s="31"/>
      <c r="I535" s="71" t="s">
        <v>305</v>
      </c>
      <c r="J535" s="71"/>
    </row>
    <row r="536" spans="1:10" ht="15.75" customHeight="1">
      <c r="A536" s="4">
        <v>15</v>
      </c>
      <c r="B536" s="9"/>
      <c r="C536" s="6"/>
      <c r="D536" s="4"/>
      <c r="E536" s="4"/>
      <c r="F536" s="4"/>
      <c r="G536" s="3"/>
      <c r="H536" s="31"/>
      <c r="I536" s="71"/>
      <c r="J536" s="71"/>
    </row>
    <row r="537" spans="1:10" ht="15.75" customHeight="1">
      <c r="A537" s="4">
        <v>16</v>
      </c>
      <c r="B537" s="9"/>
      <c r="C537" s="6"/>
      <c r="D537" s="4"/>
      <c r="E537" s="4"/>
      <c r="F537" s="4"/>
      <c r="G537" s="3"/>
      <c r="H537" s="31"/>
      <c r="I537" s="71"/>
      <c r="J537" s="71"/>
    </row>
    <row r="538" spans="1:10" ht="15.75" customHeight="1">
      <c r="A538" s="511" t="s">
        <v>1182</v>
      </c>
      <c r="B538" s="511"/>
      <c r="C538" s="6"/>
      <c r="D538" s="4"/>
      <c r="E538" s="4"/>
      <c r="F538" s="6"/>
      <c r="G538" s="3"/>
      <c r="H538" s="4"/>
      <c r="I538" s="71"/>
      <c r="J538" s="71"/>
    </row>
    <row r="539" spans="1:10" ht="15.75" customHeight="1">
      <c r="A539" s="6" t="s">
        <v>9</v>
      </c>
      <c r="B539" s="6" t="s">
        <v>1176</v>
      </c>
      <c r="C539" s="6" t="s">
        <v>11</v>
      </c>
      <c r="D539" s="6" t="s">
        <v>1177</v>
      </c>
      <c r="E539" s="6" t="s">
        <v>12</v>
      </c>
      <c r="F539" s="6" t="s">
        <v>1178</v>
      </c>
      <c r="G539" s="3" t="s">
        <v>13</v>
      </c>
      <c r="H539" s="3" t="s">
        <v>14</v>
      </c>
      <c r="J539" s="71"/>
    </row>
    <row r="540" spans="1:10" ht="15.75" customHeight="1">
      <c r="A540" s="6">
        <v>1</v>
      </c>
      <c r="B540" s="8"/>
      <c r="C540" s="4"/>
      <c r="D540" s="6"/>
      <c r="E540" s="4"/>
      <c r="F540" s="6">
        <f>SUM(E540,F539)</f>
        <v>0</v>
      </c>
      <c r="G540" s="3">
        <f>SUM(G539,E540)</f>
        <v>0</v>
      </c>
      <c r="H540" s="4"/>
      <c r="J540" s="71"/>
    </row>
    <row r="541" spans="1:10" ht="15.75" customHeight="1">
      <c r="A541" s="6">
        <v>2</v>
      </c>
      <c r="B541" s="8"/>
      <c r="C541" s="4"/>
      <c r="D541" s="6"/>
      <c r="E541" s="4"/>
      <c r="F541" s="6"/>
      <c r="G541" s="3"/>
      <c r="H541" s="4"/>
      <c r="J541" s="71"/>
    </row>
    <row r="542" spans="1:10" ht="15.75" customHeight="1">
      <c r="A542" s="4">
        <v>3</v>
      </c>
      <c r="B542" s="9"/>
      <c r="C542" s="6"/>
      <c r="D542" s="4"/>
      <c r="E542" s="4"/>
      <c r="F542" s="6"/>
      <c r="G542" s="3"/>
      <c r="H542" s="4"/>
      <c r="J542" s="71"/>
    </row>
    <row r="543" spans="1:10" ht="15.75" customHeight="1">
      <c r="A543" s="4">
        <v>4</v>
      </c>
      <c r="B543" s="109"/>
      <c r="C543" s="6"/>
      <c r="D543" s="9"/>
      <c r="E543" s="4"/>
      <c r="F543" s="4"/>
      <c r="G543" s="4"/>
      <c r="H543" s="4"/>
      <c r="I543" s="71"/>
      <c r="J543" s="71"/>
    </row>
    <row r="544" spans="1:10" ht="15.75" customHeight="1">
      <c r="A544" s="4">
        <v>5</v>
      </c>
      <c r="B544" s="109"/>
      <c r="C544" s="6"/>
      <c r="D544" s="9"/>
      <c r="E544" s="4"/>
      <c r="F544" s="4"/>
      <c r="G544" s="4"/>
      <c r="H544" s="4"/>
      <c r="I544" s="71"/>
      <c r="J544" s="71"/>
    </row>
    <row r="545" spans="1:10" ht="15.75" customHeight="1">
      <c r="A545" s="4">
        <v>6</v>
      </c>
      <c r="B545" s="109"/>
      <c r="C545" s="6"/>
      <c r="D545" s="9"/>
      <c r="E545" s="4"/>
      <c r="F545" s="4"/>
      <c r="G545" s="4"/>
      <c r="H545" s="4"/>
      <c r="I545" s="71"/>
      <c r="J545" s="71"/>
    </row>
    <row r="546" spans="1:10" ht="16.5" customHeight="1">
      <c r="A546" s="510" t="s">
        <v>1382</v>
      </c>
      <c r="B546" s="510"/>
      <c r="C546" s="510" t="s">
        <v>1383</v>
      </c>
      <c r="D546" s="510"/>
      <c r="E546" s="4"/>
      <c r="F546" s="4"/>
      <c r="G546" s="4"/>
      <c r="H546" s="4"/>
      <c r="I546" s="108" t="s">
        <v>1174</v>
      </c>
      <c r="J546" s="71"/>
    </row>
    <row r="547" spans="1:10" ht="16.5" customHeight="1">
      <c r="A547" s="511" t="s">
        <v>1175</v>
      </c>
      <c r="B547" s="511"/>
      <c r="C547" s="109"/>
      <c r="D547" s="109"/>
      <c r="E547" s="4"/>
      <c r="F547" s="4"/>
      <c r="G547" s="4"/>
      <c r="H547" s="4"/>
      <c r="I547" s="110">
        <v>400</v>
      </c>
      <c r="J547" s="71" t="s">
        <v>308</v>
      </c>
    </row>
    <row r="548" spans="1:10" ht="15.75" customHeight="1">
      <c r="A548" s="6" t="s">
        <v>9</v>
      </c>
      <c r="B548" s="6" t="s">
        <v>1176</v>
      </c>
      <c r="C548" s="6" t="s">
        <v>11</v>
      </c>
      <c r="D548" s="6" t="s">
        <v>1177</v>
      </c>
      <c r="E548" s="6" t="s">
        <v>12</v>
      </c>
      <c r="F548" s="6" t="s">
        <v>1178</v>
      </c>
      <c r="G548" s="3" t="s">
        <v>13</v>
      </c>
      <c r="H548" s="3" t="s">
        <v>14</v>
      </c>
      <c r="I548" s="111" t="s">
        <v>1179</v>
      </c>
      <c r="J548" s="71"/>
    </row>
    <row r="549" spans="1:10" ht="15.75" customHeight="1">
      <c r="A549" s="6">
        <v>1</v>
      </c>
      <c r="B549" s="46" t="s">
        <v>1384</v>
      </c>
      <c r="C549" s="4" t="s">
        <v>1385</v>
      </c>
      <c r="D549" s="4" t="s">
        <v>1175</v>
      </c>
      <c r="E549" s="4">
        <v>30</v>
      </c>
      <c r="F549" s="6">
        <f>SUM(E549,F548)</f>
        <v>30</v>
      </c>
      <c r="G549" s="3">
        <f t="shared" ref="G549:G554" si="21">SUM(G548,E549)</f>
        <v>30</v>
      </c>
      <c r="H549" s="4"/>
      <c r="I549" s="71"/>
      <c r="J549" s="71"/>
    </row>
    <row r="550" spans="1:10" ht="15.75" customHeight="1">
      <c r="A550" s="6">
        <v>2</v>
      </c>
      <c r="B550" s="9" t="s">
        <v>1025</v>
      </c>
      <c r="C550" s="4" t="s">
        <v>1386</v>
      </c>
      <c r="D550" s="4" t="s">
        <v>1175</v>
      </c>
      <c r="E550" s="4">
        <v>30</v>
      </c>
      <c r="F550" s="6">
        <f>SUM(E550,F549)</f>
        <v>60</v>
      </c>
      <c r="G550" s="3">
        <f t="shared" si="21"/>
        <v>60</v>
      </c>
      <c r="H550" s="4"/>
      <c r="I550" s="71"/>
      <c r="J550" s="71"/>
    </row>
    <row r="551" spans="1:10" ht="15.75" customHeight="1">
      <c r="A551" s="4">
        <v>3</v>
      </c>
      <c r="B551" s="9" t="s">
        <v>1387</v>
      </c>
      <c r="C551" s="4" t="s">
        <v>1386</v>
      </c>
      <c r="D551" s="4" t="s">
        <v>1182</v>
      </c>
      <c r="E551" s="4">
        <v>11</v>
      </c>
      <c r="F551" s="6">
        <f>SUM(E551,F550)</f>
        <v>71</v>
      </c>
      <c r="G551" s="3">
        <f t="shared" si="21"/>
        <v>71</v>
      </c>
      <c r="H551" s="4"/>
      <c r="I551" s="71"/>
      <c r="J551" s="71"/>
    </row>
    <row r="552" spans="1:10" ht="15.75" customHeight="1">
      <c r="A552" s="4">
        <v>4</v>
      </c>
      <c r="B552" s="9" t="s">
        <v>1180</v>
      </c>
      <c r="C552" s="4" t="s">
        <v>1236</v>
      </c>
      <c r="D552" s="4" t="s">
        <v>1182</v>
      </c>
      <c r="E552" s="4">
        <v>10</v>
      </c>
      <c r="F552" s="6">
        <f>SUM(E552,F551)</f>
        <v>81</v>
      </c>
      <c r="G552" s="3">
        <f t="shared" si="21"/>
        <v>81</v>
      </c>
      <c r="H552" s="4"/>
      <c r="I552" s="71"/>
      <c r="J552" s="71"/>
    </row>
    <row r="553" spans="1:10" ht="15.75" customHeight="1">
      <c r="A553" s="4">
        <v>5</v>
      </c>
      <c r="B553" s="9" t="s">
        <v>1025</v>
      </c>
      <c r="C553" s="19" t="s">
        <v>1026</v>
      </c>
      <c r="D553" s="4" t="s">
        <v>1175</v>
      </c>
      <c r="E553" s="4">
        <v>30</v>
      </c>
      <c r="F553" s="4">
        <f>SUM(F552,E553)</f>
        <v>111</v>
      </c>
      <c r="G553" s="3">
        <f t="shared" si="21"/>
        <v>111</v>
      </c>
      <c r="H553" s="4"/>
      <c r="I553" s="71" t="s">
        <v>1211</v>
      </c>
      <c r="J553" s="71"/>
    </row>
    <row r="554" spans="1:10" ht="15.75" customHeight="1">
      <c r="A554" s="4">
        <v>6</v>
      </c>
      <c r="B554" s="9" t="s">
        <v>1388</v>
      </c>
      <c r="C554" s="19" t="s">
        <v>890</v>
      </c>
      <c r="D554" s="4" t="s">
        <v>1182</v>
      </c>
      <c r="E554" s="4">
        <v>30</v>
      </c>
      <c r="F554" s="4">
        <f>SUM(F553,E554)</f>
        <v>141</v>
      </c>
      <c r="G554" s="3">
        <f t="shared" si="21"/>
        <v>141</v>
      </c>
      <c r="H554" s="4"/>
      <c r="I554" s="71" t="s">
        <v>891</v>
      </c>
      <c r="J554" s="71"/>
    </row>
    <row r="555" spans="1:10" ht="15.75" customHeight="1">
      <c r="A555" s="4">
        <v>7</v>
      </c>
      <c r="B555" s="9" t="s">
        <v>856</v>
      </c>
      <c r="C555" s="6" t="s">
        <v>857</v>
      </c>
      <c r="D555" s="4" t="s">
        <v>1175</v>
      </c>
      <c r="E555" s="4">
        <v>62</v>
      </c>
      <c r="F555" s="4">
        <f>SUM(F554,E555)</f>
        <v>203</v>
      </c>
      <c r="G555" s="3">
        <v>200</v>
      </c>
      <c r="H555" s="31"/>
      <c r="I555" s="71" t="s">
        <v>891</v>
      </c>
      <c r="J555" s="71"/>
    </row>
    <row r="556" spans="1:10" ht="15.75" customHeight="1">
      <c r="A556" s="4">
        <v>8</v>
      </c>
      <c r="B556" s="8" t="s">
        <v>997</v>
      </c>
      <c r="C556" s="6" t="s">
        <v>999</v>
      </c>
      <c r="D556" s="4" t="s">
        <v>1175</v>
      </c>
      <c r="E556" s="4">
        <v>30</v>
      </c>
      <c r="F556" s="4">
        <v>233</v>
      </c>
      <c r="G556" s="3">
        <v>230</v>
      </c>
      <c r="H556" s="31"/>
      <c r="I556" s="71" t="s">
        <v>581</v>
      </c>
      <c r="J556" s="71"/>
    </row>
    <row r="557" spans="1:10" ht="15.75" customHeight="1">
      <c r="A557" s="4">
        <v>9</v>
      </c>
      <c r="B557" s="9" t="s">
        <v>1389</v>
      </c>
      <c r="C557" s="6" t="s">
        <v>1390</v>
      </c>
      <c r="D557" s="4" t="s">
        <v>1175</v>
      </c>
      <c r="E557" s="4">
        <v>66</v>
      </c>
      <c r="F557" s="4">
        <v>299</v>
      </c>
      <c r="G557" s="3">
        <v>296</v>
      </c>
      <c r="H557" s="31"/>
      <c r="I557" s="71" t="s">
        <v>775</v>
      </c>
      <c r="J557" s="71"/>
    </row>
    <row r="558" spans="1:10" ht="15" customHeight="1">
      <c r="A558" s="4">
        <v>10</v>
      </c>
      <c r="B558" s="9" t="s">
        <v>997</v>
      </c>
      <c r="C558" s="9" t="s">
        <v>1003</v>
      </c>
      <c r="D558" s="4" t="s">
        <v>1175</v>
      </c>
      <c r="E558" s="4">
        <v>30</v>
      </c>
      <c r="F558" s="4">
        <f>SUM(F557,E558)</f>
        <v>329</v>
      </c>
      <c r="G558" s="3">
        <f>SUM(E558,G557)</f>
        <v>326</v>
      </c>
      <c r="H558" s="9"/>
      <c r="I558" s="1" t="s">
        <v>582</v>
      </c>
    </row>
    <row r="559" spans="1:10" ht="15.75" customHeight="1">
      <c r="A559" s="4">
        <v>11</v>
      </c>
      <c r="B559" s="9" t="s">
        <v>880</v>
      </c>
      <c r="C559" s="6" t="s">
        <v>881</v>
      </c>
      <c r="D559" s="4" t="s">
        <v>1182</v>
      </c>
      <c r="E559" s="4">
        <v>26</v>
      </c>
      <c r="F559" s="4">
        <f>SUM(F558,E559)</f>
        <v>355</v>
      </c>
      <c r="G559" s="3">
        <f>SUM(G558,E559)</f>
        <v>352</v>
      </c>
      <c r="H559" s="31"/>
      <c r="I559" s="71" t="s">
        <v>582</v>
      </c>
      <c r="J559" s="71"/>
    </row>
    <row r="560" spans="1:10" ht="15.75" customHeight="1">
      <c r="A560" s="4">
        <v>12</v>
      </c>
      <c r="B560" s="9" t="s">
        <v>1296</v>
      </c>
      <c r="C560" s="4" t="s">
        <v>1297</v>
      </c>
      <c r="D560" s="4" t="s">
        <v>1182</v>
      </c>
      <c r="E560" s="4">
        <v>8</v>
      </c>
      <c r="F560" s="4">
        <f>SUM(F559,E560)</f>
        <v>363</v>
      </c>
      <c r="G560" s="3">
        <f>SUM(G559,E560)</f>
        <v>360</v>
      </c>
      <c r="H560" s="31"/>
      <c r="I560" s="71" t="s">
        <v>305</v>
      </c>
      <c r="J560" s="71"/>
    </row>
    <row r="561" spans="1:10" ht="15.75" customHeight="1">
      <c r="A561" s="4">
        <v>13</v>
      </c>
      <c r="B561" s="9" t="s">
        <v>298</v>
      </c>
      <c r="C561" s="4" t="s">
        <v>511</v>
      </c>
      <c r="D561" s="4" t="s">
        <v>1175</v>
      </c>
      <c r="E561" s="4">
        <v>16</v>
      </c>
      <c r="F561" s="4">
        <f>SUM(F560,E561)</f>
        <v>379</v>
      </c>
      <c r="G561" s="3">
        <f>SUM(G560,E561)</f>
        <v>376</v>
      </c>
      <c r="H561" s="31"/>
      <c r="I561" s="71" t="s">
        <v>308</v>
      </c>
      <c r="J561" s="71"/>
    </row>
    <row r="562" spans="1:10" ht="15.75" customHeight="1">
      <c r="A562" s="4">
        <v>14</v>
      </c>
      <c r="B562" s="9" t="s">
        <v>366</v>
      </c>
      <c r="C562" s="4" t="s">
        <v>367</v>
      </c>
      <c r="D562" s="4" t="s">
        <v>1175</v>
      </c>
      <c r="E562" s="4">
        <v>8</v>
      </c>
      <c r="F562" s="4">
        <f>SUM(F561,E562)</f>
        <v>387</v>
      </c>
      <c r="G562" s="3">
        <f>SUM(G561,E562)</f>
        <v>384</v>
      </c>
      <c r="H562" s="31"/>
      <c r="I562" s="71" t="s">
        <v>308</v>
      </c>
      <c r="J562" s="71"/>
    </row>
    <row r="563" spans="1:10" ht="15.75" customHeight="1">
      <c r="A563" s="4">
        <v>15</v>
      </c>
      <c r="B563" s="9"/>
      <c r="C563" s="4"/>
      <c r="D563" s="4"/>
      <c r="E563" s="4"/>
      <c r="F563" s="4"/>
      <c r="G563" s="3"/>
      <c r="H563" s="31"/>
      <c r="I563" s="71"/>
      <c r="J563" s="71"/>
    </row>
    <row r="564" spans="1:10" ht="15.75" customHeight="1">
      <c r="A564" s="4">
        <v>16</v>
      </c>
      <c r="B564" s="9"/>
      <c r="C564" s="4"/>
      <c r="D564" s="4"/>
      <c r="E564" s="4"/>
      <c r="F564" s="4"/>
      <c r="G564" s="3"/>
      <c r="H564" s="31"/>
      <c r="I564" s="71"/>
      <c r="J564" s="71"/>
    </row>
    <row r="565" spans="1:10" ht="15.75" customHeight="1">
      <c r="A565" s="511" t="s">
        <v>1182</v>
      </c>
      <c r="B565" s="511"/>
      <c r="C565" s="6"/>
      <c r="D565" s="4"/>
      <c r="E565" s="4"/>
      <c r="F565" s="6"/>
      <c r="G565" s="3"/>
      <c r="H565" s="4"/>
      <c r="I565" s="71"/>
      <c r="J565" s="71"/>
    </row>
    <row r="566" spans="1:10" ht="15.75" customHeight="1">
      <c r="A566" s="6" t="s">
        <v>9</v>
      </c>
      <c r="B566" s="6" t="s">
        <v>1176</v>
      </c>
      <c r="C566" s="6" t="s">
        <v>11</v>
      </c>
      <c r="D566" s="6" t="s">
        <v>1177</v>
      </c>
      <c r="E566" s="6" t="s">
        <v>12</v>
      </c>
      <c r="F566" s="6" t="s">
        <v>1178</v>
      </c>
      <c r="G566" s="3" t="s">
        <v>13</v>
      </c>
      <c r="H566" s="3" t="s">
        <v>14</v>
      </c>
      <c r="J566" s="71"/>
    </row>
    <row r="567" spans="1:10" ht="15.75" customHeight="1">
      <c r="A567" s="6">
        <v>1</v>
      </c>
      <c r="B567" s="9" t="s">
        <v>1391</v>
      </c>
      <c r="C567" s="4" t="s">
        <v>1392</v>
      </c>
      <c r="D567" s="4" t="s">
        <v>1182</v>
      </c>
      <c r="E567" s="4">
        <v>94</v>
      </c>
      <c r="F567" s="6">
        <v>94</v>
      </c>
      <c r="G567" s="3">
        <v>94</v>
      </c>
      <c r="H567" s="4"/>
      <c r="I567" s="71" t="s">
        <v>308</v>
      </c>
      <c r="J567" s="71"/>
    </row>
    <row r="568" spans="1:10" ht="16.5" customHeight="1">
      <c r="A568" s="6">
        <v>2</v>
      </c>
      <c r="B568" s="9"/>
      <c r="C568" s="4"/>
      <c r="D568" s="4"/>
      <c r="E568" s="4"/>
      <c r="F568" s="6"/>
      <c r="G568" s="3"/>
      <c r="H568" s="4"/>
      <c r="J568" s="71"/>
    </row>
    <row r="569" spans="1:10" ht="15.75" customHeight="1">
      <c r="A569" s="4">
        <v>3</v>
      </c>
      <c r="B569" s="9"/>
      <c r="C569" s="6"/>
      <c r="D569" s="4"/>
      <c r="E569" s="4"/>
      <c r="F569" s="6"/>
      <c r="G569" s="3"/>
      <c r="H569" s="4"/>
      <c r="J569" s="71"/>
    </row>
    <row r="570" spans="1:10" ht="15.75" customHeight="1">
      <c r="A570" s="6">
        <v>4</v>
      </c>
      <c r="B570" s="109"/>
      <c r="C570" s="6"/>
      <c r="D570" s="9"/>
      <c r="E570" s="4"/>
      <c r="F570" s="4"/>
      <c r="G570" s="4"/>
      <c r="H570" s="4"/>
      <c r="I570" s="71"/>
      <c r="J570" s="71"/>
    </row>
    <row r="571" spans="1:10" ht="15.75" customHeight="1">
      <c r="A571" s="6">
        <v>5</v>
      </c>
      <c r="B571" s="109"/>
      <c r="C571" s="6"/>
      <c r="D571" s="9"/>
      <c r="E571" s="4"/>
      <c r="F571" s="4"/>
      <c r="G571" s="4"/>
      <c r="H571" s="4"/>
      <c r="I571" s="71"/>
      <c r="J571" s="71"/>
    </row>
    <row r="572" spans="1:10" ht="15.75" customHeight="1">
      <c r="A572" s="510" t="s">
        <v>1393</v>
      </c>
      <c r="B572" s="510"/>
      <c r="C572" s="510" t="s">
        <v>1394</v>
      </c>
      <c r="D572" s="510"/>
      <c r="E572" s="4"/>
      <c r="F572" s="4"/>
      <c r="G572" s="4"/>
      <c r="H572" s="4"/>
      <c r="I572" s="108" t="s">
        <v>1174</v>
      </c>
      <c r="J572" s="71"/>
    </row>
    <row r="573" spans="1:10" ht="15.75" customHeight="1">
      <c r="A573" s="511" t="s">
        <v>1175</v>
      </c>
      <c r="B573" s="511"/>
      <c r="C573" s="109"/>
      <c r="D573" s="109"/>
      <c r="E573" s="4"/>
      <c r="F573" s="4"/>
      <c r="G573" s="4"/>
      <c r="H573" s="4"/>
      <c r="I573" s="110">
        <v>400</v>
      </c>
      <c r="J573" s="71" t="s">
        <v>308</v>
      </c>
    </row>
    <row r="574" spans="1:10" ht="15.75" customHeight="1">
      <c r="A574" s="6" t="s">
        <v>9</v>
      </c>
      <c r="B574" s="6" t="s">
        <v>1176</v>
      </c>
      <c r="C574" s="6" t="s">
        <v>11</v>
      </c>
      <c r="D574" s="6" t="s">
        <v>1177</v>
      </c>
      <c r="E574" s="6" t="s">
        <v>12</v>
      </c>
      <c r="F574" s="6" t="s">
        <v>1178</v>
      </c>
      <c r="G574" s="3" t="s">
        <v>13</v>
      </c>
      <c r="H574" s="3" t="s">
        <v>14</v>
      </c>
      <c r="I574" s="111" t="s">
        <v>1179</v>
      </c>
      <c r="J574" s="71"/>
    </row>
    <row r="575" spans="1:10" ht="15.75" customHeight="1">
      <c r="A575" s="6">
        <v>1</v>
      </c>
      <c r="B575" s="9" t="s">
        <v>1251</v>
      </c>
      <c r="C575" s="6" t="s">
        <v>1252</v>
      </c>
      <c r="D575" s="4" t="s">
        <v>1175</v>
      </c>
      <c r="E575" s="4">
        <v>8</v>
      </c>
      <c r="F575" s="6">
        <f>SUM(E575,F574)</f>
        <v>8</v>
      </c>
      <c r="G575" s="3">
        <f t="shared" ref="G575:G582" si="22">SUM(G574,E575)</f>
        <v>8</v>
      </c>
      <c r="H575" s="4"/>
      <c r="I575" s="71"/>
      <c r="J575" s="71"/>
    </row>
    <row r="576" spans="1:10" ht="15.75" customHeight="1">
      <c r="A576" s="6">
        <v>2</v>
      </c>
      <c r="B576" s="8" t="s">
        <v>1253</v>
      </c>
      <c r="C576" s="6" t="s">
        <v>1254</v>
      </c>
      <c r="D576" s="4" t="s">
        <v>1175</v>
      </c>
      <c r="E576" s="4">
        <v>10</v>
      </c>
      <c r="F576" s="6">
        <f>SUM(E576,F575)</f>
        <v>18</v>
      </c>
      <c r="G576" s="3">
        <f t="shared" si="22"/>
        <v>18</v>
      </c>
      <c r="H576" s="4"/>
      <c r="I576" s="71"/>
      <c r="J576" s="71"/>
    </row>
    <row r="577" spans="1:10" ht="15.75" customHeight="1">
      <c r="A577" s="6">
        <v>3</v>
      </c>
      <c r="B577" s="8" t="s">
        <v>1257</v>
      </c>
      <c r="C577" s="6" t="s">
        <v>1258</v>
      </c>
      <c r="D577" s="4" t="s">
        <v>1182</v>
      </c>
      <c r="E577" s="4">
        <v>15</v>
      </c>
      <c r="F577" s="6">
        <f>SUM(E577,F576)</f>
        <v>33</v>
      </c>
      <c r="G577" s="3">
        <f t="shared" si="22"/>
        <v>33</v>
      </c>
      <c r="H577" s="4"/>
      <c r="I577" s="71"/>
      <c r="J577" s="71"/>
    </row>
    <row r="578" spans="1:10" ht="16.5" customHeight="1">
      <c r="A578" s="4">
        <v>4</v>
      </c>
      <c r="B578" s="9" t="s">
        <v>1323</v>
      </c>
      <c r="C578" s="6" t="s">
        <v>1324</v>
      </c>
      <c r="D578" s="4" t="s">
        <v>1175</v>
      </c>
      <c r="E578" s="4">
        <v>6</v>
      </c>
      <c r="F578" s="6">
        <f>SUM(E578,F577)</f>
        <v>39</v>
      </c>
      <c r="G578" s="3">
        <f t="shared" si="22"/>
        <v>39</v>
      </c>
      <c r="H578" s="4"/>
      <c r="I578" s="71" t="s">
        <v>1185</v>
      </c>
      <c r="J578" s="71"/>
    </row>
    <row r="579" spans="1:10" ht="16.5" customHeight="1">
      <c r="A579" s="4">
        <v>5</v>
      </c>
      <c r="B579" s="9" t="s">
        <v>1183</v>
      </c>
      <c r="C579" s="6" t="s">
        <v>1184</v>
      </c>
      <c r="D579" s="4" t="s">
        <v>1175</v>
      </c>
      <c r="E579" s="4">
        <v>14</v>
      </c>
      <c r="F579" s="6">
        <f>SUM(F578,E579)</f>
        <v>53</v>
      </c>
      <c r="G579" s="3">
        <f t="shared" si="22"/>
        <v>53</v>
      </c>
      <c r="H579" s="4"/>
      <c r="I579" s="71" t="s">
        <v>1185</v>
      </c>
      <c r="J579" s="71"/>
    </row>
    <row r="580" spans="1:10" ht="16.5" customHeight="1">
      <c r="A580" s="4">
        <v>6</v>
      </c>
      <c r="B580" s="9" t="s">
        <v>912</v>
      </c>
      <c r="C580" s="6" t="s">
        <v>913</v>
      </c>
      <c r="D580" s="4" t="s">
        <v>1182</v>
      </c>
      <c r="E580" s="4">
        <v>50</v>
      </c>
      <c r="F580" s="6">
        <f>SUM(F579,E580)</f>
        <v>103</v>
      </c>
      <c r="G580" s="3">
        <f t="shared" si="22"/>
        <v>103</v>
      </c>
      <c r="H580" s="4"/>
      <c r="I580" s="71" t="s">
        <v>1219</v>
      </c>
      <c r="J580" s="71"/>
    </row>
    <row r="581" spans="1:10" ht="16.5" customHeight="1">
      <c r="A581" s="4">
        <v>7</v>
      </c>
      <c r="B581" s="9" t="s">
        <v>912</v>
      </c>
      <c r="C581" s="6" t="s">
        <v>990</v>
      </c>
      <c r="D581" s="4" t="s">
        <v>1182</v>
      </c>
      <c r="E581" s="4">
        <v>10</v>
      </c>
      <c r="F581" s="6">
        <f>SUM(F580,E581)</f>
        <v>113</v>
      </c>
      <c r="G581" s="3">
        <f t="shared" si="22"/>
        <v>113</v>
      </c>
      <c r="H581" s="4"/>
      <c r="I581" s="71" t="s">
        <v>891</v>
      </c>
      <c r="J581" s="71"/>
    </row>
    <row r="582" spans="1:10" ht="16.5" customHeight="1">
      <c r="A582" s="4">
        <v>8</v>
      </c>
      <c r="B582" s="9" t="s">
        <v>856</v>
      </c>
      <c r="C582" s="6" t="s">
        <v>857</v>
      </c>
      <c r="D582" s="4" t="s">
        <v>1175</v>
      </c>
      <c r="E582" s="4">
        <v>60</v>
      </c>
      <c r="F582" s="4">
        <f>SUM(F581,E582)</f>
        <v>173</v>
      </c>
      <c r="G582" s="3">
        <f t="shared" si="22"/>
        <v>173</v>
      </c>
      <c r="H582" s="31"/>
      <c r="I582" s="71" t="s">
        <v>891</v>
      </c>
      <c r="J582" s="71"/>
    </row>
    <row r="583" spans="1:10" ht="16.5" customHeight="1">
      <c r="A583" s="4">
        <v>9</v>
      </c>
      <c r="B583" s="9" t="s">
        <v>576</v>
      </c>
      <c r="C583" s="6" t="s">
        <v>577</v>
      </c>
      <c r="D583" s="4" t="s">
        <v>1175</v>
      </c>
      <c r="E583" s="4">
        <v>8</v>
      </c>
      <c r="F583" s="6">
        <v>181</v>
      </c>
      <c r="G583" s="3">
        <v>181</v>
      </c>
      <c r="H583" s="4"/>
      <c r="I583" s="71" t="s">
        <v>1395</v>
      </c>
      <c r="J583" s="71"/>
    </row>
    <row r="584" spans="1:10" ht="16.5" customHeight="1">
      <c r="A584" s="4">
        <v>10</v>
      </c>
      <c r="B584" s="9" t="s">
        <v>1222</v>
      </c>
      <c r="C584" s="4" t="s">
        <v>1223</v>
      </c>
      <c r="D584" s="6" t="s">
        <v>1175</v>
      </c>
      <c r="E584" s="4">
        <v>8</v>
      </c>
      <c r="F584" s="6">
        <v>189</v>
      </c>
      <c r="G584" s="3">
        <v>189</v>
      </c>
      <c r="H584" s="4"/>
      <c r="I584" s="71" t="s">
        <v>644</v>
      </c>
      <c r="J584" s="71"/>
    </row>
    <row r="585" spans="1:10" ht="16.5" customHeight="1">
      <c r="A585" s="4">
        <v>11</v>
      </c>
      <c r="B585" s="9" t="s">
        <v>1111</v>
      </c>
      <c r="C585" s="6" t="s">
        <v>1112</v>
      </c>
      <c r="D585" s="4" t="s">
        <v>1175</v>
      </c>
      <c r="E585" s="4">
        <v>8</v>
      </c>
      <c r="F585" s="6">
        <v>197</v>
      </c>
      <c r="G585" s="3">
        <v>197</v>
      </c>
      <c r="H585" s="4"/>
      <c r="I585" s="71" t="s">
        <v>644</v>
      </c>
      <c r="J585" s="71"/>
    </row>
    <row r="586" spans="1:10" ht="16.5" customHeight="1">
      <c r="A586" s="4">
        <v>12</v>
      </c>
      <c r="B586" s="9" t="s">
        <v>1396</v>
      </c>
      <c r="C586" s="6" t="s">
        <v>1002</v>
      </c>
      <c r="D586" s="4" t="s">
        <v>1182</v>
      </c>
      <c r="E586" s="4">
        <v>8</v>
      </c>
      <c r="F586" s="6">
        <v>205</v>
      </c>
      <c r="G586" s="3">
        <v>205</v>
      </c>
      <c r="H586" s="4"/>
      <c r="I586" s="71" t="s">
        <v>647</v>
      </c>
      <c r="J586" s="71"/>
    </row>
    <row r="587" spans="1:10" ht="16.5" customHeight="1">
      <c r="A587" s="4">
        <v>13</v>
      </c>
      <c r="B587" s="9" t="s">
        <v>1242</v>
      </c>
      <c r="C587" s="6" t="s">
        <v>1195</v>
      </c>
      <c r="D587" s="4" t="s">
        <v>1182</v>
      </c>
      <c r="E587" s="4">
        <v>30</v>
      </c>
      <c r="F587" s="6">
        <v>235</v>
      </c>
      <c r="G587" s="3">
        <v>235</v>
      </c>
      <c r="H587" s="4"/>
      <c r="I587" s="71" t="s">
        <v>738</v>
      </c>
      <c r="J587" s="71"/>
    </row>
    <row r="588" spans="1:10" ht="16.5" customHeight="1">
      <c r="A588" s="4">
        <v>14</v>
      </c>
      <c r="B588" s="9" t="s">
        <v>811</v>
      </c>
      <c r="C588" s="6" t="s">
        <v>812</v>
      </c>
      <c r="D588" s="4" t="s">
        <v>1175</v>
      </c>
      <c r="E588" s="4">
        <v>37.5</v>
      </c>
      <c r="F588" s="6">
        <v>272.5</v>
      </c>
      <c r="G588" s="3">
        <v>272.5</v>
      </c>
      <c r="H588" s="4"/>
      <c r="I588" s="71" t="s">
        <v>775</v>
      </c>
      <c r="J588" s="71"/>
    </row>
    <row r="589" spans="1:10" ht="16.5" customHeight="1">
      <c r="A589" s="4">
        <v>15</v>
      </c>
      <c r="B589" s="9" t="s">
        <v>1146</v>
      </c>
      <c r="C589" s="6" t="s">
        <v>1147</v>
      </c>
      <c r="D589" s="4" t="s">
        <v>1175</v>
      </c>
      <c r="E589" s="4">
        <v>12</v>
      </c>
      <c r="F589" s="6">
        <f t="shared" ref="F589:F596" si="23">SUM(F588,E589)</f>
        <v>284.5</v>
      </c>
      <c r="G589" s="3">
        <f t="shared" ref="G589:G595" si="24">SUM(G588,E589)</f>
        <v>284.5</v>
      </c>
      <c r="H589" s="4"/>
      <c r="I589" s="71" t="s">
        <v>582</v>
      </c>
      <c r="J589" s="71"/>
    </row>
    <row r="590" spans="1:10" ht="16.5" customHeight="1">
      <c r="A590" s="4">
        <v>16</v>
      </c>
      <c r="B590" s="9" t="s">
        <v>880</v>
      </c>
      <c r="C590" s="6" t="s">
        <v>881</v>
      </c>
      <c r="D590" s="4" t="s">
        <v>1182</v>
      </c>
      <c r="E590" s="4">
        <v>10</v>
      </c>
      <c r="F590" s="6">
        <f t="shared" si="23"/>
        <v>294.5</v>
      </c>
      <c r="G590" s="3">
        <f t="shared" si="24"/>
        <v>294.5</v>
      </c>
      <c r="H590" s="4"/>
      <c r="I590" s="71" t="s">
        <v>582</v>
      </c>
      <c r="J590" s="71"/>
    </row>
    <row r="591" spans="1:10" ht="16.5" customHeight="1">
      <c r="A591" s="4">
        <v>17</v>
      </c>
      <c r="B591" s="9" t="s">
        <v>610</v>
      </c>
      <c r="C591" s="6" t="s">
        <v>611</v>
      </c>
      <c r="D591" s="4" t="s">
        <v>1182</v>
      </c>
      <c r="E591" s="4">
        <v>60</v>
      </c>
      <c r="F591" s="6">
        <f t="shared" si="23"/>
        <v>354.5</v>
      </c>
      <c r="G591" s="3">
        <f t="shared" si="24"/>
        <v>354.5</v>
      </c>
      <c r="H591" s="4"/>
      <c r="I591" s="71" t="s">
        <v>609</v>
      </c>
      <c r="J591" s="71"/>
    </row>
    <row r="592" spans="1:10" ht="16.5" customHeight="1">
      <c r="A592" s="4">
        <v>18</v>
      </c>
      <c r="B592" s="9" t="s">
        <v>298</v>
      </c>
      <c r="C592" s="6" t="s">
        <v>299</v>
      </c>
      <c r="D592" s="4" t="s">
        <v>1175</v>
      </c>
      <c r="E592" s="4">
        <v>4</v>
      </c>
      <c r="F592" s="6">
        <f t="shared" si="23"/>
        <v>358.5</v>
      </c>
      <c r="G592" s="3">
        <f t="shared" si="24"/>
        <v>358.5</v>
      </c>
      <c r="H592" s="4"/>
      <c r="I592" s="71" t="s">
        <v>300</v>
      </c>
      <c r="J592" s="71"/>
    </row>
    <row r="593" spans="1:10" ht="16.5" customHeight="1">
      <c r="A593" s="4">
        <v>19</v>
      </c>
      <c r="B593" s="9" t="s">
        <v>1339</v>
      </c>
      <c r="C593" s="6" t="s">
        <v>1067</v>
      </c>
      <c r="D593" s="4" t="s">
        <v>1182</v>
      </c>
      <c r="E593" s="4">
        <v>24</v>
      </c>
      <c r="F593" s="6">
        <f t="shared" si="23"/>
        <v>382.5</v>
      </c>
      <c r="G593" s="3">
        <f t="shared" si="24"/>
        <v>382.5</v>
      </c>
      <c r="H593" s="4"/>
      <c r="I593" s="71" t="s">
        <v>305</v>
      </c>
      <c r="J593" s="71"/>
    </row>
    <row r="594" spans="1:10" ht="16.5" customHeight="1">
      <c r="A594" s="4">
        <v>20</v>
      </c>
      <c r="B594" s="9" t="s">
        <v>652</v>
      </c>
      <c r="C594" s="6" t="s">
        <v>653</v>
      </c>
      <c r="D594" s="4" t="s">
        <v>1175</v>
      </c>
      <c r="E594" s="4">
        <v>6</v>
      </c>
      <c r="F594" s="6">
        <f t="shared" si="23"/>
        <v>388.5</v>
      </c>
      <c r="G594" s="3">
        <f t="shared" si="24"/>
        <v>388.5</v>
      </c>
      <c r="H594" s="4"/>
      <c r="I594" s="71" t="s">
        <v>308</v>
      </c>
      <c r="J594" s="71"/>
    </row>
    <row r="595" spans="1:10" ht="16.5" customHeight="1">
      <c r="A595" s="4">
        <v>21</v>
      </c>
      <c r="B595" s="8" t="s">
        <v>298</v>
      </c>
      <c r="C595" s="6" t="s">
        <v>511</v>
      </c>
      <c r="D595" s="4" t="s">
        <v>1175</v>
      </c>
      <c r="E595" s="4">
        <v>8</v>
      </c>
      <c r="F595" s="6">
        <f t="shared" si="23"/>
        <v>396.5</v>
      </c>
      <c r="G595" s="3">
        <f t="shared" si="24"/>
        <v>396.5</v>
      </c>
      <c r="H595" s="4"/>
      <c r="I595" s="71" t="s">
        <v>308</v>
      </c>
      <c r="J595" s="71"/>
    </row>
    <row r="596" spans="1:10" ht="16.5" customHeight="1">
      <c r="A596" s="4">
        <v>22</v>
      </c>
      <c r="B596" s="9" t="s">
        <v>940</v>
      </c>
      <c r="C596" s="6" t="s">
        <v>941</v>
      </c>
      <c r="D596" s="4" t="s">
        <v>1175</v>
      </c>
      <c r="E596" s="4">
        <v>7</v>
      </c>
      <c r="F596" s="6">
        <f t="shared" si="23"/>
        <v>403.5</v>
      </c>
      <c r="G596" s="3">
        <v>400</v>
      </c>
      <c r="H596" s="4"/>
      <c r="I596" s="71" t="s">
        <v>308</v>
      </c>
      <c r="J596" s="71"/>
    </row>
    <row r="597" spans="1:10" ht="16.5" customHeight="1">
      <c r="A597" s="4">
        <v>23</v>
      </c>
      <c r="B597" s="9"/>
      <c r="C597" s="6"/>
      <c r="D597" s="4"/>
      <c r="E597" s="4"/>
      <c r="F597" s="6"/>
      <c r="G597" s="3"/>
      <c r="H597" s="4"/>
      <c r="I597" s="71"/>
      <c r="J597" s="71"/>
    </row>
    <row r="598" spans="1:10" ht="16.5" customHeight="1">
      <c r="A598" s="4">
        <v>24</v>
      </c>
      <c r="B598" s="9"/>
      <c r="C598" s="6"/>
      <c r="D598" s="4"/>
      <c r="E598" s="4"/>
      <c r="F598" s="6"/>
      <c r="G598" s="3"/>
      <c r="H598" s="4"/>
      <c r="I598" s="71"/>
      <c r="J598" s="71"/>
    </row>
    <row r="599" spans="1:10" ht="16.5" customHeight="1">
      <c r="A599" s="4">
        <v>25</v>
      </c>
      <c r="B599" s="9"/>
      <c r="C599" s="6"/>
      <c r="D599" s="4"/>
      <c r="E599" s="4"/>
      <c r="F599" s="6"/>
      <c r="G599" s="3"/>
      <c r="H599" s="4"/>
      <c r="I599" s="71"/>
      <c r="J599" s="71"/>
    </row>
    <row r="600" spans="1:10" ht="15" customHeight="1">
      <c r="A600" s="511" t="s">
        <v>1182</v>
      </c>
      <c r="B600" s="511"/>
      <c r="C600" s="6"/>
      <c r="D600" s="4"/>
      <c r="E600" s="4"/>
      <c r="F600" s="6"/>
      <c r="G600" s="3"/>
      <c r="H600" s="4"/>
      <c r="I600" s="71"/>
      <c r="J600" s="71"/>
    </row>
    <row r="601" spans="1:10" ht="15.75" customHeight="1">
      <c r="A601" s="6" t="s">
        <v>9</v>
      </c>
      <c r="B601" s="6" t="s">
        <v>1176</v>
      </c>
      <c r="C601" s="6" t="s">
        <v>11</v>
      </c>
      <c r="D601" s="6" t="s">
        <v>1177</v>
      </c>
      <c r="E601" s="6" t="s">
        <v>12</v>
      </c>
      <c r="F601" s="6" t="s">
        <v>1178</v>
      </c>
      <c r="G601" s="3" t="s">
        <v>13</v>
      </c>
      <c r="H601" s="3" t="s">
        <v>14</v>
      </c>
      <c r="J601" s="71"/>
    </row>
    <row r="602" spans="1:10" ht="15.75" customHeight="1">
      <c r="A602" s="6">
        <v>1</v>
      </c>
      <c r="B602" s="9"/>
      <c r="C602" s="9"/>
      <c r="D602" s="9"/>
      <c r="E602" s="9"/>
      <c r="F602" s="6">
        <v>0</v>
      </c>
      <c r="G602" s="3">
        <v>0</v>
      </c>
      <c r="H602" s="4"/>
      <c r="J602" s="71"/>
    </row>
    <row r="603" spans="1:10" ht="15.75" customHeight="1">
      <c r="A603" s="6">
        <v>2</v>
      </c>
      <c r="B603" s="9"/>
      <c r="C603" s="6"/>
      <c r="D603" s="4"/>
      <c r="E603" s="4"/>
      <c r="F603" s="4"/>
      <c r="G603" s="3"/>
      <c r="H603" s="31"/>
      <c r="I603" s="71"/>
      <c r="J603" s="71"/>
    </row>
    <row r="604" spans="1:10" ht="15.75" customHeight="1">
      <c r="A604" s="4">
        <v>3</v>
      </c>
      <c r="B604" s="9"/>
      <c r="C604" s="6"/>
      <c r="D604" s="4"/>
      <c r="E604" s="4"/>
      <c r="F604" s="6"/>
      <c r="G604" s="3"/>
      <c r="H604" s="4"/>
      <c r="J604" s="71"/>
    </row>
    <row r="605" spans="1:10" ht="15.75" customHeight="1">
      <c r="A605" s="6">
        <v>4</v>
      </c>
      <c r="B605" s="109"/>
      <c r="C605" s="6"/>
      <c r="D605" s="9"/>
      <c r="E605" s="4"/>
      <c r="F605" s="4"/>
      <c r="G605" s="4"/>
      <c r="H605" s="4"/>
      <c r="I605" s="71"/>
      <c r="J605" s="71"/>
    </row>
    <row r="606" spans="1:10" ht="15.75" customHeight="1">
      <c r="A606" s="6">
        <v>5</v>
      </c>
      <c r="B606" s="109"/>
      <c r="C606" s="6"/>
      <c r="D606" s="9"/>
      <c r="E606" s="4"/>
      <c r="F606" s="4"/>
      <c r="G606" s="4"/>
      <c r="H606" s="4"/>
      <c r="I606" s="71"/>
      <c r="J606" s="71"/>
    </row>
    <row r="607" spans="1:10" ht="16.5" customHeight="1">
      <c r="A607" s="510" t="s">
        <v>1397</v>
      </c>
      <c r="B607" s="510"/>
      <c r="C607" s="510" t="s">
        <v>1398</v>
      </c>
      <c r="D607" s="510"/>
      <c r="E607" s="4"/>
      <c r="F607" s="4"/>
      <c r="G607" s="4"/>
      <c r="H607" s="4"/>
      <c r="I607" s="108" t="s">
        <v>1174</v>
      </c>
      <c r="J607" s="71"/>
    </row>
    <row r="608" spans="1:10" ht="16.5" customHeight="1">
      <c r="A608" s="511" t="s">
        <v>1175</v>
      </c>
      <c r="B608" s="511"/>
      <c r="C608" s="109"/>
      <c r="D608" s="109"/>
      <c r="E608" s="4"/>
      <c r="F608" s="4"/>
      <c r="G608" s="4"/>
      <c r="H608" s="4"/>
      <c r="I608" s="110">
        <v>400</v>
      </c>
      <c r="J608" s="71" t="s">
        <v>305</v>
      </c>
    </row>
    <row r="609" spans="1:10" ht="15.75" customHeight="1">
      <c r="A609" s="6" t="s">
        <v>9</v>
      </c>
      <c r="B609" s="6" t="s">
        <v>1176</v>
      </c>
      <c r="C609" s="6" t="s">
        <v>11</v>
      </c>
      <c r="D609" s="6" t="s">
        <v>1177</v>
      </c>
      <c r="E609" s="6" t="s">
        <v>12</v>
      </c>
      <c r="F609" s="6" t="s">
        <v>1178</v>
      </c>
      <c r="G609" s="3" t="s">
        <v>13</v>
      </c>
      <c r="H609" s="3" t="s">
        <v>14</v>
      </c>
      <c r="I609" s="111" t="s">
        <v>1179</v>
      </c>
      <c r="J609" s="71"/>
    </row>
    <row r="610" spans="1:10" ht="18.75" customHeight="1">
      <c r="A610" s="6">
        <v>1</v>
      </c>
      <c r="B610" s="9" t="s">
        <v>1280</v>
      </c>
      <c r="C610" s="6" t="s">
        <v>1281</v>
      </c>
      <c r="D610" s="4" t="s">
        <v>1175</v>
      </c>
      <c r="E610" s="4">
        <v>7</v>
      </c>
      <c r="F610" s="6">
        <f t="shared" ref="F610:F620" si="25">SUM(E610,F609)</f>
        <v>7</v>
      </c>
      <c r="G610" s="3">
        <f t="shared" ref="G610:G619" si="26">SUM(G609,E610)</f>
        <v>7</v>
      </c>
      <c r="H610" s="4"/>
      <c r="I610" s="71"/>
      <c r="J610" s="71"/>
    </row>
    <row r="611" spans="1:10" ht="15.75" customHeight="1">
      <c r="A611" s="6">
        <v>2</v>
      </c>
      <c r="B611" s="9" t="s">
        <v>1274</v>
      </c>
      <c r="C611" s="6" t="s">
        <v>1275</v>
      </c>
      <c r="D611" s="4" t="s">
        <v>1175</v>
      </c>
      <c r="E611" s="4">
        <v>7</v>
      </c>
      <c r="F611" s="6">
        <f t="shared" si="25"/>
        <v>14</v>
      </c>
      <c r="G611" s="3">
        <f t="shared" si="26"/>
        <v>14</v>
      </c>
      <c r="H611" s="4"/>
      <c r="I611" s="71"/>
      <c r="J611" s="71"/>
    </row>
    <row r="612" spans="1:10" ht="15.75" customHeight="1">
      <c r="A612" s="4">
        <v>3</v>
      </c>
      <c r="B612" s="9" t="s">
        <v>1255</v>
      </c>
      <c r="C612" s="6" t="s">
        <v>1256</v>
      </c>
      <c r="D612" s="4" t="s">
        <v>1175</v>
      </c>
      <c r="E612" s="4">
        <v>24</v>
      </c>
      <c r="F612" s="6">
        <f t="shared" si="25"/>
        <v>38</v>
      </c>
      <c r="G612" s="3">
        <f t="shared" si="26"/>
        <v>38</v>
      </c>
      <c r="H612" s="4"/>
      <c r="I612" s="71"/>
      <c r="J612" s="71"/>
    </row>
    <row r="613" spans="1:10" ht="15.75" customHeight="1">
      <c r="A613" s="4">
        <v>4</v>
      </c>
      <c r="B613" s="9" t="s">
        <v>1257</v>
      </c>
      <c r="C613" s="6" t="s">
        <v>1258</v>
      </c>
      <c r="D613" s="4" t="s">
        <v>1182</v>
      </c>
      <c r="E613" s="4">
        <v>58</v>
      </c>
      <c r="F613" s="6">
        <f t="shared" si="25"/>
        <v>96</v>
      </c>
      <c r="G613" s="3">
        <f t="shared" si="26"/>
        <v>96</v>
      </c>
      <c r="H613" s="4"/>
      <c r="I613" s="71"/>
      <c r="J613" s="71"/>
    </row>
    <row r="614" spans="1:10" ht="15.75" customHeight="1">
      <c r="A614" s="4">
        <v>5</v>
      </c>
      <c r="B614" s="9" t="s">
        <v>1399</v>
      </c>
      <c r="C614" s="6" t="s">
        <v>1357</v>
      </c>
      <c r="D614" s="4" t="s">
        <v>1175</v>
      </c>
      <c r="E614" s="4">
        <v>11</v>
      </c>
      <c r="F614" s="6">
        <f t="shared" si="25"/>
        <v>107</v>
      </c>
      <c r="G614" s="3">
        <f t="shared" si="26"/>
        <v>107</v>
      </c>
      <c r="H614" s="4"/>
      <c r="I614" s="71"/>
      <c r="J614" s="71"/>
    </row>
    <row r="615" spans="1:10" ht="15.75" customHeight="1">
      <c r="A615" s="4">
        <v>6</v>
      </c>
      <c r="B615" s="9" t="s">
        <v>1262</v>
      </c>
      <c r="C615" s="6" t="s">
        <v>1263</v>
      </c>
      <c r="D615" s="4" t="s">
        <v>1175</v>
      </c>
      <c r="E615" s="4">
        <v>8</v>
      </c>
      <c r="F615" s="6">
        <f t="shared" si="25"/>
        <v>115</v>
      </c>
      <c r="G615" s="3">
        <f t="shared" si="26"/>
        <v>115</v>
      </c>
      <c r="H615" s="4"/>
      <c r="I615" s="71"/>
      <c r="J615" s="71"/>
    </row>
    <row r="616" spans="1:10" ht="15.75" customHeight="1">
      <c r="A616" s="4">
        <v>7</v>
      </c>
      <c r="B616" s="9" t="s">
        <v>1276</v>
      </c>
      <c r="C616" s="6" t="s">
        <v>1277</v>
      </c>
      <c r="D616" s="4" t="s">
        <v>1182</v>
      </c>
      <c r="E616" s="4">
        <v>20</v>
      </c>
      <c r="F616" s="6">
        <f t="shared" si="25"/>
        <v>135</v>
      </c>
      <c r="G616" s="3">
        <f t="shared" si="26"/>
        <v>135</v>
      </c>
      <c r="H616" s="4"/>
      <c r="I616" s="71"/>
      <c r="J616" s="71"/>
    </row>
    <row r="617" spans="1:10" ht="15.75" customHeight="1">
      <c r="A617" s="4">
        <v>8</v>
      </c>
      <c r="B617" s="9" t="s">
        <v>872</v>
      </c>
      <c r="C617" s="6" t="s">
        <v>873</v>
      </c>
      <c r="D617" s="4" t="s">
        <v>1175</v>
      </c>
      <c r="E617" s="4">
        <v>5</v>
      </c>
      <c r="F617" s="6">
        <f t="shared" si="25"/>
        <v>140</v>
      </c>
      <c r="G617" s="3">
        <f t="shared" si="26"/>
        <v>140</v>
      </c>
      <c r="H617" s="4"/>
      <c r="I617" s="71" t="s">
        <v>1216</v>
      </c>
      <c r="J617" s="71"/>
    </row>
    <row r="618" spans="1:10" ht="15.75" customHeight="1">
      <c r="A618" s="4">
        <v>9</v>
      </c>
      <c r="B618" s="9" t="s">
        <v>912</v>
      </c>
      <c r="C618" s="6" t="s">
        <v>913</v>
      </c>
      <c r="D618" s="4" t="s">
        <v>1182</v>
      </c>
      <c r="E618" s="4">
        <v>20</v>
      </c>
      <c r="F618" s="6">
        <f t="shared" si="25"/>
        <v>160</v>
      </c>
      <c r="G618" s="3">
        <f t="shared" si="26"/>
        <v>160</v>
      </c>
      <c r="H618" s="4"/>
      <c r="I618" s="71" t="s">
        <v>1219</v>
      </c>
      <c r="J618" s="71"/>
    </row>
    <row r="619" spans="1:10" ht="15.75" customHeight="1">
      <c r="A619" s="4">
        <v>10</v>
      </c>
      <c r="B619" s="9" t="s">
        <v>1283</v>
      </c>
      <c r="C619" s="6" t="s">
        <v>1284</v>
      </c>
      <c r="D619" s="4" t="s">
        <v>1175</v>
      </c>
      <c r="E619" s="4">
        <v>20</v>
      </c>
      <c r="F619" s="6">
        <f t="shared" si="25"/>
        <v>180</v>
      </c>
      <c r="G619" s="3">
        <f t="shared" si="26"/>
        <v>180</v>
      </c>
      <c r="H619" s="4"/>
      <c r="I619" s="71" t="s">
        <v>1188</v>
      </c>
      <c r="J619" s="71"/>
    </row>
    <row r="620" spans="1:10" ht="15.75" customHeight="1">
      <c r="A620" s="4">
        <v>11</v>
      </c>
      <c r="B620" s="9" t="s">
        <v>912</v>
      </c>
      <c r="C620" s="6" t="s">
        <v>991</v>
      </c>
      <c r="D620" s="4" t="s">
        <v>1182</v>
      </c>
      <c r="E620" s="4">
        <v>23</v>
      </c>
      <c r="F620" s="6">
        <f t="shared" si="25"/>
        <v>203</v>
      </c>
      <c r="G620" s="3">
        <v>200</v>
      </c>
      <c r="H620" s="4"/>
      <c r="I620" s="71" t="s">
        <v>891</v>
      </c>
      <c r="J620" s="71"/>
    </row>
    <row r="621" spans="1:10" ht="15.75" customHeight="1">
      <c r="A621" s="4">
        <v>12</v>
      </c>
      <c r="B621" s="9" t="s">
        <v>856</v>
      </c>
      <c r="C621" s="6" t="s">
        <v>857</v>
      </c>
      <c r="D621" s="4" t="s">
        <v>1175</v>
      </c>
      <c r="E621" s="4">
        <v>64</v>
      </c>
      <c r="F621" s="4">
        <f>SUM(F620,E621)</f>
        <v>267</v>
      </c>
      <c r="G621" s="3">
        <v>200</v>
      </c>
      <c r="H621" s="31"/>
      <c r="I621" s="71" t="s">
        <v>891</v>
      </c>
      <c r="J621" s="71"/>
    </row>
    <row r="622" spans="1:10" ht="15.75" customHeight="1">
      <c r="A622" s="4">
        <v>13</v>
      </c>
      <c r="B622" s="9" t="s">
        <v>1146</v>
      </c>
      <c r="C622" s="6" t="s">
        <v>1147</v>
      </c>
      <c r="D622" s="4" t="s">
        <v>1175</v>
      </c>
      <c r="E622" s="4">
        <v>16</v>
      </c>
      <c r="F622" s="6">
        <f>SUM(F621,E622)</f>
        <v>283</v>
      </c>
      <c r="G622" s="3">
        <f>SUM(G621,E622)</f>
        <v>216</v>
      </c>
      <c r="H622" s="4"/>
      <c r="I622" s="71" t="s">
        <v>582</v>
      </c>
      <c r="J622" s="71"/>
    </row>
    <row r="623" spans="1:10" ht="15.75" customHeight="1">
      <c r="A623" s="4">
        <v>14</v>
      </c>
      <c r="B623" s="9" t="s">
        <v>892</v>
      </c>
      <c r="C623" s="6" t="s">
        <v>893</v>
      </c>
      <c r="D623" s="4" t="s">
        <v>1175</v>
      </c>
      <c r="E623" s="4">
        <v>20</v>
      </c>
      <c r="F623" s="6">
        <f>SUM(F622,E623)</f>
        <v>303</v>
      </c>
      <c r="G623" s="3">
        <f>SUM(G622,E623)</f>
        <v>236</v>
      </c>
      <c r="H623" s="4"/>
      <c r="I623" s="71" t="s">
        <v>609</v>
      </c>
      <c r="J623" s="71"/>
    </row>
    <row r="624" spans="1:10" ht="15.75" customHeight="1">
      <c r="A624" s="4">
        <v>15</v>
      </c>
      <c r="B624" s="9" t="s">
        <v>225</v>
      </c>
      <c r="C624" s="6" t="s">
        <v>460</v>
      </c>
      <c r="D624" s="4" t="s">
        <v>1175</v>
      </c>
      <c r="E624" s="4">
        <v>30</v>
      </c>
      <c r="F624" s="6">
        <f>SUM(F623,E624)</f>
        <v>333</v>
      </c>
      <c r="G624" s="3">
        <f>SUM(G623,E624)</f>
        <v>266</v>
      </c>
      <c r="H624" s="4"/>
      <c r="I624" s="71" t="s">
        <v>300</v>
      </c>
      <c r="J624" s="71"/>
    </row>
    <row r="625" spans="1:10" ht="15.75" customHeight="1">
      <c r="A625" s="4">
        <v>16</v>
      </c>
      <c r="B625" s="9" t="s">
        <v>1114</v>
      </c>
      <c r="C625" s="6" t="s">
        <v>1115</v>
      </c>
      <c r="D625" s="4" t="s">
        <v>1182</v>
      </c>
      <c r="E625" s="4">
        <v>200</v>
      </c>
      <c r="F625" s="6">
        <f>SUM(F624,E625)</f>
        <v>533</v>
      </c>
      <c r="G625" s="3">
        <v>400</v>
      </c>
      <c r="H625" s="4"/>
      <c r="I625" s="71" t="s">
        <v>305</v>
      </c>
      <c r="J625" s="71"/>
    </row>
    <row r="626" spans="1:10" ht="15.75" customHeight="1">
      <c r="A626" s="4">
        <v>17</v>
      </c>
      <c r="B626" s="9"/>
      <c r="C626" s="6"/>
      <c r="D626" s="4"/>
      <c r="E626" s="4"/>
      <c r="F626" s="6"/>
      <c r="G626" s="3"/>
      <c r="H626" s="4"/>
      <c r="I626" s="71"/>
      <c r="J626" s="71"/>
    </row>
    <row r="627" spans="1:10" ht="15.75" customHeight="1">
      <c r="A627" s="4">
        <v>18</v>
      </c>
      <c r="B627" s="9"/>
      <c r="C627" s="6"/>
      <c r="D627" s="4"/>
      <c r="E627" s="4"/>
      <c r="F627" s="6"/>
      <c r="G627" s="3"/>
      <c r="H627" s="4"/>
      <c r="I627" s="71"/>
      <c r="J627" s="71"/>
    </row>
    <row r="628" spans="1:10" ht="15.75" customHeight="1">
      <c r="A628" s="4">
        <v>19</v>
      </c>
      <c r="B628" s="9"/>
      <c r="C628" s="6"/>
      <c r="D628" s="4"/>
      <c r="E628" s="4"/>
      <c r="F628" s="6"/>
      <c r="G628" s="3"/>
      <c r="H628" s="4"/>
      <c r="I628" s="71"/>
      <c r="J628" s="71"/>
    </row>
    <row r="629" spans="1:10" ht="15.75" customHeight="1">
      <c r="A629" s="511" t="s">
        <v>1182</v>
      </c>
      <c r="B629" s="511"/>
      <c r="C629" s="6"/>
      <c r="D629" s="4"/>
      <c r="E629" s="4"/>
      <c r="F629" s="6"/>
      <c r="G629" s="3"/>
      <c r="H629" s="4"/>
      <c r="I629" s="71"/>
      <c r="J629" s="71"/>
    </row>
    <row r="630" spans="1:10" ht="15.75" customHeight="1">
      <c r="A630" s="6" t="s">
        <v>9</v>
      </c>
      <c r="B630" s="6" t="s">
        <v>1176</v>
      </c>
      <c r="C630" s="6" t="s">
        <v>11</v>
      </c>
      <c r="D630" s="6" t="s">
        <v>1177</v>
      </c>
      <c r="E630" s="6" t="s">
        <v>12</v>
      </c>
      <c r="F630" s="6" t="s">
        <v>1178</v>
      </c>
      <c r="G630" s="3" t="s">
        <v>13</v>
      </c>
      <c r="H630" s="3" t="s">
        <v>14</v>
      </c>
      <c r="J630" s="71"/>
    </row>
    <row r="631" spans="1:10" ht="15.75" customHeight="1">
      <c r="A631" s="6">
        <v>1</v>
      </c>
      <c r="B631" s="9"/>
      <c r="C631" s="6"/>
      <c r="D631" s="4"/>
      <c r="E631" s="4"/>
      <c r="F631" s="6">
        <v>0</v>
      </c>
      <c r="G631" s="3">
        <v>0</v>
      </c>
      <c r="H631" s="4"/>
      <c r="J631" s="71"/>
    </row>
    <row r="632" spans="1:10" ht="16.5" customHeight="1">
      <c r="A632" s="6">
        <v>2</v>
      </c>
      <c r="B632" s="9"/>
      <c r="C632" s="6"/>
      <c r="D632" s="4"/>
      <c r="E632" s="4"/>
      <c r="F632" s="6"/>
      <c r="G632" s="3"/>
      <c r="H632" s="4"/>
      <c r="J632" s="71"/>
    </row>
    <row r="633" spans="1:10" ht="15.75" customHeight="1">
      <c r="A633" s="4">
        <v>3</v>
      </c>
      <c r="B633" s="9"/>
      <c r="C633" s="6"/>
      <c r="D633" s="4"/>
      <c r="E633" s="4"/>
      <c r="F633" s="6"/>
      <c r="G633" s="3"/>
      <c r="H633" s="4"/>
      <c r="J633" s="71"/>
    </row>
    <row r="634" spans="1:10" ht="15.75" customHeight="1">
      <c r="A634" s="6">
        <v>4</v>
      </c>
      <c r="B634" s="109"/>
      <c r="C634" s="6"/>
      <c r="D634" s="9"/>
      <c r="E634" s="4"/>
      <c r="F634" s="4"/>
      <c r="G634" s="4"/>
      <c r="H634" s="4"/>
      <c r="J634" s="71"/>
    </row>
    <row r="635" spans="1:10" ht="15.75" customHeight="1">
      <c r="A635" s="6">
        <v>5</v>
      </c>
      <c r="B635" s="109"/>
      <c r="C635" s="6"/>
      <c r="D635" s="9"/>
      <c r="E635" s="4"/>
      <c r="F635" s="4"/>
      <c r="G635" s="4"/>
      <c r="H635" s="4"/>
      <c r="J635" s="71"/>
    </row>
    <row r="636" spans="1:10" ht="15.75" customHeight="1">
      <c r="A636" s="510" t="s">
        <v>1400</v>
      </c>
      <c r="B636" s="510"/>
      <c r="C636" s="510" t="s">
        <v>1401</v>
      </c>
      <c r="D636" s="510"/>
      <c r="E636" s="4"/>
      <c r="F636" s="4"/>
      <c r="G636" s="4"/>
      <c r="H636" s="4"/>
      <c r="I636" s="108" t="s">
        <v>1174</v>
      </c>
      <c r="J636" s="71"/>
    </row>
    <row r="637" spans="1:10" ht="15.75" customHeight="1">
      <c r="A637" s="511" t="s">
        <v>1175</v>
      </c>
      <c r="B637" s="511"/>
      <c r="C637" s="109"/>
      <c r="D637" s="109"/>
      <c r="E637" s="4"/>
      <c r="F637" s="4"/>
      <c r="G637" s="4"/>
      <c r="H637" s="4"/>
      <c r="I637" s="110">
        <v>34</v>
      </c>
      <c r="J637" s="71" t="s">
        <v>644</v>
      </c>
    </row>
    <row r="638" spans="1:10" ht="15.75" customHeight="1">
      <c r="A638" s="6" t="s">
        <v>9</v>
      </c>
      <c r="B638" s="6" t="s">
        <v>1176</v>
      </c>
      <c r="C638" s="6" t="s">
        <v>11</v>
      </c>
      <c r="D638" s="6" t="s">
        <v>1177</v>
      </c>
      <c r="E638" s="6" t="s">
        <v>12</v>
      </c>
      <c r="F638" s="6" t="s">
        <v>1178</v>
      </c>
      <c r="G638" s="3" t="s">
        <v>13</v>
      </c>
      <c r="H638" s="3" t="s">
        <v>14</v>
      </c>
      <c r="I638" s="71"/>
      <c r="J638" s="71"/>
    </row>
    <row r="639" spans="1:10" ht="15.75" customHeight="1">
      <c r="A639" s="6">
        <v>1</v>
      </c>
      <c r="B639" s="9" t="s">
        <v>1268</v>
      </c>
      <c r="C639" s="6" t="s">
        <v>1269</v>
      </c>
      <c r="D639" s="4" t="s">
        <v>1175</v>
      </c>
      <c r="E639" s="4">
        <v>10</v>
      </c>
      <c r="F639" s="4">
        <f>SUM(F638,E639)</f>
        <v>10</v>
      </c>
      <c r="G639" s="3">
        <f>SUM(G638,E639)</f>
        <v>10</v>
      </c>
      <c r="H639" s="4"/>
      <c r="I639" s="71" t="s">
        <v>891</v>
      </c>
      <c r="J639" s="71"/>
    </row>
    <row r="640" spans="1:10" ht="15.75" customHeight="1">
      <c r="A640" s="6">
        <v>2</v>
      </c>
      <c r="B640" s="9" t="s">
        <v>726</v>
      </c>
      <c r="C640" s="6" t="s">
        <v>727</v>
      </c>
      <c r="D640" s="4" t="s">
        <v>1182</v>
      </c>
      <c r="E640" s="4">
        <v>10</v>
      </c>
      <c r="F640" s="6">
        <v>20</v>
      </c>
      <c r="G640" s="3">
        <v>20</v>
      </c>
      <c r="H640" s="4"/>
      <c r="I640" s="71" t="s">
        <v>644</v>
      </c>
      <c r="J640" s="71"/>
    </row>
    <row r="641" spans="1:10" ht="15.75" customHeight="1">
      <c r="A641" s="4">
        <v>3</v>
      </c>
      <c r="B641" s="9" t="s">
        <v>1000</v>
      </c>
      <c r="C641" s="6" t="s">
        <v>1001</v>
      </c>
      <c r="D641" s="4" t="s">
        <v>1175</v>
      </c>
      <c r="E641" s="4">
        <v>14</v>
      </c>
      <c r="F641" s="6">
        <v>34</v>
      </c>
      <c r="G641" s="3">
        <v>34</v>
      </c>
      <c r="H641" s="4"/>
      <c r="I641" s="71" t="s">
        <v>644</v>
      </c>
      <c r="J641" s="71"/>
    </row>
    <row r="642" spans="1:10" ht="16.5" customHeight="1">
      <c r="A642" s="4">
        <v>4</v>
      </c>
      <c r="B642" s="9"/>
      <c r="C642" s="6"/>
      <c r="D642" s="4"/>
      <c r="E642" s="4"/>
      <c r="F642" s="6"/>
      <c r="G642" s="3"/>
      <c r="H642" s="4"/>
      <c r="I642" s="71"/>
      <c r="J642" s="71"/>
    </row>
    <row r="643" spans="1:10" ht="16.5" customHeight="1">
      <c r="A643" s="4">
        <v>5</v>
      </c>
      <c r="B643" s="9"/>
      <c r="C643" s="6"/>
      <c r="D643" s="4"/>
      <c r="E643" s="4"/>
      <c r="F643" s="6"/>
      <c r="G643" s="3"/>
      <c r="H643" s="4"/>
      <c r="I643" s="71"/>
      <c r="J643" s="71"/>
    </row>
    <row r="644" spans="1:10" ht="15.75" customHeight="1">
      <c r="A644" s="511" t="s">
        <v>1182</v>
      </c>
      <c r="B644" s="511"/>
      <c r="C644" s="6"/>
      <c r="D644" s="4"/>
      <c r="E644" s="4"/>
      <c r="F644" s="6"/>
      <c r="G644" s="3"/>
      <c r="H644" s="4"/>
      <c r="I644" s="71"/>
      <c r="J644" s="71"/>
    </row>
    <row r="645" spans="1:10" ht="15.75" customHeight="1">
      <c r="A645" s="6" t="s">
        <v>9</v>
      </c>
      <c r="B645" s="6" t="s">
        <v>1176</v>
      </c>
      <c r="C645" s="6" t="s">
        <v>11</v>
      </c>
      <c r="D645" s="6" t="s">
        <v>1177</v>
      </c>
      <c r="E645" s="6" t="s">
        <v>12</v>
      </c>
      <c r="F645" s="6" t="s">
        <v>1178</v>
      </c>
      <c r="G645" s="3" t="s">
        <v>13</v>
      </c>
      <c r="H645" s="3" t="s">
        <v>14</v>
      </c>
      <c r="J645" s="71"/>
    </row>
    <row r="646" spans="1:10" ht="15.75" customHeight="1">
      <c r="A646" s="6">
        <v>1</v>
      </c>
      <c r="B646" s="8"/>
      <c r="C646" s="4"/>
      <c r="D646" s="6"/>
      <c r="E646" s="4"/>
      <c r="F646" s="6">
        <f>SUM(E646,F645)</f>
        <v>0</v>
      </c>
      <c r="G646" s="3">
        <f>SUM(G645,E646)</f>
        <v>0</v>
      </c>
      <c r="H646" s="4"/>
      <c r="J646" s="71"/>
    </row>
    <row r="647" spans="1:10" ht="15.75" customHeight="1">
      <c r="A647" s="6">
        <v>2</v>
      </c>
      <c r="B647" s="8"/>
      <c r="C647" s="4"/>
      <c r="D647" s="6"/>
      <c r="E647" s="4"/>
      <c r="F647" s="6"/>
      <c r="G647" s="3"/>
      <c r="H647" s="4"/>
      <c r="J647" s="71"/>
    </row>
    <row r="648" spans="1:10" ht="15.75" customHeight="1">
      <c r="A648" s="4">
        <v>3</v>
      </c>
      <c r="B648" s="9"/>
      <c r="C648" s="6"/>
      <c r="D648" s="4"/>
      <c r="E648" s="4"/>
      <c r="F648" s="6"/>
      <c r="G648" s="3"/>
      <c r="H648" s="4"/>
      <c r="J648" s="71"/>
    </row>
    <row r="649" spans="1:10" ht="15.75" customHeight="1">
      <c r="A649" s="6">
        <v>4</v>
      </c>
      <c r="B649" s="109"/>
      <c r="C649" s="6"/>
      <c r="D649" s="9"/>
      <c r="E649" s="4"/>
      <c r="F649" s="4"/>
      <c r="G649" s="4"/>
      <c r="H649" s="4"/>
      <c r="J649" s="71"/>
    </row>
    <row r="650" spans="1:10" ht="15.75" customHeight="1">
      <c r="A650" s="6">
        <v>5</v>
      </c>
      <c r="B650" s="109"/>
      <c r="C650" s="6"/>
      <c r="D650" s="9"/>
      <c r="E650" s="4"/>
      <c r="F650" s="4"/>
      <c r="G650" s="4"/>
      <c r="H650" s="4"/>
      <c r="I650" s="71"/>
      <c r="J650" s="71"/>
    </row>
    <row r="651" spans="1:10" ht="16.5" customHeight="1">
      <c r="A651" s="512" t="s">
        <v>1402</v>
      </c>
      <c r="B651" s="512"/>
      <c r="C651" s="510" t="s">
        <v>1403</v>
      </c>
      <c r="D651" s="510"/>
      <c r="E651" s="4"/>
      <c r="F651" s="4"/>
      <c r="G651" s="4"/>
      <c r="H651" s="4"/>
      <c r="I651" s="108" t="s">
        <v>1174</v>
      </c>
      <c r="J651" s="71"/>
    </row>
    <row r="652" spans="1:10" ht="16.5" customHeight="1">
      <c r="A652" s="511" t="s">
        <v>1175</v>
      </c>
      <c r="B652" s="511"/>
      <c r="C652" s="109"/>
      <c r="D652" s="109"/>
      <c r="E652" s="4"/>
      <c r="F652" s="4"/>
      <c r="G652" s="4"/>
      <c r="H652" s="4"/>
      <c r="I652" s="110">
        <f>SUM(G643+G652)</f>
        <v>0</v>
      </c>
      <c r="J652" s="71" t="s">
        <v>1246</v>
      </c>
    </row>
    <row r="653" spans="1:10" ht="15.75" customHeight="1">
      <c r="A653" s="6" t="s">
        <v>9</v>
      </c>
      <c r="B653" s="6" t="s">
        <v>1176</v>
      </c>
      <c r="C653" s="6" t="s">
        <v>11</v>
      </c>
      <c r="D653" s="6" t="s">
        <v>1177</v>
      </c>
      <c r="E653" s="6" t="s">
        <v>12</v>
      </c>
      <c r="F653" s="6" t="s">
        <v>1178</v>
      </c>
      <c r="G653" s="3" t="s">
        <v>13</v>
      </c>
      <c r="H653" s="3" t="s">
        <v>14</v>
      </c>
      <c r="I653" s="71"/>
      <c r="J653" s="71"/>
    </row>
    <row r="654" spans="1:10" ht="15.75" customHeight="1">
      <c r="A654" s="6">
        <v>1</v>
      </c>
      <c r="B654" s="9"/>
      <c r="C654" s="6"/>
      <c r="D654" s="6"/>
      <c r="E654" s="4"/>
      <c r="F654" s="6">
        <f>SUM(E654,F653)</f>
        <v>0</v>
      </c>
      <c r="G654" s="3">
        <f>SUM(G653,E654)</f>
        <v>0</v>
      </c>
      <c r="H654" s="4"/>
      <c r="I654" s="71"/>
      <c r="J654" s="71"/>
    </row>
    <row r="655" spans="1:10" ht="15.75" customHeight="1">
      <c r="A655" s="6">
        <v>2</v>
      </c>
      <c r="B655" s="46"/>
      <c r="C655" s="4"/>
      <c r="D655" s="4"/>
      <c r="E655" s="4"/>
      <c r="F655" s="6"/>
      <c r="G655" s="3"/>
      <c r="H655" s="4"/>
      <c r="I655" s="71"/>
      <c r="J655" s="71"/>
    </row>
    <row r="656" spans="1:10" ht="15.75" customHeight="1">
      <c r="A656" s="4">
        <v>3</v>
      </c>
      <c r="B656" s="9"/>
      <c r="C656" s="6"/>
      <c r="D656" s="4"/>
      <c r="E656" s="4"/>
      <c r="F656" s="6"/>
      <c r="G656" s="3"/>
      <c r="H656" s="4"/>
      <c r="I656" s="71"/>
      <c r="J656" s="71"/>
    </row>
    <row r="657" spans="1:10" ht="15.75" customHeight="1">
      <c r="A657" s="4">
        <v>4</v>
      </c>
      <c r="B657" s="9"/>
      <c r="C657" s="6"/>
      <c r="D657" s="4"/>
      <c r="E657" s="4"/>
      <c r="F657" s="6"/>
      <c r="G657" s="3"/>
      <c r="H657" s="4"/>
      <c r="I657" s="71"/>
      <c r="J657" s="71"/>
    </row>
    <row r="658" spans="1:10" ht="15.75" customHeight="1">
      <c r="A658" s="4">
        <v>5</v>
      </c>
      <c r="B658" s="9"/>
      <c r="C658" s="6"/>
      <c r="D658" s="4"/>
      <c r="E658" s="4"/>
      <c r="F658" s="6"/>
      <c r="G658" s="3"/>
      <c r="H658" s="4"/>
      <c r="I658" s="71"/>
      <c r="J658" s="71"/>
    </row>
    <row r="659" spans="1:10" ht="15.75" customHeight="1">
      <c r="A659" s="4">
        <v>6</v>
      </c>
      <c r="B659" s="9"/>
      <c r="C659" s="6"/>
      <c r="D659" s="4"/>
      <c r="E659" s="4"/>
      <c r="F659" s="6"/>
      <c r="G659" s="3"/>
      <c r="H659" s="4"/>
      <c r="I659" s="71"/>
      <c r="J659" s="71"/>
    </row>
    <row r="660" spans="1:10" ht="15.75" customHeight="1">
      <c r="A660" s="4">
        <v>7</v>
      </c>
      <c r="B660" s="9"/>
      <c r="C660" s="6"/>
      <c r="D660" s="4"/>
      <c r="E660" s="4"/>
      <c r="F660" s="6"/>
      <c r="G660" s="3"/>
      <c r="H660" s="4"/>
      <c r="I660" s="71"/>
      <c r="J660" s="71"/>
    </row>
    <row r="661" spans="1:10" ht="15.75" customHeight="1">
      <c r="A661" s="511" t="s">
        <v>1182</v>
      </c>
      <c r="B661" s="511"/>
      <c r="C661" s="6"/>
      <c r="D661" s="4"/>
      <c r="E661" s="4"/>
      <c r="F661" s="6"/>
      <c r="G661" s="3"/>
      <c r="H661" s="4"/>
      <c r="I661" s="71"/>
      <c r="J661" s="71"/>
    </row>
    <row r="662" spans="1:10" ht="15.75" customHeight="1">
      <c r="A662" s="6" t="s">
        <v>9</v>
      </c>
      <c r="B662" s="6" t="s">
        <v>1176</v>
      </c>
      <c r="C662" s="6" t="s">
        <v>11</v>
      </c>
      <c r="D662" s="6" t="s">
        <v>1177</v>
      </c>
      <c r="E662" s="6" t="s">
        <v>12</v>
      </c>
      <c r="F662" s="6" t="s">
        <v>1178</v>
      </c>
      <c r="G662" s="3" t="s">
        <v>13</v>
      </c>
      <c r="H662" s="3" t="s">
        <v>14</v>
      </c>
      <c r="J662" s="71"/>
    </row>
    <row r="663" spans="1:10" ht="15.75" customHeight="1">
      <c r="A663" s="6">
        <v>1</v>
      </c>
      <c r="B663" s="8"/>
      <c r="C663" s="4"/>
      <c r="D663" s="6"/>
      <c r="E663" s="4"/>
      <c r="F663" s="6"/>
      <c r="G663" s="3">
        <f>SUM(G662,E663)</f>
        <v>0</v>
      </c>
      <c r="H663" s="4"/>
      <c r="J663" s="71"/>
    </row>
    <row r="664" spans="1:10" ht="16.5" customHeight="1">
      <c r="A664" s="6">
        <v>2</v>
      </c>
      <c r="B664" s="8"/>
      <c r="C664" s="4"/>
      <c r="D664" s="6"/>
      <c r="E664" s="4"/>
      <c r="F664" s="6"/>
      <c r="G664" s="3"/>
      <c r="H664" s="4"/>
      <c r="J664" s="71"/>
    </row>
    <row r="665" spans="1:10" ht="15.75" customHeight="1">
      <c r="A665" s="4">
        <v>3</v>
      </c>
      <c r="B665" s="9"/>
      <c r="C665" s="6"/>
      <c r="D665" s="4"/>
      <c r="E665" s="4"/>
      <c r="F665" s="6"/>
      <c r="G665" s="3"/>
      <c r="H665" s="4"/>
      <c r="J665" s="71"/>
    </row>
    <row r="666" spans="1:10" ht="15.75" customHeight="1">
      <c r="A666" s="4">
        <v>4</v>
      </c>
      <c r="B666" s="46"/>
      <c r="C666" s="4"/>
      <c r="D666" s="9"/>
      <c r="E666" s="4"/>
      <c r="F666" s="4"/>
      <c r="G666" s="4"/>
      <c r="H666" s="4"/>
      <c r="J666" s="71"/>
    </row>
    <row r="667" spans="1:10" ht="15.75" customHeight="1">
      <c r="A667" s="4">
        <v>5</v>
      </c>
      <c r="B667" s="46"/>
      <c r="C667" s="4"/>
      <c r="D667" s="9"/>
      <c r="E667" s="4"/>
      <c r="F667" s="4"/>
      <c r="G667" s="4"/>
      <c r="H667" s="4"/>
      <c r="J667" s="71"/>
    </row>
    <row r="668" spans="1:10" ht="15.75" customHeight="1">
      <c r="A668" s="510" t="s">
        <v>1404</v>
      </c>
      <c r="B668" s="510"/>
      <c r="C668" s="510" t="s">
        <v>1405</v>
      </c>
      <c r="D668" s="510"/>
      <c r="E668" s="4"/>
      <c r="F668" s="4"/>
      <c r="G668" s="4"/>
      <c r="H668" s="4"/>
      <c r="I668" s="108" t="s">
        <v>1174</v>
      </c>
      <c r="J668" s="71"/>
    </row>
    <row r="669" spans="1:10" ht="15.75" customHeight="1">
      <c r="A669" s="511" t="s">
        <v>1175</v>
      </c>
      <c r="B669" s="511"/>
      <c r="C669" s="109"/>
      <c r="D669" s="109"/>
      <c r="E669" s="4"/>
      <c r="F669" s="4"/>
      <c r="G669" s="4"/>
      <c r="H669" s="4"/>
      <c r="I669" s="110" t="e">
        <f>SUM(G662+G669)</f>
        <v>#VALUE!</v>
      </c>
      <c r="J669" s="71" t="s">
        <v>1246</v>
      </c>
    </row>
    <row r="670" spans="1:10" ht="15.75" customHeight="1">
      <c r="A670" s="6" t="s">
        <v>9</v>
      </c>
      <c r="B670" s="6" t="s">
        <v>1176</v>
      </c>
      <c r="C670" s="6" t="s">
        <v>11</v>
      </c>
      <c r="D670" s="6" t="s">
        <v>1177</v>
      </c>
      <c r="E670" s="6" t="s">
        <v>12</v>
      </c>
      <c r="F670" s="6" t="s">
        <v>1178</v>
      </c>
      <c r="G670" s="3" t="s">
        <v>13</v>
      </c>
      <c r="H670" s="3" t="s">
        <v>14</v>
      </c>
      <c r="I670" s="71"/>
      <c r="J670" s="71"/>
    </row>
    <row r="671" spans="1:10" ht="16.5" customHeight="1">
      <c r="A671" s="6">
        <v>1</v>
      </c>
      <c r="B671" s="9"/>
      <c r="C671" s="6"/>
      <c r="D671" s="6"/>
      <c r="E671" s="4"/>
      <c r="F671" s="6"/>
      <c r="G671" s="3"/>
      <c r="H671" s="4"/>
      <c r="I671" s="71"/>
      <c r="J671" s="71"/>
    </row>
    <row r="672" spans="1:10" ht="15.75" customHeight="1">
      <c r="A672" s="4">
        <v>2</v>
      </c>
      <c r="B672" s="9"/>
      <c r="C672" s="6"/>
      <c r="D672" s="4"/>
      <c r="E672" s="4"/>
      <c r="F672" s="6"/>
      <c r="G672" s="3"/>
      <c r="H672" s="4"/>
      <c r="I672" s="71"/>
      <c r="J672" s="71"/>
    </row>
    <row r="673" spans="1:10" ht="15.75" customHeight="1">
      <c r="A673" s="4">
        <v>3</v>
      </c>
      <c r="B673" s="9"/>
      <c r="C673" s="6"/>
      <c r="D673" s="4"/>
      <c r="E673" s="4"/>
      <c r="F673" s="6"/>
      <c r="G673" s="3"/>
      <c r="H673" s="4"/>
      <c r="I673" s="71"/>
      <c r="J673" s="71"/>
    </row>
    <row r="674" spans="1:10" ht="15.75" customHeight="1">
      <c r="A674" s="4">
        <v>4</v>
      </c>
      <c r="B674" s="9"/>
      <c r="C674" s="6"/>
      <c r="D674" s="4"/>
      <c r="E674" s="4"/>
      <c r="F674" s="6"/>
      <c r="G674" s="3"/>
      <c r="H674" s="4"/>
      <c r="I674" s="71"/>
      <c r="J674" s="71"/>
    </row>
    <row r="675" spans="1:10" ht="15.75" customHeight="1">
      <c r="A675" s="4">
        <v>5</v>
      </c>
      <c r="B675" s="9"/>
      <c r="C675" s="6"/>
      <c r="D675" s="4"/>
      <c r="E675" s="4"/>
      <c r="F675" s="6"/>
      <c r="G675" s="3"/>
      <c r="H675" s="4"/>
      <c r="I675" s="71"/>
      <c r="J675" s="71"/>
    </row>
    <row r="676" spans="1:10" ht="15.75" customHeight="1">
      <c r="A676" s="511" t="s">
        <v>1182</v>
      </c>
      <c r="B676" s="511"/>
      <c r="C676" s="6"/>
      <c r="D676" s="4"/>
      <c r="E676" s="4"/>
      <c r="F676" s="6"/>
      <c r="G676" s="3"/>
      <c r="H676" s="4"/>
      <c r="I676" s="71"/>
      <c r="J676" s="71"/>
    </row>
    <row r="677" spans="1:10" ht="15.75" customHeight="1">
      <c r="A677" s="6" t="s">
        <v>9</v>
      </c>
      <c r="B677" s="6" t="s">
        <v>1176</v>
      </c>
      <c r="C677" s="6" t="s">
        <v>11</v>
      </c>
      <c r="D677" s="6" t="s">
        <v>1177</v>
      </c>
      <c r="E677" s="6" t="s">
        <v>12</v>
      </c>
      <c r="F677" s="6" t="s">
        <v>1178</v>
      </c>
      <c r="G677" s="3" t="s">
        <v>13</v>
      </c>
      <c r="H677" s="3" t="s">
        <v>14</v>
      </c>
      <c r="J677" s="71"/>
    </row>
    <row r="678" spans="1:10" ht="16.5" customHeight="1">
      <c r="A678" s="6">
        <v>1</v>
      </c>
      <c r="B678" s="8"/>
      <c r="C678" s="4"/>
      <c r="D678" s="6"/>
      <c r="E678" s="4"/>
      <c r="F678" s="6"/>
      <c r="G678" s="3"/>
      <c r="H678" s="4"/>
      <c r="J678" s="71"/>
    </row>
    <row r="679" spans="1:10" ht="15.75" customHeight="1">
      <c r="A679" s="6">
        <v>2</v>
      </c>
      <c r="B679" s="8"/>
      <c r="C679" s="4"/>
      <c r="D679" s="6"/>
      <c r="E679" s="4"/>
      <c r="F679" s="6"/>
      <c r="G679" s="3"/>
      <c r="H679" s="4"/>
      <c r="J679" s="71"/>
    </row>
    <row r="680" spans="1:10" ht="15.75" customHeight="1">
      <c r="A680" s="4">
        <v>3</v>
      </c>
      <c r="B680" s="9"/>
      <c r="C680" s="6"/>
      <c r="D680" s="4"/>
      <c r="E680" s="4"/>
      <c r="F680" s="6"/>
      <c r="G680" s="3"/>
      <c r="H680" s="4"/>
      <c r="J680" s="71"/>
    </row>
    <row r="681" spans="1:10" ht="15.75" customHeight="1">
      <c r="A681" s="6">
        <v>4</v>
      </c>
      <c r="B681" s="109"/>
      <c r="C681" s="6"/>
      <c r="D681" s="9"/>
      <c r="E681" s="4"/>
      <c r="F681" s="4"/>
      <c r="G681" s="4"/>
      <c r="H681" s="4"/>
      <c r="J681" s="71"/>
    </row>
    <row r="682" spans="1:10" ht="15.75" customHeight="1">
      <c r="A682" s="6">
        <v>5</v>
      </c>
      <c r="B682" s="109"/>
      <c r="C682" s="6"/>
      <c r="D682" s="9"/>
      <c r="E682" s="4"/>
      <c r="F682" s="4"/>
      <c r="G682" s="4"/>
      <c r="H682" s="4"/>
      <c r="J682" s="71"/>
    </row>
    <row r="683" spans="1:10" ht="15.75" customHeight="1">
      <c r="A683" s="510" t="s">
        <v>1406</v>
      </c>
      <c r="B683" s="510"/>
      <c r="C683" s="510" t="s">
        <v>1407</v>
      </c>
      <c r="D683" s="510"/>
      <c r="E683" s="4"/>
      <c r="F683" s="4"/>
      <c r="G683" s="4"/>
      <c r="H683" s="4"/>
      <c r="I683" s="108" t="s">
        <v>1174</v>
      </c>
      <c r="J683" s="71"/>
    </row>
    <row r="684" spans="1:10" ht="15.75" customHeight="1">
      <c r="A684" s="511" t="s">
        <v>1175</v>
      </c>
      <c r="B684" s="511"/>
      <c r="C684" s="109"/>
      <c r="D684" s="109"/>
      <c r="E684" s="4"/>
      <c r="F684" s="4"/>
      <c r="G684" s="4"/>
      <c r="H684" s="4"/>
      <c r="I684" s="110">
        <v>20</v>
      </c>
      <c r="J684" s="71" t="s">
        <v>1246</v>
      </c>
    </row>
    <row r="685" spans="1:10" ht="15.75" customHeight="1">
      <c r="A685" s="6" t="s">
        <v>9</v>
      </c>
      <c r="B685" s="6" t="s">
        <v>1176</v>
      </c>
      <c r="C685" s="6" t="s">
        <v>11</v>
      </c>
      <c r="D685" s="6" t="s">
        <v>1177</v>
      </c>
      <c r="E685" s="6" t="s">
        <v>12</v>
      </c>
      <c r="F685" s="6" t="s">
        <v>1178</v>
      </c>
      <c r="G685" s="3" t="s">
        <v>13</v>
      </c>
      <c r="H685" s="3" t="s">
        <v>14</v>
      </c>
      <c r="J685" s="71"/>
    </row>
    <row r="686" spans="1:10" ht="15.75" customHeight="1">
      <c r="A686" s="4">
        <v>1</v>
      </c>
      <c r="B686" s="9" t="s">
        <v>1180</v>
      </c>
      <c r="C686" s="6" t="s">
        <v>1236</v>
      </c>
      <c r="D686" s="4" t="s">
        <v>1182</v>
      </c>
      <c r="E686" s="4">
        <v>20</v>
      </c>
      <c r="F686" s="6">
        <f>SUM(E686,F694)</f>
        <v>20</v>
      </c>
      <c r="G686" s="3">
        <f>SUM(G694,E686)</f>
        <v>20</v>
      </c>
      <c r="H686" s="4"/>
      <c r="J686" s="71"/>
    </row>
    <row r="687" spans="1:10" ht="15.75" customHeight="1">
      <c r="A687" s="6">
        <v>2</v>
      </c>
      <c r="B687" s="8"/>
      <c r="C687" s="4"/>
      <c r="D687" s="6"/>
      <c r="E687" s="4"/>
      <c r="F687" s="6"/>
      <c r="G687" s="3"/>
      <c r="H687" s="4"/>
      <c r="I687" s="71"/>
      <c r="J687" s="71"/>
    </row>
    <row r="688" spans="1:10" ht="15.75" customHeight="1">
      <c r="A688" s="4">
        <v>3</v>
      </c>
      <c r="B688" s="9"/>
      <c r="C688" s="6"/>
      <c r="D688" s="4"/>
      <c r="E688" s="4"/>
      <c r="F688" s="6"/>
      <c r="G688" s="3"/>
      <c r="H688" s="4"/>
      <c r="I688" s="71"/>
      <c r="J688" s="71"/>
    </row>
    <row r="689" spans="1:10" ht="15.75" customHeight="1">
      <c r="A689" s="4">
        <v>4</v>
      </c>
      <c r="B689" s="9"/>
      <c r="C689" s="6"/>
      <c r="D689" s="4"/>
      <c r="E689" s="4"/>
      <c r="F689" s="6"/>
      <c r="G689" s="3"/>
      <c r="H689" s="4"/>
      <c r="I689" s="71"/>
      <c r="J689" s="71"/>
    </row>
    <row r="690" spans="1:10" ht="15.75" customHeight="1">
      <c r="A690" s="4">
        <v>5</v>
      </c>
      <c r="B690" s="9"/>
      <c r="C690" s="6"/>
      <c r="D690" s="4"/>
      <c r="E690" s="4"/>
      <c r="F690" s="6"/>
      <c r="G690" s="3"/>
      <c r="H690" s="4"/>
      <c r="I690" s="71"/>
      <c r="J690" s="71"/>
    </row>
    <row r="691" spans="1:10" ht="15.75" customHeight="1">
      <c r="A691" s="4">
        <v>6</v>
      </c>
      <c r="B691" s="9"/>
      <c r="C691" s="6"/>
      <c r="D691" s="4"/>
      <c r="E691" s="4"/>
      <c r="F691" s="6"/>
      <c r="G691" s="3"/>
      <c r="H691" s="4"/>
      <c r="I691" s="71"/>
      <c r="J691" s="71"/>
    </row>
    <row r="692" spans="1:10" ht="15.75" customHeight="1">
      <c r="A692" s="4">
        <v>7</v>
      </c>
      <c r="B692" s="9"/>
      <c r="C692" s="6"/>
      <c r="D692" s="4"/>
      <c r="E692" s="4"/>
      <c r="F692" s="6"/>
      <c r="G692" s="3"/>
      <c r="H692" s="4"/>
      <c r="I692" s="71"/>
      <c r="J692" s="71"/>
    </row>
    <row r="693" spans="1:10" ht="15.75" customHeight="1">
      <c r="A693" s="511" t="s">
        <v>1182</v>
      </c>
      <c r="B693" s="511"/>
      <c r="C693" s="6"/>
      <c r="D693" s="4"/>
      <c r="E693" s="4"/>
      <c r="F693" s="6"/>
      <c r="G693" s="3"/>
      <c r="H693" s="4"/>
      <c r="I693" s="71"/>
      <c r="J693" s="71"/>
    </row>
    <row r="694" spans="1:10" ht="16.5" customHeight="1">
      <c r="A694" s="6" t="s">
        <v>9</v>
      </c>
      <c r="B694" s="6" t="s">
        <v>1176</v>
      </c>
      <c r="C694" s="6" t="s">
        <v>11</v>
      </c>
      <c r="D694" s="6" t="s">
        <v>1177</v>
      </c>
      <c r="E694" s="6" t="s">
        <v>12</v>
      </c>
      <c r="F694" s="6" t="s">
        <v>1178</v>
      </c>
      <c r="G694" s="3" t="s">
        <v>13</v>
      </c>
      <c r="H694" s="3" t="s">
        <v>14</v>
      </c>
      <c r="J694" s="71"/>
    </row>
    <row r="695" spans="1:10" ht="15.75" customHeight="1">
      <c r="A695" s="6">
        <v>1</v>
      </c>
      <c r="B695" s="9"/>
      <c r="C695" s="9"/>
      <c r="D695" s="9"/>
      <c r="E695" s="4"/>
      <c r="F695" s="4"/>
      <c r="G695" s="4"/>
      <c r="H695" s="4"/>
      <c r="J695" s="71"/>
    </row>
    <row r="696" spans="1:10" ht="15.75" customHeight="1">
      <c r="A696" s="6">
        <v>2</v>
      </c>
      <c r="B696" s="8"/>
      <c r="C696" s="4"/>
      <c r="D696" s="6"/>
      <c r="E696" s="4"/>
      <c r="F696" s="6"/>
      <c r="G696" s="3"/>
      <c r="H696" s="4"/>
      <c r="J696" s="71"/>
    </row>
    <row r="697" spans="1:10" ht="15.75" customHeight="1">
      <c r="A697" s="4">
        <v>3</v>
      </c>
      <c r="B697" s="9"/>
      <c r="C697" s="6"/>
      <c r="D697" s="4"/>
      <c r="E697" s="4"/>
      <c r="F697" s="6"/>
      <c r="G697" s="3"/>
      <c r="H697" s="4"/>
      <c r="J697" s="71"/>
    </row>
    <row r="698" spans="1:10" ht="15.75" customHeight="1">
      <c r="A698" s="6">
        <v>4</v>
      </c>
      <c r="B698" s="109"/>
      <c r="C698" s="6"/>
      <c r="D698" s="9"/>
      <c r="E698" s="4"/>
      <c r="F698" s="4"/>
      <c r="G698" s="4"/>
      <c r="H698" s="4"/>
      <c r="J698" s="71"/>
    </row>
    <row r="699" spans="1:10" ht="15.75" customHeight="1">
      <c r="A699" s="6">
        <v>5</v>
      </c>
      <c r="B699" s="109"/>
      <c r="C699" s="6"/>
      <c r="D699" s="9"/>
      <c r="E699" s="4"/>
      <c r="F699" s="4"/>
      <c r="G699" s="4"/>
      <c r="H699" s="4"/>
      <c r="J699" s="71"/>
    </row>
    <row r="700" spans="1:10" ht="15.75" customHeight="1">
      <c r="A700" s="510" t="s">
        <v>1408</v>
      </c>
      <c r="B700" s="510"/>
      <c r="C700" s="510" t="s">
        <v>1409</v>
      </c>
      <c r="D700" s="510"/>
      <c r="E700" s="4"/>
      <c r="F700" s="4"/>
      <c r="G700" s="4"/>
      <c r="H700" s="4"/>
      <c r="I700" s="108" t="s">
        <v>1174</v>
      </c>
      <c r="J700" s="71"/>
    </row>
    <row r="701" spans="1:10" ht="15.75" customHeight="1">
      <c r="A701" s="511" t="s">
        <v>1175</v>
      </c>
      <c r="B701" s="511"/>
      <c r="C701" s="109"/>
      <c r="D701" s="109"/>
      <c r="E701" s="4"/>
      <c r="F701" s="4"/>
      <c r="G701" s="4"/>
      <c r="H701" s="4"/>
      <c r="I701" s="110">
        <v>400</v>
      </c>
      <c r="J701" s="71" t="s">
        <v>305</v>
      </c>
    </row>
    <row r="702" spans="1:10" ht="15.75" customHeight="1">
      <c r="A702" s="6" t="s">
        <v>9</v>
      </c>
      <c r="B702" s="6" t="s">
        <v>1176</v>
      </c>
      <c r="C702" s="6" t="s">
        <v>11</v>
      </c>
      <c r="D702" s="6" t="s">
        <v>1177</v>
      </c>
      <c r="E702" s="6" t="s">
        <v>12</v>
      </c>
      <c r="F702" s="6" t="s">
        <v>1178</v>
      </c>
      <c r="G702" s="3" t="s">
        <v>13</v>
      </c>
      <c r="H702" s="3" t="s">
        <v>14</v>
      </c>
      <c r="I702" s="111" t="s">
        <v>1179</v>
      </c>
      <c r="J702" s="71"/>
    </row>
    <row r="703" spans="1:10" ht="15.75" customHeight="1">
      <c r="A703" s="4">
        <v>1</v>
      </c>
      <c r="B703" s="9" t="s">
        <v>1257</v>
      </c>
      <c r="C703" s="6" t="s">
        <v>1258</v>
      </c>
      <c r="D703" s="4" t="s">
        <v>1182</v>
      </c>
      <c r="E703" s="4">
        <v>64</v>
      </c>
      <c r="F703" s="6">
        <f>SUM(E703,F702)</f>
        <v>64</v>
      </c>
      <c r="G703" s="3">
        <f>SUM(G702,E703)</f>
        <v>64</v>
      </c>
      <c r="H703" s="4"/>
      <c r="I703" s="71"/>
      <c r="J703" s="71"/>
    </row>
    <row r="704" spans="1:10" ht="15.75" customHeight="1">
      <c r="A704" s="6">
        <v>2</v>
      </c>
      <c r="B704" s="9" t="s">
        <v>1287</v>
      </c>
      <c r="C704" s="6" t="s">
        <v>1028</v>
      </c>
      <c r="D704" s="4" t="s">
        <v>1182</v>
      </c>
      <c r="E704" s="4">
        <v>24</v>
      </c>
      <c r="F704" s="6">
        <f>SUM(E704,F703)</f>
        <v>88</v>
      </c>
      <c r="G704" s="3">
        <f>SUM(G703,E704)</f>
        <v>88</v>
      </c>
      <c r="H704" s="4"/>
      <c r="I704" s="71" t="s">
        <v>1216</v>
      </c>
      <c r="J704" s="71"/>
    </row>
    <row r="705" spans="1:10" ht="15.75" customHeight="1">
      <c r="A705" s="4">
        <v>3</v>
      </c>
      <c r="B705" s="9" t="s">
        <v>856</v>
      </c>
      <c r="C705" s="6" t="s">
        <v>857</v>
      </c>
      <c r="D705" s="4" t="s">
        <v>1175</v>
      </c>
      <c r="E705" s="4">
        <v>67</v>
      </c>
      <c r="F705" s="4">
        <f>SUM(F704,E705)</f>
        <v>155</v>
      </c>
      <c r="G705" s="3">
        <f>SUM(G704,E705)</f>
        <v>155</v>
      </c>
      <c r="H705" s="31"/>
      <c r="I705" s="71" t="s">
        <v>891</v>
      </c>
      <c r="J705" s="71"/>
    </row>
    <row r="706" spans="1:10" ht="15.75" customHeight="1">
      <c r="A706" s="4">
        <v>4</v>
      </c>
      <c r="B706" s="9" t="s">
        <v>726</v>
      </c>
      <c r="C706" s="6" t="s">
        <v>727</v>
      </c>
      <c r="D706" s="4" t="s">
        <v>1182</v>
      </c>
      <c r="E706" s="4">
        <v>10</v>
      </c>
      <c r="F706" s="6">
        <v>165</v>
      </c>
      <c r="G706" s="3">
        <v>165</v>
      </c>
      <c r="H706" s="4"/>
      <c r="I706" s="71" t="s">
        <v>644</v>
      </c>
      <c r="J706" s="71"/>
    </row>
    <row r="707" spans="1:10" ht="15.75" customHeight="1">
      <c r="A707" s="4">
        <v>5</v>
      </c>
      <c r="B707" s="9" t="s">
        <v>811</v>
      </c>
      <c r="C707" s="6" t="s">
        <v>812</v>
      </c>
      <c r="D707" s="4" t="s">
        <v>1175</v>
      </c>
      <c r="E707" s="4">
        <v>20</v>
      </c>
      <c r="F707" s="6">
        <v>185</v>
      </c>
      <c r="G707" s="3">
        <v>185</v>
      </c>
      <c r="H707" s="4"/>
      <c r="I707" s="71" t="s">
        <v>775</v>
      </c>
      <c r="J707" s="71"/>
    </row>
    <row r="708" spans="1:10" ht="15.75" customHeight="1">
      <c r="A708" s="4">
        <v>6</v>
      </c>
      <c r="B708" s="9" t="s">
        <v>993</v>
      </c>
      <c r="C708" s="6" t="s">
        <v>994</v>
      </c>
      <c r="D708" s="4" t="s">
        <v>1182</v>
      </c>
      <c r="E708" s="4">
        <v>16</v>
      </c>
      <c r="F708" s="6">
        <v>201</v>
      </c>
      <c r="G708" s="3">
        <v>201</v>
      </c>
      <c r="H708" s="4"/>
      <c r="I708" s="71" t="s">
        <v>775</v>
      </c>
      <c r="J708" s="71"/>
    </row>
    <row r="709" spans="1:10" ht="15.75" customHeight="1">
      <c r="A709" s="4">
        <v>7</v>
      </c>
      <c r="B709" s="9" t="s">
        <v>610</v>
      </c>
      <c r="C709" s="6" t="s">
        <v>611</v>
      </c>
      <c r="D709" s="4" t="s">
        <v>1182</v>
      </c>
      <c r="E709" s="4">
        <v>60</v>
      </c>
      <c r="F709" s="6">
        <f>SUM(F708,E709)</f>
        <v>261</v>
      </c>
      <c r="G709" s="3">
        <f>SUM(G708,E709)</f>
        <v>261</v>
      </c>
      <c r="H709" s="4"/>
      <c r="I709" s="71" t="s">
        <v>609</v>
      </c>
      <c r="J709" s="71"/>
    </row>
    <row r="710" spans="1:10" ht="15.75" customHeight="1">
      <c r="A710" s="4">
        <v>8</v>
      </c>
      <c r="B710" s="9" t="s">
        <v>1114</v>
      </c>
      <c r="C710" s="6" t="s">
        <v>1115</v>
      </c>
      <c r="D710" s="4" t="s">
        <v>1182</v>
      </c>
      <c r="E710" s="4">
        <v>200</v>
      </c>
      <c r="F710" s="6">
        <f>SUM(F709,E710)</f>
        <v>461</v>
      </c>
      <c r="G710" s="3">
        <v>400</v>
      </c>
      <c r="H710" s="4"/>
      <c r="I710" s="71" t="s">
        <v>305</v>
      </c>
      <c r="J710" s="71"/>
    </row>
    <row r="711" spans="1:10" ht="15.75" customHeight="1">
      <c r="A711" s="4">
        <v>9</v>
      </c>
      <c r="B711" s="9"/>
      <c r="C711" s="6"/>
      <c r="D711" s="4"/>
      <c r="E711" s="4"/>
      <c r="F711" s="6"/>
      <c r="G711" s="3"/>
      <c r="H711" s="4"/>
      <c r="I711" s="71"/>
      <c r="J711" s="71"/>
    </row>
    <row r="712" spans="1:10" ht="15.75" customHeight="1">
      <c r="A712" s="4">
        <v>10</v>
      </c>
      <c r="B712" s="9"/>
      <c r="C712" s="6"/>
      <c r="D712" s="4"/>
      <c r="E712" s="4"/>
      <c r="F712" s="6"/>
      <c r="G712" s="3"/>
      <c r="H712" s="4"/>
      <c r="I712" s="71"/>
      <c r="J712" s="71"/>
    </row>
    <row r="713" spans="1:10" ht="15.75" customHeight="1">
      <c r="A713" s="511" t="s">
        <v>1182</v>
      </c>
      <c r="B713" s="511"/>
      <c r="C713" s="6"/>
      <c r="D713" s="4"/>
      <c r="E713" s="4"/>
      <c r="F713" s="6"/>
      <c r="G713" s="3"/>
      <c r="H713" s="4"/>
      <c r="I713" s="71"/>
      <c r="J713" s="71"/>
    </row>
    <row r="714" spans="1:10" ht="15.75" customHeight="1">
      <c r="A714" s="6" t="s">
        <v>9</v>
      </c>
      <c r="B714" s="6" t="s">
        <v>1176</v>
      </c>
      <c r="C714" s="6" t="s">
        <v>11</v>
      </c>
      <c r="D714" s="6" t="s">
        <v>1177</v>
      </c>
      <c r="E714" s="6" t="s">
        <v>12</v>
      </c>
      <c r="F714" s="6" t="s">
        <v>1178</v>
      </c>
      <c r="G714" s="3" t="s">
        <v>13</v>
      </c>
      <c r="H714" s="3" t="s">
        <v>14</v>
      </c>
      <c r="J714" s="71"/>
    </row>
    <row r="715" spans="1:10" ht="16.5" customHeight="1">
      <c r="A715" s="6">
        <v>1</v>
      </c>
      <c r="B715" s="9"/>
      <c r="C715" s="6"/>
      <c r="D715" s="4"/>
      <c r="E715" s="4"/>
      <c r="F715" s="6"/>
      <c r="G715" s="3"/>
      <c r="H715" s="4"/>
      <c r="J715" s="71"/>
    </row>
    <row r="716" spans="1:10" ht="15.75" customHeight="1">
      <c r="A716" s="6">
        <v>2</v>
      </c>
      <c r="B716" s="8"/>
      <c r="C716" s="4"/>
      <c r="D716" s="6"/>
      <c r="E716" s="4"/>
      <c r="F716" s="6"/>
      <c r="G716" s="3"/>
      <c r="H716" s="4"/>
      <c r="J716" s="71"/>
    </row>
    <row r="717" spans="1:10" ht="15.75" customHeight="1">
      <c r="A717" s="4">
        <v>3</v>
      </c>
      <c r="B717" s="9"/>
      <c r="C717" s="6"/>
      <c r="D717" s="4"/>
      <c r="E717" s="4"/>
      <c r="F717" s="6"/>
      <c r="G717" s="3"/>
      <c r="H717" s="4"/>
      <c r="J717" s="71"/>
    </row>
    <row r="718" spans="1:10" ht="16.5" customHeight="1">
      <c r="A718" s="6">
        <v>4</v>
      </c>
      <c r="B718" s="9"/>
      <c r="C718" s="9"/>
      <c r="D718" s="9"/>
      <c r="E718" s="9"/>
      <c r="F718" s="4"/>
      <c r="G718" s="4"/>
      <c r="H718" s="4"/>
      <c r="J718" s="71"/>
    </row>
    <row r="719" spans="1:10" ht="15.75" customHeight="1">
      <c r="A719" s="6">
        <v>5</v>
      </c>
      <c r="B719" s="109"/>
      <c r="C719" s="109"/>
      <c r="D719" s="9"/>
      <c r="E719" s="4"/>
      <c r="F719" s="4"/>
      <c r="G719" s="4"/>
      <c r="H719" s="4"/>
      <c r="J719" s="71"/>
    </row>
    <row r="720" spans="1:10" ht="15.75" customHeight="1">
      <c r="A720" s="510" t="s">
        <v>1410</v>
      </c>
      <c r="B720" s="510"/>
      <c r="C720" s="510" t="s">
        <v>1411</v>
      </c>
      <c r="D720" s="510"/>
      <c r="E720" s="4"/>
      <c r="F720" s="4"/>
      <c r="G720" s="4"/>
      <c r="H720" s="4"/>
      <c r="I720" s="108" t="s">
        <v>1174</v>
      </c>
      <c r="J720" s="71"/>
    </row>
    <row r="721" spans="1:10" ht="15.75" customHeight="1">
      <c r="A721" s="511" t="s">
        <v>1175</v>
      </c>
      <c r="B721" s="511"/>
      <c r="C721" s="109"/>
      <c r="D721" s="109"/>
      <c r="E721" s="4"/>
      <c r="F721" s="4"/>
      <c r="G721" s="4"/>
      <c r="H721" s="4"/>
      <c r="I721" s="110">
        <v>400</v>
      </c>
      <c r="J721" s="71" t="s">
        <v>305</v>
      </c>
    </row>
    <row r="722" spans="1:10" ht="15.75" customHeight="1">
      <c r="A722" s="6" t="s">
        <v>9</v>
      </c>
      <c r="B722" s="6" t="s">
        <v>1176</v>
      </c>
      <c r="C722" s="6" t="s">
        <v>11</v>
      </c>
      <c r="D722" s="6" t="s">
        <v>1177</v>
      </c>
      <c r="E722" s="6" t="s">
        <v>12</v>
      </c>
      <c r="F722" s="6" t="s">
        <v>1178</v>
      </c>
      <c r="G722" s="3" t="s">
        <v>13</v>
      </c>
      <c r="H722" s="3" t="s">
        <v>14</v>
      </c>
      <c r="I722" s="111" t="s">
        <v>1179</v>
      </c>
      <c r="J722" s="71"/>
    </row>
    <row r="723" spans="1:10" ht="16.5" customHeight="1">
      <c r="A723" s="6">
        <v>1</v>
      </c>
      <c r="B723" s="9" t="s">
        <v>1287</v>
      </c>
      <c r="C723" s="6" t="s">
        <v>1028</v>
      </c>
      <c r="D723" s="4" t="s">
        <v>1182</v>
      </c>
      <c r="E723" s="4">
        <v>24</v>
      </c>
      <c r="F723" s="6">
        <v>24</v>
      </c>
      <c r="G723" s="3">
        <v>24</v>
      </c>
      <c r="H723" s="4"/>
      <c r="I723" s="71" t="s">
        <v>1216</v>
      </c>
      <c r="J723" s="71"/>
    </row>
    <row r="724" spans="1:10" ht="15.75" customHeight="1">
      <c r="A724" s="4">
        <v>3</v>
      </c>
      <c r="B724" s="9" t="s">
        <v>912</v>
      </c>
      <c r="C724" s="6" t="s">
        <v>913</v>
      </c>
      <c r="D724" s="4" t="s">
        <v>1182</v>
      </c>
      <c r="E724" s="4">
        <v>40</v>
      </c>
      <c r="F724" s="6">
        <f>SUM(F723,E724)</f>
        <v>64</v>
      </c>
      <c r="G724" s="3">
        <f>SUM(G723,E724)</f>
        <v>64</v>
      </c>
      <c r="H724" s="4"/>
      <c r="I724" s="71" t="s">
        <v>1219</v>
      </c>
      <c r="J724" s="71"/>
    </row>
    <row r="725" spans="1:10" ht="15.75" customHeight="1">
      <c r="A725" s="4">
        <v>4</v>
      </c>
      <c r="B725" s="9" t="s">
        <v>1283</v>
      </c>
      <c r="C725" s="6" t="s">
        <v>1284</v>
      </c>
      <c r="D725" s="4" t="s">
        <v>1175</v>
      </c>
      <c r="E725" s="4">
        <v>20</v>
      </c>
      <c r="F725" s="6">
        <f>SUM(F724,E725)</f>
        <v>84</v>
      </c>
      <c r="G725" s="3">
        <f>SUM(G724,E725)</f>
        <v>84</v>
      </c>
      <c r="H725" s="4"/>
      <c r="I725" s="71" t="s">
        <v>1188</v>
      </c>
      <c r="J725" s="71"/>
    </row>
    <row r="726" spans="1:10" ht="15.75" customHeight="1">
      <c r="A726" s="4">
        <v>5</v>
      </c>
      <c r="B726" s="9" t="s">
        <v>856</v>
      </c>
      <c r="C726" s="6" t="s">
        <v>857</v>
      </c>
      <c r="D726" s="4" t="s">
        <v>1175</v>
      </c>
      <c r="E726" s="4">
        <v>68</v>
      </c>
      <c r="F726" s="4">
        <f>SUM(F725,E726)</f>
        <v>152</v>
      </c>
      <c r="G726" s="3">
        <f>SUM(G725,E726)</f>
        <v>152</v>
      </c>
      <c r="H726" s="31"/>
      <c r="I726" s="71" t="s">
        <v>891</v>
      </c>
      <c r="J726" s="71"/>
    </row>
    <row r="727" spans="1:10" ht="16.5" customHeight="1">
      <c r="A727" s="4">
        <v>6</v>
      </c>
      <c r="B727" s="9" t="s">
        <v>1412</v>
      </c>
      <c r="C727" s="6" t="s">
        <v>712</v>
      </c>
      <c r="D727" s="4" t="s">
        <v>1182</v>
      </c>
      <c r="E727" s="4">
        <v>8</v>
      </c>
      <c r="F727" s="6">
        <v>160</v>
      </c>
      <c r="G727" s="3">
        <v>160</v>
      </c>
      <c r="H727" s="4"/>
      <c r="I727" s="71" t="s">
        <v>738</v>
      </c>
      <c r="J727" s="71"/>
    </row>
    <row r="728" spans="1:10" ht="16.5" customHeight="1">
      <c r="A728" s="4">
        <v>7</v>
      </c>
      <c r="B728" s="9" t="s">
        <v>1288</v>
      </c>
      <c r="C728" s="6" t="s">
        <v>1289</v>
      </c>
      <c r="D728" s="4" t="s">
        <v>1175</v>
      </c>
      <c r="E728" s="4">
        <v>200</v>
      </c>
      <c r="F728" s="6">
        <v>360</v>
      </c>
      <c r="G728" s="3">
        <v>360</v>
      </c>
      <c r="H728" s="4"/>
      <c r="I728" s="71" t="s">
        <v>813</v>
      </c>
      <c r="J728" s="71"/>
    </row>
    <row r="729" spans="1:10" ht="16.5" customHeight="1">
      <c r="A729" s="4">
        <v>8</v>
      </c>
      <c r="B729" s="9" t="s">
        <v>1114</v>
      </c>
      <c r="C729" s="6" t="s">
        <v>1115</v>
      </c>
      <c r="D729" s="4" t="s">
        <v>1182</v>
      </c>
      <c r="E729" s="4">
        <v>200</v>
      </c>
      <c r="F729" s="6">
        <f>SUM(F728,E729)</f>
        <v>560</v>
      </c>
      <c r="G729" s="3">
        <v>400</v>
      </c>
      <c r="H729" s="4"/>
      <c r="I729" s="71" t="s">
        <v>305</v>
      </c>
      <c r="J729" s="71"/>
    </row>
    <row r="730" spans="1:10" ht="16.5" customHeight="1">
      <c r="A730" s="4">
        <v>9</v>
      </c>
      <c r="B730" s="9"/>
      <c r="C730" s="6"/>
      <c r="D730" s="4"/>
      <c r="E730" s="4"/>
      <c r="F730" s="6"/>
      <c r="G730" s="3"/>
      <c r="H730" s="4"/>
      <c r="I730" s="71"/>
      <c r="J730" s="71"/>
    </row>
    <row r="731" spans="1:10" ht="16.5" customHeight="1">
      <c r="A731" s="4">
        <v>10</v>
      </c>
      <c r="B731" s="9"/>
      <c r="C731" s="6"/>
      <c r="D731" s="4"/>
      <c r="E731" s="4"/>
      <c r="F731" s="6"/>
      <c r="G731" s="3"/>
      <c r="H731" s="4"/>
      <c r="I731" s="71"/>
      <c r="J731" s="71"/>
    </row>
    <row r="732" spans="1:10" ht="16.5" customHeight="1">
      <c r="A732" s="4">
        <v>11</v>
      </c>
      <c r="B732" s="9"/>
      <c r="C732" s="6"/>
      <c r="D732" s="4"/>
      <c r="E732" s="4"/>
      <c r="F732" s="6"/>
      <c r="G732" s="3"/>
      <c r="H732" s="4"/>
      <c r="I732" s="71"/>
      <c r="J732" s="71"/>
    </row>
    <row r="733" spans="1:10" ht="15.75" customHeight="1">
      <c r="A733" s="511" t="s">
        <v>1182</v>
      </c>
      <c r="B733" s="511"/>
      <c r="C733" s="6"/>
      <c r="D733" s="4"/>
      <c r="E733" s="4"/>
      <c r="F733" s="6"/>
      <c r="G733" s="3"/>
      <c r="H733" s="4"/>
      <c r="I733" s="71"/>
      <c r="J733" s="71"/>
    </row>
    <row r="734" spans="1:10" ht="15.75" customHeight="1">
      <c r="A734" s="6" t="s">
        <v>9</v>
      </c>
      <c r="B734" s="6" t="s">
        <v>1176</v>
      </c>
      <c r="C734" s="6" t="s">
        <v>11</v>
      </c>
      <c r="D734" s="6" t="s">
        <v>1177</v>
      </c>
      <c r="E734" s="6" t="s">
        <v>12</v>
      </c>
      <c r="F734" s="6" t="s">
        <v>1178</v>
      </c>
      <c r="G734" s="3" t="s">
        <v>13</v>
      </c>
      <c r="H734" s="3" t="s">
        <v>14</v>
      </c>
      <c r="J734" s="71"/>
    </row>
    <row r="735" spans="1:10" ht="16.5" customHeight="1">
      <c r="A735" s="6">
        <v>1</v>
      </c>
      <c r="B735" s="8"/>
      <c r="C735" s="4"/>
      <c r="D735" s="6"/>
      <c r="E735" s="4"/>
      <c r="F735" s="6"/>
      <c r="G735" s="3"/>
      <c r="H735" s="4"/>
      <c r="J735" s="71"/>
    </row>
    <row r="736" spans="1:10" ht="15.75" customHeight="1">
      <c r="A736" s="6">
        <v>2</v>
      </c>
      <c r="B736" s="8"/>
      <c r="C736" s="4"/>
      <c r="D736" s="6"/>
      <c r="E736" s="4"/>
      <c r="F736" s="6"/>
      <c r="G736" s="3"/>
      <c r="H736" s="4"/>
      <c r="J736" s="71"/>
    </row>
    <row r="737" spans="1:10" ht="15.75" customHeight="1">
      <c r="A737" s="4">
        <v>3</v>
      </c>
      <c r="B737" s="9"/>
      <c r="C737" s="6"/>
      <c r="D737" s="4"/>
      <c r="E737" s="4"/>
      <c r="F737" s="6"/>
      <c r="G737" s="3"/>
      <c r="H737" s="4"/>
      <c r="J737" s="71"/>
    </row>
    <row r="738" spans="1:10" ht="15.75" customHeight="1">
      <c r="A738" s="4"/>
      <c r="B738" s="9"/>
      <c r="C738" s="9"/>
      <c r="D738" s="9"/>
      <c r="E738" s="4"/>
      <c r="F738" s="4"/>
      <c r="G738" s="4"/>
      <c r="H738" s="9"/>
      <c r="J738" s="71"/>
    </row>
    <row r="739" spans="1:10" ht="15.75" customHeight="1">
      <c r="A739" s="4"/>
      <c r="B739" s="9"/>
      <c r="C739" s="9"/>
      <c r="D739" s="9"/>
      <c r="E739" s="4"/>
      <c r="F739" s="4"/>
      <c r="G739" s="4"/>
      <c r="H739" s="9"/>
      <c r="J739" s="71"/>
    </row>
    <row r="740" spans="1:10" ht="15.75" customHeight="1">
      <c r="A740" s="510" t="s">
        <v>1413</v>
      </c>
      <c r="B740" s="510"/>
      <c r="C740" s="510" t="s">
        <v>1414</v>
      </c>
      <c r="D740" s="510"/>
      <c r="E740" s="4"/>
      <c r="F740" s="4"/>
      <c r="G740" s="4"/>
      <c r="H740" s="4"/>
      <c r="I740" s="108" t="s">
        <v>1174</v>
      </c>
      <c r="J740" s="71"/>
    </row>
    <row r="741" spans="1:10" ht="15.75" customHeight="1">
      <c r="A741" s="511" t="s">
        <v>1175</v>
      </c>
      <c r="B741" s="511"/>
      <c r="C741" s="109"/>
      <c r="D741" s="109"/>
      <c r="E741" s="4"/>
      <c r="F741" s="4"/>
      <c r="G741" s="4"/>
      <c r="H741" s="4"/>
      <c r="I741" s="110">
        <v>400</v>
      </c>
      <c r="J741" s="71" t="s">
        <v>305</v>
      </c>
    </row>
    <row r="742" spans="1:10" ht="15.75" customHeight="1">
      <c r="A742" s="6" t="s">
        <v>9</v>
      </c>
      <c r="B742" s="6" t="s">
        <v>1176</v>
      </c>
      <c r="C742" s="6" t="s">
        <v>11</v>
      </c>
      <c r="D742" s="6" t="s">
        <v>1177</v>
      </c>
      <c r="E742" s="6" t="s">
        <v>12</v>
      </c>
      <c r="F742" s="6" t="s">
        <v>1178</v>
      </c>
      <c r="G742" s="3" t="s">
        <v>13</v>
      </c>
      <c r="H742" s="3" t="s">
        <v>14</v>
      </c>
      <c r="I742" s="111" t="s">
        <v>1179</v>
      </c>
      <c r="J742" s="71"/>
    </row>
    <row r="743" spans="1:10" ht="16.5" customHeight="1">
      <c r="A743" s="6">
        <v>1</v>
      </c>
      <c r="B743" s="9" t="s">
        <v>726</v>
      </c>
      <c r="C743" s="6" t="s">
        <v>727</v>
      </c>
      <c r="D743" s="4" t="s">
        <v>1182</v>
      </c>
      <c r="E743" s="4">
        <v>10</v>
      </c>
      <c r="F743" s="6">
        <v>10</v>
      </c>
      <c r="G743" s="3">
        <v>10</v>
      </c>
      <c r="H743" s="4"/>
      <c r="I743" s="71" t="s">
        <v>644</v>
      </c>
      <c r="J743" s="71"/>
    </row>
    <row r="744" spans="1:10" ht="15.75" customHeight="1">
      <c r="A744" s="6">
        <v>2</v>
      </c>
      <c r="B744" s="9" t="s">
        <v>1415</v>
      </c>
      <c r="C744" s="6" t="s">
        <v>1416</v>
      </c>
      <c r="D744" s="4" t="s">
        <v>1175</v>
      </c>
      <c r="E744" s="4">
        <v>4</v>
      </c>
      <c r="F744" s="6">
        <v>14</v>
      </c>
      <c r="G744" s="3">
        <v>14</v>
      </c>
      <c r="H744" s="4"/>
      <c r="I744" s="71" t="s">
        <v>644</v>
      </c>
      <c r="J744" s="71"/>
    </row>
    <row r="745" spans="1:10" ht="15.75" customHeight="1">
      <c r="A745" s="6">
        <v>3</v>
      </c>
      <c r="B745" s="9" t="s">
        <v>1288</v>
      </c>
      <c r="C745" s="6" t="s">
        <v>1289</v>
      </c>
      <c r="D745" s="4" t="s">
        <v>1175</v>
      </c>
      <c r="E745" s="4">
        <v>200</v>
      </c>
      <c r="F745" s="6">
        <v>214</v>
      </c>
      <c r="G745" s="3">
        <v>214</v>
      </c>
      <c r="H745" s="4"/>
      <c r="I745" s="71" t="s">
        <v>813</v>
      </c>
      <c r="J745" s="71"/>
    </row>
    <row r="746" spans="1:10" ht="15.75" customHeight="1">
      <c r="A746" s="6">
        <v>4</v>
      </c>
      <c r="B746" s="9" t="s">
        <v>610</v>
      </c>
      <c r="C746" s="6" t="s">
        <v>611</v>
      </c>
      <c r="D746" s="4" t="s">
        <v>1182</v>
      </c>
      <c r="E746" s="4">
        <v>60</v>
      </c>
      <c r="F746" s="6">
        <f>SUM(F745,E746)</f>
        <v>274</v>
      </c>
      <c r="G746" s="3">
        <f>SUM(G745,E746)</f>
        <v>274</v>
      </c>
      <c r="H746" s="4"/>
      <c r="I746" s="71" t="s">
        <v>609</v>
      </c>
      <c r="J746" s="71"/>
    </row>
    <row r="747" spans="1:10" ht="15.75" customHeight="1">
      <c r="A747" s="6">
        <v>5</v>
      </c>
      <c r="B747" s="9" t="s">
        <v>1114</v>
      </c>
      <c r="C747" s="6" t="s">
        <v>1115</v>
      </c>
      <c r="D747" s="4" t="s">
        <v>1182</v>
      </c>
      <c r="E747" s="4">
        <v>200</v>
      </c>
      <c r="F747" s="6">
        <f>SUM(F746,E747)</f>
        <v>474</v>
      </c>
      <c r="G747" s="3">
        <v>400</v>
      </c>
      <c r="H747" s="4"/>
      <c r="I747" s="71" t="s">
        <v>877</v>
      </c>
      <c r="J747" s="71"/>
    </row>
    <row r="748" spans="1:10" ht="15.75" customHeight="1">
      <c r="A748" s="6">
        <v>6</v>
      </c>
      <c r="B748" s="9"/>
      <c r="C748" s="6"/>
      <c r="D748" s="4"/>
      <c r="E748" s="4"/>
      <c r="F748" s="6"/>
      <c r="G748" s="3"/>
      <c r="H748" s="4"/>
      <c r="I748" s="71"/>
      <c r="J748" s="71"/>
    </row>
    <row r="749" spans="1:10" ht="15.75" customHeight="1">
      <c r="A749" s="6">
        <v>7</v>
      </c>
      <c r="B749" s="9"/>
      <c r="C749" s="6"/>
      <c r="D749" s="4"/>
      <c r="E749" s="4"/>
      <c r="F749" s="6"/>
      <c r="G749" s="3"/>
      <c r="H749" s="4"/>
      <c r="I749" s="71"/>
      <c r="J749" s="71"/>
    </row>
    <row r="750" spans="1:10" ht="15.75" customHeight="1">
      <c r="A750" s="6">
        <v>8</v>
      </c>
      <c r="B750" s="9"/>
      <c r="C750" s="6"/>
      <c r="D750" s="4"/>
      <c r="E750" s="4"/>
      <c r="F750" s="6"/>
      <c r="G750" s="3"/>
      <c r="H750" s="4"/>
      <c r="I750" s="71"/>
      <c r="J750" s="71"/>
    </row>
    <row r="751" spans="1:10" ht="15.75" customHeight="1">
      <c r="A751" s="511" t="s">
        <v>1182</v>
      </c>
      <c r="B751" s="511"/>
      <c r="C751" s="6"/>
      <c r="D751" s="4"/>
      <c r="E751" s="4"/>
      <c r="F751" s="6"/>
      <c r="G751" s="3"/>
      <c r="H751" s="4"/>
      <c r="I751" s="71"/>
      <c r="J751" s="71"/>
    </row>
    <row r="752" spans="1:10" ht="15.75" customHeight="1">
      <c r="A752" s="6" t="s">
        <v>9</v>
      </c>
      <c r="B752" s="6" t="s">
        <v>1176</v>
      </c>
      <c r="C752" s="6" t="s">
        <v>11</v>
      </c>
      <c r="D752" s="6" t="s">
        <v>1177</v>
      </c>
      <c r="E752" s="6" t="s">
        <v>12</v>
      </c>
      <c r="F752" s="6" t="s">
        <v>1178</v>
      </c>
      <c r="G752" s="3" t="s">
        <v>13</v>
      </c>
      <c r="H752" s="3" t="s">
        <v>14</v>
      </c>
      <c r="J752" s="71"/>
    </row>
    <row r="753" spans="1:10" ht="16.5" customHeight="1">
      <c r="A753" s="6">
        <v>1</v>
      </c>
      <c r="B753" s="8"/>
      <c r="C753" s="4"/>
      <c r="D753" s="6"/>
      <c r="E753" s="4"/>
      <c r="F753" s="6"/>
      <c r="G753" s="3"/>
      <c r="H753" s="4"/>
      <c r="J753" s="71"/>
    </row>
    <row r="754" spans="1:10" ht="15.75" customHeight="1">
      <c r="A754" s="6">
        <v>2</v>
      </c>
      <c r="B754" s="8"/>
      <c r="C754" s="4"/>
      <c r="D754" s="6"/>
      <c r="E754" s="4"/>
      <c r="F754" s="6"/>
      <c r="G754" s="3"/>
      <c r="H754" s="4"/>
      <c r="J754" s="71"/>
    </row>
    <row r="755" spans="1:10" ht="15.75" customHeight="1">
      <c r="A755" s="4">
        <v>3</v>
      </c>
      <c r="B755" s="9"/>
      <c r="C755" s="6"/>
      <c r="D755" s="4"/>
      <c r="E755" s="4"/>
      <c r="F755" s="6"/>
      <c r="G755" s="3"/>
      <c r="H755" s="4"/>
      <c r="J755" s="71"/>
    </row>
    <row r="756" spans="1:10" ht="15.75" customHeight="1">
      <c r="A756" s="4">
        <v>4</v>
      </c>
      <c r="B756" s="9"/>
      <c r="C756" s="9"/>
      <c r="D756" s="9"/>
      <c r="E756" s="4"/>
      <c r="F756" s="4"/>
      <c r="G756" s="4"/>
      <c r="H756" s="9"/>
      <c r="J756" s="71"/>
    </row>
    <row r="757" spans="1:10" ht="15.75" customHeight="1">
      <c r="A757" s="4">
        <v>5</v>
      </c>
      <c r="B757" s="9"/>
      <c r="C757" s="9"/>
      <c r="D757" s="9"/>
      <c r="E757" s="4"/>
      <c r="F757" s="4"/>
      <c r="G757" s="4"/>
      <c r="H757" s="9"/>
      <c r="I757" s="71"/>
      <c r="J757" s="71"/>
    </row>
    <row r="758" spans="1:10" ht="15.75" customHeight="1">
      <c r="A758" s="510" t="s">
        <v>1417</v>
      </c>
      <c r="B758" s="510"/>
      <c r="C758" s="510" t="s">
        <v>1418</v>
      </c>
      <c r="D758" s="510"/>
      <c r="E758" s="4"/>
      <c r="F758" s="4"/>
      <c r="G758" s="4"/>
      <c r="H758" s="4"/>
      <c r="I758" s="108" t="s">
        <v>1174</v>
      </c>
      <c r="J758" s="71"/>
    </row>
    <row r="759" spans="1:10" ht="15.75" customHeight="1">
      <c r="A759" s="511" t="s">
        <v>1175</v>
      </c>
      <c r="B759" s="511"/>
      <c r="C759" s="109"/>
      <c r="D759" s="109"/>
      <c r="E759" s="4"/>
      <c r="F759" s="4"/>
      <c r="G759" s="4"/>
      <c r="H759" s="4"/>
      <c r="I759" s="110">
        <v>83</v>
      </c>
      <c r="J759" s="71" t="s">
        <v>891</v>
      </c>
    </row>
    <row r="760" spans="1:10" ht="15.75" customHeight="1">
      <c r="A760" s="6" t="s">
        <v>9</v>
      </c>
      <c r="B760" s="6" t="s">
        <v>1176</v>
      </c>
      <c r="C760" s="6" t="s">
        <v>11</v>
      </c>
      <c r="D760" s="6" t="s">
        <v>1177</v>
      </c>
      <c r="E760" s="6" t="s">
        <v>12</v>
      </c>
      <c r="F760" s="6" t="s">
        <v>1178</v>
      </c>
      <c r="G760" s="3" t="s">
        <v>13</v>
      </c>
      <c r="H760" s="3" t="s">
        <v>14</v>
      </c>
      <c r="I760" s="71"/>
      <c r="J760" s="71"/>
    </row>
    <row r="761" spans="1:10" ht="16.5" customHeight="1">
      <c r="A761" s="6">
        <v>1</v>
      </c>
      <c r="B761" s="9" t="s">
        <v>1419</v>
      </c>
      <c r="C761" s="6" t="s">
        <v>852</v>
      </c>
      <c r="D761" s="4" t="s">
        <v>1175</v>
      </c>
      <c r="E761" s="4">
        <v>15</v>
      </c>
      <c r="F761" s="6">
        <v>15</v>
      </c>
      <c r="G761" s="3">
        <v>15</v>
      </c>
      <c r="H761" s="4"/>
      <c r="I761" s="71" t="s">
        <v>1185</v>
      </c>
      <c r="J761" s="71"/>
    </row>
    <row r="762" spans="1:10" ht="15.75" customHeight="1">
      <c r="A762" s="6">
        <v>2</v>
      </c>
      <c r="B762" s="9" t="s">
        <v>856</v>
      </c>
      <c r="C762" s="6" t="s">
        <v>857</v>
      </c>
      <c r="D762" s="4" t="s">
        <v>1175</v>
      </c>
      <c r="E762" s="4">
        <v>68</v>
      </c>
      <c r="F762" s="4">
        <f>SUM(F761,E762)</f>
        <v>83</v>
      </c>
      <c r="G762" s="3">
        <f>SUM(G761,E762)</f>
        <v>83</v>
      </c>
      <c r="H762" s="31"/>
      <c r="I762" s="71" t="s">
        <v>891</v>
      </c>
      <c r="J762" s="71"/>
    </row>
    <row r="763" spans="1:10" ht="15.75" customHeight="1">
      <c r="A763" s="6">
        <v>3</v>
      </c>
      <c r="B763" s="9"/>
      <c r="C763" s="6"/>
      <c r="D763" s="4"/>
      <c r="E763" s="4"/>
      <c r="F763" s="6"/>
      <c r="G763" s="3"/>
      <c r="H763" s="4"/>
      <c r="I763" s="71"/>
      <c r="J763" s="71"/>
    </row>
    <row r="764" spans="1:10" ht="15.75" customHeight="1">
      <c r="A764" s="6">
        <v>4</v>
      </c>
      <c r="B764" s="9"/>
      <c r="C764" s="6"/>
      <c r="D764" s="4"/>
      <c r="E764" s="4"/>
      <c r="F764" s="6"/>
      <c r="G764" s="3"/>
      <c r="H764" s="4"/>
      <c r="I764" s="71"/>
      <c r="J764" s="71"/>
    </row>
    <row r="765" spans="1:10" ht="15.75" customHeight="1">
      <c r="A765" s="6">
        <v>5</v>
      </c>
      <c r="B765" s="9"/>
      <c r="C765" s="6"/>
      <c r="D765" s="4"/>
      <c r="E765" s="4"/>
      <c r="F765" s="6"/>
      <c r="G765" s="3"/>
      <c r="H765" s="4"/>
      <c r="I765" s="71"/>
      <c r="J765" s="71"/>
    </row>
    <row r="766" spans="1:10" ht="15.75" customHeight="1">
      <c r="A766" s="511" t="s">
        <v>1182</v>
      </c>
      <c r="B766" s="511"/>
      <c r="C766" s="6"/>
      <c r="D766" s="4"/>
      <c r="E766" s="4"/>
      <c r="F766" s="6"/>
      <c r="G766" s="3"/>
      <c r="H766" s="4"/>
      <c r="I766" s="71"/>
      <c r="J766" s="71"/>
    </row>
    <row r="767" spans="1:10" ht="15.75" customHeight="1">
      <c r="A767" s="6" t="s">
        <v>9</v>
      </c>
      <c r="B767" s="6" t="s">
        <v>1176</v>
      </c>
      <c r="C767" s="6" t="s">
        <v>11</v>
      </c>
      <c r="D767" s="6" t="s">
        <v>1177</v>
      </c>
      <c r="E767" s="6" t="s">
        <v>12</v>
      </c>
      <c r="F767" s="6" t="s">
        <v>1178</v>
      </c>
      <c r="G767" s="3" t="s">
        <v>13</v>
      </c>
      <c r="H767" s="3" t="s">
        <v>14</v>
      </c>
    </row>
    <row r="768" spans="1:10" ht="16.5" customHeight="1">
      <c r="A768" s="6">
        <v>1</v>
      </c>
      <c r="B768" s="8"/>
      <c r="C768" s="4"/>
      <c r="D768" s="6"/>
      <c r="E768" s="4"/>
      <c r="F768" s="6"/>
      <c r="G768" s="3"/>
      <c r="H768" s="4"/>
    </row>
    <row r="769" spans="1:10" ht="15.75" customHeight="1">
      <c r="A769" s="6">
        <v>2</v>
      </c>
      <c r="B769" s="8"/>
      <c r="C769" s="4"/>
      <c r="D769" s="6"/>
      <c r="E769" s="4"/>
      <c r="F769" s="6"/>
      <c r="G769" s="3"/>
      <c r="H769" s="4"/>
    </row>
    <row r="770" spans="1:10" ht="15.75" customHeight="1">
      <c r="A770" s="4">
        <v>3</v>
      </c>
      <c r="B770" s="9"/>
      <c r="C770" s="6"/>
      <c r="D770" s="4"/>
      <c r="E770" s="4"/>
      <c r="F770" s="6"/>
      <c r="G770" s="3"/>
      <c r="H770" s="4"/>
    </row>
    <row r="771" spans="1:10" ht="15.75" customHeight="1">
      <c r="A771" s="4">
        <v>4</v>
      </c>
      <c r="B771" s="9"/>
      <c r="C771" s="9"/>
      <c r="D771" s="9"/>
      <c r="E771" s="4"/>
      <c r="F771" s="4"/>
      <c r="G771" s="4"/>
      <c r="H771" s="9"/>
    </row>
    <row r="772" spans="1:10" ht="15.75" customHeight="1">
      <c r="A772" s="4">
        <v>5</v>
      </c>
      <c r="B772" s="9"/>
      <c r="C772" s="9"/>
      <c r="D772" s="9"/>
      <c r="E772" s="4"/>
      <c r="F772" s="4"/>
      <c r="G772" s="4"/>
      <c r="H772" s="9"/>
      <c r="I772" s="71"/>
      <c r="J772" s="71"/>
    </row>
    <row r="773" spans="1:10" ht="15.75" customHeight="1">
      <c r="A773" s="510" t="s">
        <v>1420</v>
      </c>
      <c r="B773" s="510"/>
      <c r="C773" s="510" t="s">
        <v>1421</v>
      </c>
      <c r="D773" s="510"/>
      <c r="E773" s="4"/>
      <c r="F773" s="4"/>
      <c r="G773" s="4"/>
      <c r="H773" s="4"/>
      <c r="I773" s="108" t="s">
        <v>1174</v>
      </c>
      <c r="J773" s="71"/>
    </row>
    <row r="774" spans="1:10" ht="15.75" customHeight="1">
      <c r="A774" s="511" t="s">
        <v>1175</v>
      </c>
      <c r="B774" s="511"/>
      <c r="C774" s="109"/>
      <c r="D774" s="109"/>
      <c r="E774" s="4"/>
      <c r="F774" s="4"/>
      <c r="G774" s="4"/>
      <c r="H774" s="4"/>
      <c r="I774" s="110">
        <v>304</v>
      </c>
      <c r="J774" s="71" t="s">
        <v>582</v>
      </c>
    </row>
    <row r="775" spans="1:10" ht="15.75" customHeight="1">
      <c r="A775" s="6" t="s">
        <v>9</v>
      </c>
      <c r="B775" s="6" t="s">
        <v>1176</v>
      </c>
      <c r="C775" s="6" t="s">
        <v>11</v>
      </c>
      <c r="D775" s="6" t="s">
        <v>1177</v>
      </c>
      <c r="E775" s="6" t="s">
        <v>12</v>
      </c>
      <c r="F775" s="6" t="s">
        <v>1178</v>
      </c>
      <c r="G775" s="3" t="s">
        <v>13</v>
      </c>
      <c r="H775" s="3" t="s">
        <v>14</v>
      </c>
      <c r="I775" s="71"/>
      <c r="J775" s="71"/>
    </row>
    <row r="776" spans="1:10" ht="16.5" customHeight="1">
      <c r="A776" s="6">
        <v>1</v>
      </c>
      <c r="B776" s="46" t="s">
        <v>1282</v>
      </c>
      <c r="C776" s="4" t="s">
        <v>852</v>
      </c>
      <c r="D776" s="4" t="s">
        <v>1175</v>
      </c>
      <c r="E776" s="4">
        <v>18</v>
      </c>
      <c r="F776" s="6">
        <v>18</v>
      </c>
      <c r="G776" s="3">
        <v>18</v>
      </c>
      <c r="H776" s="4"/>
      <c r="I776" s="71" t="s">
        <v>1185</v>
      </c>
      <c r="J776" s="71"/>
    </row>
    <row r="777" spans="1:10" ht="15.75" customHeight="1">
      <c r="A777" s="6">
        <v>2</v>
      </c>
      <c r="B777" s="46" t="s">
        <v>1265</v>
      </c>
      <c r="C777" s="6" t="s">
        <v>1266</v>
      </c>
      <c r="D777" s="4" t="s">
        <v>1182</v>
      </c>
      <c r="E777" s="4">
        <v>20</v>
      </c>
      <c r="F777" s="6">
        <f>SUM(F776,E777)</f>
        <v>38</v>
      </c>
      <c r="G777" s="3">
        <f>SUM(G776,E777)</f>
        <v>38</v>
      </c>
      <c r="H777" s="4"/>
      <c r="I777" s="71" t="s">
        <v>1267</v>
      </c>
      <c r="J777" s="71"/>
    </row>
    <row r="778" spans="1:10" ht="15.75" customHeight="1">
      <c r="A778" s="6">
        <v>3</v>
      </c>
      <c r="B778" s="9" t="s">
        <v>912</v>
      </c>
      <c r="C778" s="6" t="s">
        <v>913</v>
      </c>
      <c r="D778" s="4" t="s">
        <v>1182</v>
      </c>
      <c r="E778" s="4">
        <v>55</v>
      </c>
      <c r="F778" s="6">
        <f>SUM(F777,E778)</f>
        <v>93</v>
      </c>
      <c r="G778" s="3">
        <f>SUM(G777,E778)</f>
        <v>93</v>
      </c>
      <c r="H778" s="4"/>
      <c r="I778" s="71" t="s">
        <v>1219</v>
      </c>
      <c r="J778" s="71"/>
    </row>
    <row r="779" spans="1:10" ht="15.75" customHeight="1">
      <c r="A779" s="6">
        <v>4</v>
      </c>
      <c r="B779" s="46" t="s">
        <v>1283</v>
      </c>
      <c r="C779" s="6" t="s">
        <v>1284</v>
      </c>
      <c r="D779" s="4" t="s">
        <v>1175</v>
      </c>
      <c r="E779" s="4">
        <v>20</v>
      </c>
      <c r="F779" s="6">
        <f>SUM(F778,E779)</f>
        <v>113</v>
      </c>
      <c r="G779" s="3">
        <f>SUM(G778,E779)</f>
        <v>113</v>
      </c>
      <c r="H779" s="4"/>
      <c r="I779" s="71" t="s">
        <v>1188</v>
      </c>
      <c r="J779" s="71"/>
    </row>
    <row r="780" spans="1:10" ht="15.75" customHeight="1">
      <c r="A780" s="6">
        <v>5</v>
      </c>
      <c r="B780" s="9" t="s">
        <v>856</v>
      </c>
      <c r="C780" s="6" t="s">
        <v>857</v>
      </c>
      <c r="D780" s="4" t="s">
        <v>1175</v>
      </c>
      <c r="E780" s="4">
        <v>64</v>
      </c>
      <c r="F780" s="4">
        <f>SUM(F779,E780)</f>
        <v>177</v>
      </c>
      <c r="G780" s="3">
        <f>SUM(G779,E780)</f>
        <v>177</v>
      </c>
      <c r="H780" s="31"/>
      <c r="I780" s="71" t="s">
        <v>891</v>
      </c>
      <c r="J780" s="71"/>
    </row>
    <row r="781" spans="1:10" ht="15.75" customHeight="1">
      <c r="A781" s="6">
        <v>6</v>
      </c>
      <c r="B781" s="9" t="s">
        <v>1268</v>
      </c>
      <c r="C781" s="6" t="s">
        <v>1269</v>
      </c>
      <c r="D781" s="4" t="s">
        <v>1175</v>
      </c>
      <c r="E781" s="4">
        <v>10</v>
      </c>
      <c r="F781" s="4">
        <f>SUM(F780,E781)</f>
        <v>187</v>
      </c>
      <c r="G781" s="3">
        <f>SUM(G780,E781)</f>
        <v>187</v>
      </c>
      <c r="H781" s="4"/>
      <c r="I781" s="71" t="s">
        <v>891</v>
      </c>
      <c r="J781" s="71"/>
    </row>
    <row r="782" spans="1:10" ht="15.75" customHeight="1">
      <c r="A782" s="6">
        <v>7</v>
      </c>
      <c r="B782" s="9" t="s">
        <v>897</v>
      </c>
      <c r="C782" s="6" t="s">
        <v>898</v>
      </c>
      <c r="D782" s="4" t="s">
        <v>1182</v>
      </c>
      <c r="E782" s="4">
        <v>15</v>
      </c>
      <c r="F782" s="4">
        <v>202</v>
      </c>
      <c r="G782" s="3">
        <v>202</v>
      </c>
      <c r="H782" s="31"/>
      <c r="I782" s="71" t="s">
        <v>581</v>
      </c>
      <c r="J782" s="71"/>
    </row>
    <row r="783" spans="1:10" ht="15.75" customHeight="1">
      <c r="A783" s="6">
        <v>8</v>
      </c>
      <c r="B783" s="46" t="s">
        <v>1032</v>
      </c>
      <c r="C783" s="4" t="s">
        <v>1033</v>
      </c>
      <c r="D783" s="4" t="s">
        <v>1182</v>
      </c>
      <c r="E783" s="4">
        <v>90</v>
      </c>
      <c r="F783" s="4">
        <v>292</v>
      </c>
      <c r="G783" s="3">
        <v>292</v>
      </c>
      <c r="H783" s="31"/>
      <c r="I783" s="71" t="s">
        <v>644</v>
      </c>
      <c r="J783" s="71"/>
    </row>
    <row r="784" spans="1:10" ht="15.75" customHeight="1">
      <c r="A784" s="6">
        <v>9</v>
      </c>
      <c r="B784" s="9" t="s">
        <v>1146</v>
      </c>
      <c r="C784" s="6" t="s">
        <v>1147</v>
      </c>
      <c r="D784" s="4" t="s">
        <v>1175</v>
      </c>
      <c r="E784" s="4">
        <v>12</v>
      </c>
      <c r="F784" s="4">
        <f>SUM(F783,E784)</f>
        <v>304</v>
      </c>
      <c r="G784" s="3">
        <f>SUM(G783,E784)</f>
        <v>304</v>
      </c>
      <c r="H784" s="31"/>
      <c r="I784" s="71" t="s">
        <v>582</v>
      </c>
      <c r="J784" s="71"/>
    </row>
    <row r="785" spans="1:10" ht="15.75" customHeight="1">
      <c r="A785" s="6">
        <v>10</v>
      </c>
      <c r="B785" s="46"/>
      <c r="C785" s="4"/>
      <c r="D785" s="4"/>
      <c r="E785" s="4"/>
      <c r="F785" s="4"/>
      <c r="G785" s="3"/>
      <c r="H785" s="31"/>
      <c r="I785" s="71"/>
      <c r="J785" s="71"/>
    </row>
    <row r="786" spans="1:10" ht="15.75" customHeight="1">
      <c r="A786" s="6">
        <v>11</v>
      </c>
      <c r="B786" s="46"/>
      <c r="C786" s="4"/>
      <c r="D786" s="4"/>
      <c r="E786" s="4"/>
      <c r="F786" s="4"/>
      <c r="G786" s="3"/>
      <c r="H786" s="31"/>
      <c r="I786" s="71"/>
      <c r="J786" s="71"/>
    </row>
    <row r="787" spans="1:10" ht="15.75" customHeight="1">
      <c r="A787" s="511" t="s">
        <v>1182</v>
      </c>
      <c r="B787" s="511"/>
      <c r="C787" s="6"/>
      <c r="D787" s="4"/>
      <c r="E787" s="4"/>
      <c r="F787" s="6"/>
      <c r="G787" s="3"/>
      <c r="H787" s="4"/>
      <c r="I787" s="71"/>
      <c r="J787" s="71"/>
    </row>
    <row r="788" spans="1:10" ht="15.75" customHeight="1">
      <c r="A788" s="6" t="s">
        <v>9</v>
      </c>
      <c r="B788" s="6" t="s">
        <v>1176</v>
      </c>
      <c r="C788" s="6" t="s">
        <v>11</v>
      </c>
      <c r="D788" s="6" t="s">
        <v>1177</v>
      </c>
      <c r="E788" s="6" t="s">
        <v>12</v>
      </c>
      <c r="F788" s="6" t="s">
        <v>1178</v>
      </c>
      <c r="G788" s="3" t="s">
        <v>13</v>
      </c>
      <c r="H788" s="3" t="s">
        <v>14</v>
      </c>
      <c r="J788" s="71"/>
    </row>
    <row r="789" spans="1:10" ht="16.5" customHeight="1">
      <c r="A789" s="6">
        <v>1</v>
      </c>
      <c r="B789" s="8"/>
      <c r="C789" s="4"/>
      <c r="D789" s="6"/>
      <c r="E789" s="4"/>
      <c r="F789" s="6"/>
      <c r="G789" s="3"/>
      <c r="H789" s="4"/>
      <c r="J789" s="71"/>
    </row>
    <row r="790" spans="1:10" ht="15.75" customHeight="1">
      <c r="A790" s="6">
        <v>2</v>
      </c>
      <c r="B790" s="8"/>
      <c r="C790" s="4"/>
      <c r="D790" s="6"/>
      <c r="E790" s="4"/>
      <c r="F790" s="6"/>
      <c r="G790" s="3"/>
      <c r="H790" s="4"/>
      <c r="J790" s="71"/>
    </row>
    <row r="791" spans="1:10" ht="15.75" customHeight="1">
      <c r="A791" s="4">
        <v>3</v>
      </c>
      <c r="B791" s="9"/>
      <c r="C791" s="6"/>
      <c r="D791" s="4"/>
      <c r="E791" s="4"/>
      <c r="F791" s="6"/>
      <c r="G791" s="3"/>
      <c r="H791" s="4"/>
      <c r="J791" s="71"/>
    </row>
    <row r="792" spans="1:10" ht="15.75" customHeight="1">
      <c r="A792" s="4">
        <v>4</v>
      </c>
      <c r="B792" s="9"/>
      <c r="C792" s="9"/>
      <c r="D792" s="9"/>
      <c r="E792" s="9"/>
      <c r="F792" s="4"/>
      <c r="G792" s="4"/>
      <c r="H792" s="9"/>
      <c r="J792" s="71"/>
    </row>
    <row r="793" spans="1:10" ht="15.75" customHeight="1">
      <c r="A793" s="4">
        <v>5</v>
      </c>
      <c r="B793" s="9"/>
      <c r="C793" s="9"/>
      <c r="D793" s="9"/>
      <c r="E793" s="4"/>
      <c r="F793" s="4"/>
      <c r="G793" s="4"/>
      <c r="H793" s="9"/>
      <c r="J793" s="71"/>
    </row>
    <row r="794" spans="1:10" ht="15.75" customHeight="1">
      <c r="A794" s="510" t="s">
        <v>1422</v>
      </c>
      <c r="B794" s="510"/>
      <c r="C794" s="510" t="s">
        <v>1423</v>
      </c>
      <c r="D794" s="510"/>
      <c r="E794" s="4"/>
      <c r="F794" s="4"/>
      <c r="G794" s="4"/>
      <c r="H794" s="4"/>
      <c r="I794" s="108" t="s">
        <v>1174</v>
      </c>
      <c r="J794" s="71"/>
    </row>
    <row r="795" spans="1:10" ht="15.75" customHeight="1">
      <c r="A795" s="511" t="s">
        <v>1175</v>
      </c>
      <c r="B795" s="511"/>
      <c r="C795" s="109"/>
      <c r="D795" s="109"/>
      <c r="E795" s="4"/>
      <c r="F795" s="4"/>
      <c r="G795" s="4"/>
      <c r="H795" s="4"/>
      <c r="I795" s="110">
        <v>40</v>
      </c>
      <c r="J795" s="71" t="s">
        <v>300</v>
      </c>
    </row>
    <row r="796" spans="1:10" ht="15.75" customHeight="1">
      <c r="A796" s="6" t="s">
        <v>9</v>
      </c>
      <c r="B796" s="6" t="s">
        <v>1176</v>
      </c>
      <c r="C796" s="6" t="s">
        <v>11</v>
      </c>
      <c r="D796" s="6" t="s">
        <v>1177</v>
      </c>
      <c r="E796" s="6" t="s">
        <v>12</v>
      </c>
      <c r="F796" s="6" t="s">
        <v>1178</v>
      </c>
      <c r="G796" s="3" t="s">
        <v>13</v>
      </c>
      <c r="H796" s="3" t="s">
        <v>14</v>
      </c>
      <c r="I796" s="71"/>
      <c r="J796" s="71"/>
    </row>
    <row r="797" spans="1:10" ht="16.5" customHeight="1">
      <c r="A797" s="6">
        <v>1</v>
      </c>
      <c r="B797" s="9" t="s">
        <v>298</v>
      </c>
      <c r="C797" s="6" t="s">
        <v>1127</v>
      </c>
      <c r="D797" s="6" t="s">
        <v>1175</v>
      </c>
      <c r="E797" s="4">
        <v>16</v>
      </c>
      <c r="F797" s="6">
        <v>16</v>
      </c>
      <c r="G797" s="3">
        <v>16</v>
      </c>
      <c r="H797" s="4"/>
      <c r="I797" s="71" t="s">
        <v>750</v>
      </c>
    </row>
    <row r="798" spans="1:10" ht="15" customHeight="1">
      <c r="A798" s="6">
        <v>2</v>
      </c>
      <c r="B798" s="9" t="s">
        <v>571</v>
      </c>
      <c r="C798" s="6" t="s">
        <v>572</v>
      </c>
      <c r="D798" s="4" t="s">
        <v>1182</v>
      </c>
      <c r="E798" s="4">
        <v>20</v>
      </c>
      <c r="F798" s="6">
        <f>SUM(F797,E798)</f>
        <v>36</v>
      </c>
      <c r="G798" s="3">
        <f>SUM(G797,E798)</f>
        <v>36</v>
      </c>
      <c r="H798" s="4"/>
      <c r="I798" s="71" t="s">
        <v>582</v>
      </c>
    </row>
    <row r="799" spans="1:10" ht="15" customHeight="1">
      <c r="A799" s="6">
        <v>3</v>
      </c>
      <c r="B799" s="9" t="s">
        <v>298</v>
      </c>
      <c r="C799" s="6" t="s">
        <v>299</v>
      </c>
      <c r="D799" s="4" t="s">
        <v>1175</v>
      </c>
      <c r="E799" s="4">
        <v>4</v>
      </c>
      <c r="F799" s="6">
        <f>SUM(F798,E799)</f>
        <v>40</v>
      </c>
      <c r="G799" s="3">
        <f>SUM(G798,E799)</f>
        <v>40</v>
      </c>
      <c r="H799" s="4"/>
      <c r="I799" s="71" t="s">
        <v>300</v>
      </c>
      <c r="J799" s="71"/>
    </row>
    <row r="800" spans="1:10" ht="15.75" customHeight="1">
      <c r="A800" s="6">
        <v>4</v>
      </c>
      <c r="B800" s="9"/>
      <c r="C800" s="6"/>
      <c r="D800" s="4"/>
      <c r="E800" s="4"/>
      <c r="F800" s="6"/>
      <c r="G800" s="3"/>
      <c r="H800" s="4"/>
      <c r="I800" s="71"/>
      <c r="J800" s="71"/>
    </row>
    <row r="801" spans="1:10" ht="15.75" customHeight="1">
      <c r="A801" s="6">
        <v>5</v>
      </c>
      <c r="B801" s="9"/>
      <c r="C801" s="6"/>
      <c r="D801" s="4"/>
      <c r="E801" s="4"/>
      <c r="F801" s="6"/>
      <c r="G801" s="3"/>
      <c r="H801" s="4"/>
      <c r="I801" s="71"/>
      <c r="J801" s="71"/>
    </row>
    <row r="802" spans="1:10" ht="15.75" customHeight="1">
      <c r="A802" s="511" t="s">
        <v>1182</v>
      </c>
      <c r="B802" s="511"/>
      <c r="C802" s="6"/>
      <c r="D802" s="4"/>
      <c r="E802" s="4"/>
      <c r="F802" s="6"/>
      <c r="G802" s="3"/>
      <c r="H802" s="4"/>
      <c r="I802" s="71"/>
      <c r="J802" s="71"/>
    </row>
    <row r="803" spans="1:10" ht="15.75" customHeight="1">
      <c r="A803" s="6" t="s">
        <v>9</v>
      </c>
      <c r="B803" s="6" t="s">
        <v>1176</v>
      </c>
      <c r="C803" s="6" t="s">
        <v>11</v>
      </c>
      <c r="D803" s="6" t="s">
        <v>1177</v>
      </c>
      <c r="E803" s="6" t="s">
        <v>12</v>
      </c>
      <c r="F803" s="6" t="s">
        <v>1178</v>
      </c>
      <c r="G803" s="3" t="s">
        <v>13</v>
      </c>
      <c r="H803" s="3" t="s">
        <v>14</v>
      </c>
      <c r="J803" s="71"/>
    </row>
    <row r="804" spans="1:10" ht="16.5" customHeight="1">
      <c r="A804" s="6">
        <v>1</v>
      </c>
      <c r="B804" s="8"/>
      <c r="C804" s="4"/>
      <c r="D804" s="6"/>
      <c r="E804" s="4"/>
      <c r="F804" s="6"/>
      <c r="G804" s="3"/>
      <c r="H804" s="4"/>
      <c r="J804" s="71"/>
    </row>
    <row r="805" spans="1:10" ht="15.75" customHeight="1">
      <c r="A805" s="6">
        <v>2</v>
      </c>
      <c r="B805" s="8"/>
      <c r="C805" s="4"/>
      <c r="D805" s="6"/>
      <c r="E805" s="4"/>
      <c r="F805" s="6"/>
      <c r="G805" s="3"/>
      <c r="H805" s="4"/>
      <c r="J805" s="71"/>
    </row>
    <row r="806" spans="1:10" ht="15.75" customHeight="1">
      <c r="A806" s="4">
        <v>3</v>
      </c>
      <c r="B806" s="9"/>
      <c r="C806" s="6"/>
      <c r="D806" s="4"/>
      <c r="E806" s="4"/>
      <c r="F806" s="6"/>
      <c r="G806" s="3"/>
      <c r="H806" s="4"/>
      <c r="J806" s="71"/>
    </row>
    <row r="807" spans="1:10" ht="15.75" customHeight="1">
      <c r="A807" s="4">
        <v>4</v>
      </c>
      <c r="B807" s="9"/>
      <c r="C807" s="9"/>
      <c r="D807" s="9"/>
      <c r="E807" s="4"/>
      <c r="F807" s="4"/>
      <c r="G807" s="4"/>
      <c r="H807" s="9"/>
      <c r="J807" s="71"/>
    </row>
    <row r="808" spans="1:10" ht="15.75" customHeight="1">
      <c r="A808" s="4">
        <v>5</v>
      </c>
      <c r="B808" s="9"/>
      <c r="C808" s="9"/>
      <c r="D808" s="9"/>
      <c r="E808" s="4"/>
      <c r="F808" s="4"/>
      <c r="G808" s="4"/>
      <c r="H808" s="9"/>
      <c r="I808" s="71"/>
      <c r="J808" s="71"/>
    </row>
    <row r="809" spans="1:10" ht="15.75" customHeight="1">
      <c r="A809" s="510" t="s">
        <v>1424</v>
      </c>
      <c r="B809" s="510"/>
      <c r="C809" s="510" t="s">
        <v>1425</v>
      </c>
      <c r="D809" s="510"/>
      <c r="E809" s="4"/>
      <c r="F809" s="4"/>
      <c r="G809" s="4"/>
      <c r="H809" s="4"/>
      <c r="I809" s="108" t="s">
        <v>1174</v>
      </c>
      <c r="J809" s="71"/>
    </row>
    <row r="810" spans="1:10" ht="15.75" customHeight="1">
      <c r="A810" s="511" t="s">
        <v>1175</v>
      </c>
      <c r="B810" s="511"/>
      <c r="C810" s="109"/>
      <c r="D810" s="109"/>
      <c r="E810" s="4"/>
      <c r="F810" s="4"/>
      <c r="G810" s="4"/>
      <c r="H810" s="4"/>
      <c r="I810" s="110">
        <v>323.7</v>
      </c>
      <c r="J810" s="71" t="s">
        <v>454</v>
      </c>
    </row>
    <row r="811" spans="1:10" ht="15.75" customHeight="1">
      <c r="A811" s="6" t="s">
        <v>9</v>
      </c>
      <c r="B811" s="6" t="s">
        <v>1176</v>
      </c>
      <c r="C811" s="6" t="s">
        <v>11</v>
      </c>
      <c r="D811" s="6" t="s">
        <v>1177</v>
      </c>
      <c r="E811" s="6" t="s">
        <v>12</v>
      </c>
      <c r="F811" s="6" t="s">
        <v>1178</v>
      </c>
      <c r="G811" s="3" t="s">
        <v>13</v>
      </c>
      <c r="H811" s="3" t="s">
        <v>14</v>
      </c>
      <c r="I811" s="111" t="s">
        <v>1179</v>
      </c>
      <c r="J811" s="71"/>
    </row>
    <row r="812" spans="1:10" ht="16.5" customHeight="1">
      <c r="A812" s="6">
        <v>1</v>
      </c>
      <c r="B812" s="9" t="s">
        <v>1265</v>
      </c>
      <c r="C812" s="6" t="s">
        <v>1266</v>
      </c>
      <c r="D812" s="6" t="s">
        <v>1182</v>
      </c>
      <c r="E812" s="4">
        <v>20</v>
      </c>
      <c r="F812" s="6">
        <v>20</v>
      </c>
      <c r="G812" s="3">
        <v>20</v>
      </c>
      <c r="H812" s="4"/>
      <c r="I812" s="71" t="s">
        <v>1267</v>
      </c>
      <c r="J812" s="71"/>
    </row>
    <row r="813" spans="1:10" ht="15.75" customHeight="1">
      <c r="A813" s="6">
        <v>2</v>
      </c>
      <c r="B813" s="9" t="s">
        <v>1287</v>
      </c>
      <c r="C813" s="6" t="s">
        <v>1028</v>
      </c>
      <c r="D813" s="6" t="s">
        <v>1182</v>
      </c>
      <c r="E813" s="4">
        <v>24</v>
      </c>
      <c r="F813" s="6">
        <f>SUM(F812,E813)</f>
        <v>44</v>
      </c>
      <c r="G813" s="3">
        <f>SUM(G812,E813)</f>
        <v>44</v>
      </c>
      <c r="H813" s="4"/>
      <c r="I813" s="71" t="s">
        <v>1216</v>
      </c>
      <c r="J813" s="71"/>
    </row>
    <row r="814" spans="1:10" ht="15.75" customHeight="1">
      <c r="A814" s="6">
        <v>3</v>
      </c>
      <c r="B814" s="9" t="s">
        <v>912</v>
      </c>
      <c r="C814" s="6" t="s">
        <v>913</v>
      </c>
      <c r="D814" s="4" t="s">
        <v>1182</v>
      </c>
      <c r="E814" s="4">
        <v>40</v>
      </c>
      <c r="F814" s="6">
        <f>SUM(F813,E814)</f>
        <v>84</v>
      </c>
      <c r="G814" s="3">
        <f>SUM(G813,E814)</f>
        <v>84</v>
      </c>
      <c r="H814" s="4"/>
      <c r="I814" s="71" t="s">
        <v>1219</v>
      </c>
      <c r="J814" s="71"/>
    </row>
    <row r="815" spans="1:10" ht="15.75" customHeight="1">
      <c r="A815" s="6">
        <v>4</v>
      </c>
      <c r="B815" s="9" t="s">
        <v>856</v>
      </c>
      <c r="C815" s="6" t="s">
        <v>857</v>
      </c>
      <c r="D815" s="4" t="s">
        <v>1175</v>
      </c>
      <c r="E815" s="4">
        <v>68</v>
      </c>
      <c r="F815" s="4">
        <f>SUM(F814,E815)</f>
        <v>152</v>
      </c>
      <c r="G815" s="3">
        <f>SUM(G814,E815)</f>
        <v>152</v>
      </c>
      <c r="H815" s="31"/>
      <c r="I815" s="71" t="s">
        <v>891</v>
      </c>
      <c r="J815" s="71"/>
    </row>
    <row r="816" spans="1:10" ht="15.75" customHeight="1">
      <c r="A816" s="6">
        <v>5</v>
      </c>
      <c r="B816" s="46" t="s">
        <v>1347</v>
      </c>
      <c r="C816" s="6" t="s">
        <v>628</v>
      </c>
      <c r="D816" s="4" t="s">
        <v>1175</v>
      </c>
      <c r="E816" s="4">
        <v>12</v>
      </c>
      <c r="F816" s="4">
        <v>164</v>
      </c>
      <c r="G816" s="3">
        <v>164</v>
      </c>
      <c r="H816" s="31"/>
      <c r="I816" s="71" t="s">
        <v>629</v>
      </c>
      <c r="J816" s="71"/>
    </row>
    <row r="817" spans="1:10" ht="15.75" customHeight="1">
      <c r="A817" s="6">
        <v>6</v>
      </c>
      <c r="B817" s="9" t="s">
        <v>1412</v>
      </c>
      <c r="C817" s="4" t="s">
        <v>712</v>
      </c>
      <c r="D817" s="9" t="s">
        <v>1182</v>
      </c>
      <c r="E817" s="4">
        <v>8</v>
      </c>
      <c r="F817" s="6">
        <v>172</v>
      </c>
      <c r="G817" s="3">
        <v>172</v>
      </c>
      <c r="H817" s="4"/>
      <c r="I817" s="71" t="s">
        <v>738</v>
      </c>
      <c r="J817" s="71"/>
    </row>
    <row r="818" spans="1:10" ht="15.75" customHeight="1">
      <c r="A818" s="6">
        <v>7</v>
      </c>
      <c r="B818" s="9" t="s">
        <v>1389</v>
      </c>
      <c r="C818" s="6" t="s">
        <v>1390</v>
      </c>
      <c r="D818" s="4" t="s">
        <v>1175</v>
      </c>
      <c r="E818" s="4">
        <v>22.5</v>
      </c>
      <c r="F818" s="6">
        <v>194.5</v>
      </c>
      <c r="G818" s="3">
        <v>194.5</v>
      </c>
      <c r="H818" s="4"/>
      <c r="I818" s="71" t="s">
        <v>775</v>
      </c>
      <c r="J818" s="71"/>
    </row>
    <row r="819" spans="1:10" ht="15.75" customHeight="1">
      <c r="A819" s="6">
        <v>8</v>
      </c>
      <c r="B819" s="9" t="s">
        <v>1146</v>
      </c>
      <c r="C819" s="6" t="s">
        <v>1147</v>
      </c>
      <c r="D819" s="4" t="s">
        <v>1175</v>
      </c>
      <c r="E819" s="4">
        <v>12</v>
      </c>
      <c r="F819" s="6">
        <f t="shared" ref="F819:F824" si="27">SUM(F818,E819)</f>
        <v>206.5</v>
      </c>
      <c r="G819" s="3">
        <f t="shared" ref="G819:G824" si="28">SUM(G818,E819)</f>
        <v>206.5</v>
      </c>
      <c r="H819" s="4"/>
      <c r="I819" s="71" t="s">
        <v>582</v>
      </c>
      <c r="J819" s="71"/>
    </row>
    <row r="820" spans="1:10" ht="15.75" customHeight="1">
      <c r="A820" s="6">
        <v>9</v>
      </c>
      <c r="B820" s="9" t="s">
        <v>1294</v>
      </c>
      <c r="C820" s="6" t="s">
        <v>1295</v>
      </c>
      <c r="D820" s="4" t="s">
        <v>1175</v>
      </c>
      <c r="E820" s="4">
        <v>6</v>
      </c>
      <c r="F820" s="6">
        <f t="shared" si="27"/>
        <v>212.5</v>
      </c>
      <c r="G820" s="3">
        <f t="shared" si="28"/>
        <v>212.5</v>
      </c>
      <c r="H820" s="4"/>
      <c r="I820" s="71" t="s">
        <v>300</v>
      </c>
      <c r="J820" s="71"/>
    </row>
    <row r="821" spans="1:10" ht="15.75" customHeight="1">
      <c r="A821" s="6">
        <v>10</v>
      </c>
      <c r="B821" s="9" t="s">
        <v>1296</v>
      </c>
      <c r="C821" s="4" t="s">
        <v>1297</v>
      </c>
      <c r="D821" s="4" t="s">
        <v>1182</v>
      </c>
      <c r="E821" s="4">
        <v>8</v>
      </c>
      <c r="F821" s="6">
        <f t="shared" si="27"/>
        <v>220.5</v>
      </c>
      <c r="G821" s="3">
        <f t="shared" si="28"/>
        <v>220.5</v>
      </c>
      <c r="H821" s="4"/>
      <c r="I821" s="71" t="s">
        <v>305</v>
      </c>
      <c r="J821" s="71"/>
    </row>
    <row r="822" spans="1:10" ht="15.75" customHeight="1">
      <c r="A822" s="6">
        <v>11</v>
      </c>
      <c r="B822" s="9" t="s">
        <v>1307</v>
      </c>
      <c r="C822" s="6" t="s">
        <v>1308</v>
      </c>
      <c r="D822" s="4" t="s">
        <v>1175</v>
      </c>
      <c r="E822" s="4">
        <v>10</v>
      </c>
      <c r="F822" s="6">
        <f t="shared" si="27"/>
        <v>230.5</v>
      </c>
      <c r="G822" s="3">
        <f t="shared" si="28"/>
        <v>230.5</v>
      </c>
      <c r="H822" s="4"/>
      <c r="I822" s="71" t="s">
        <v>305</v>
      </c>
      <c r="J822" s="71"/>
    </row>
    <row r="823" spans="1:10" ht="15.75" customHeight="1">
      <c r="A823" s="6">
        <v>12</v>
      </c>
      <c r="B823" s="9" t="s">
        <v>1376</v>
      </c>
      <c r="C823" s="6" t="s">
        <v>304</v>
      </c>
      <c r="D823" s="4" t="s">
        <v>1175</v>
      </c>
      <c r="E823" s="4">
        <v>20</v>
      </c>
      <c r="F823" s="6">
        <f t="shared" si="27"/>
        <v>250.5</v>
      </c>
      <c r="G823" s="3">
        <f t="shared" si="28"/>
        <v>250.5</v>
      </c>
      <c r="H823" s="4"/>
      <c r="I823" s="71" t="s">
        <v>305</v>
      </c>
      <c r="J823" s="71"/>
    </row>
    <row r="824" spans="1:10" ht="15.75" customHeight="1">
      <c r="A824" s="6">
        <v>13</v>
      </c>
      <c r="B824" s="9" t="s">
        <v>600</v>
      </c>
      <c r="C824" s="4" t="s">
        <v>307</v>
      </c>
      <c r="D824" s="4" t="s">
        <v>1175</v>
      </c>
      <c r="E824" s="4">
        <v>12</v>
      </c>
      <c r="F824" s="6">
        <f t="shared" si="27"/>
        <v>262.5</v>
      </c>
      <c r="G824" s="3">
        <f t="shared" si="28"/>
        <v>262.5</v>
      </c>
      <c r="H824" s="4"/>
      <c r="I824" s="71" t="s">
        <v>308</v>
      </c>
      <c r="J824" s="71"/>
    </row>
    <row r="825" spans="1:10" ht="15.75" customHeight="1">
      <c r="A825" s="6">
        <v>14</v>
      </c>
      <c r="B825" s="9" t="s">
        <v>1426</v>
      </c>
      <c r="C825" s="6" t="s">
        <v>1427</v>
      </c>
      <c r="D825" s="4" t="s">
        <v>1182</v>
      </c>
      <c r="E825" s="4">
        <v>61.2</v>
      </c>
      <c r="F825" s="6">
        <v>323.7</v>
      </c>
      <c r="G825" s="3">
        <v>323.7</v>
      </c>
      <c r="H825" s="4"/>
      <c r="I825" s="71" t="s">
        <v>454</v>
      </c>
      <c r="J825" s="71"/>
    </row>
    <row r="826" spans="1:10" ht="15.75" customHeight="1">
      <c r="A826" s="511" t="s">
        <v>1182</v>
      </c>
      <c r="B826" s="511"/>
      <c r="C826" s="6"/>
      <c r="D826" s="4"/>
      <c r="E826" s="4"/>
      <c r="F826" s="6"/>
      <c r="G826" s="3"/>
      <c r="H826" s="4"/>
      <c r="I826" s="71"/>
      <c r="J826" s="71"/>
    </row>
    <row r="827" spans="1:10" ht="15.75" customHeight="1">
      <c r="A827" s="6" t="s">
        <v>9</v>
      </c>
      <c r="B827" s="6" t="s">
        <v>1176</v>
      </c>
      <c r="C827" s="6" t="s">
        <v>11</v>
      </c>
      <c r="D827" s="6" t="s">
        <v>1177</v>
      </c>
      <c r="E827" s="6" t="s">
        <v>12</v>
      </c>
      <c r="F827" s="6" t="s">
        <v>1178</v>
      </c>
      <c r="G827" s="3" t="s">
        <v>13</v>
      </c>
      <c r="H827" s="3" t="s">
        <v>14</v>
      </c>
      <c r="J827" s="71"/>
    </row>
    <row r="828" spans="1:10" ht="16.5" customHeight="1">
      <c r="A828" s="6">
        <v>1</v>
      </c>
      <c r="B828" s="8"/>
      <c r="C828" s="4"/>
      <c r="D828" s="6"/>
      <c r="E828" s="4"/>
      <c r="F828" s="6"/>
      <c r="G828" s="3"/>
      <c r="H828" s="4"/>
      <c r="J828" s="71"/>
    </row>
    <row r="829" spans="1:10" ht="15.75" customHeight="1">
      <c r="A829" s="6">
        <v>2</v>
      </c>
      <c r="B829" s="8"/>
      <c r="C829" s="4"/>
      <c r="D829" s="6"/>
      <c r="E829" s="4"/>
      <c r="F829" s="6"/>
      <c r="G829" s="3"/>
      <c r="H829" s="4"/>
      <c r="J829" s="71"/>
    </row>
    <row r="830" spans="1:10" ht="15.75" customHeight="1">
      <c r="A830" s="4">
        <v>3</v>
      </c>
      <c r="B830" s="9"/>
      <c r="C830" s="6"/>
      <c r="D830" s="4"/>
      <c r="E830" s="4"/>
      <c r="F830" s="6"/>
      <c r="G830" s="3"/>
      <c r="H830" s="4"/>
      <c r="J830" s="71"/>
    </row>
    <row r="831" spans="1:10" ht="15.75" customHeight="1">
      <c r="A831" s="4">
        <v>4</v>
      </c>
      <c r="B831" s="9"/>
      <c r="C831" s="9"/>
      <c r="D831" s="9"/>
      <c r="E831" s="9"/>
      <c r="F831" s="4"/>
      <c r="G831" s="4"/>
      <c r="H831" s="9"/>
      <c r="J831" s="71"/>
    </row>
    <row r="832" spans="1:10" ht="15.75" customHeight="1">
      <c r="A832" s="4">
        <v>5</v>
      </c>
      <c r="B832" s="9"/>
      <c r="C832" s="9"/>
      <c r="D832" s="9"/>
      <c r="E832" s="4"/>
      <c r="F832" s="4"/>
      <c r="G832" s="4"/>
      <c r="H832" s="9"/>
      <c r="J832" s="71"/>
    </row>
    <row r="833" spans="1:10" ht="15.75" customHeight="1">
      <c r="A833" s="510" t="s">
        <v>1428</v>
      </c>
      <c r="B833" s="510"/>
      <c r="C833" s="510" t="s">
        <v>1429</v>
      </c>
      <c r="D833" s="510"/>
      <c r="E833" s="4"/>
      <c r="F833" s="4"/>
      <c r="G833" s="4"/>
      <c r="H833" s="4"/>
      <c r="I833" s="108" t="s">
        <v>1174</v>
      </c>
      <c r="J833" s="71"/>
    </row>
    <row r="834" spans="1:10" ht="15.75" customHeight="1">
      <c r="A834" s="511" t="s">
        <v>1175</v>
      </c>
      <c r="B834" s="511"/>
      <c r="C834" s="109"/>
      <c r="D834" s="109"/>
      <c r="E834" s="4"/>
      <c r="F834" s="4"/>
      <c r="G834" s="4"/>
      <c r="H834" s="4"/>
      <c r="I834" s="110">
        <v>310</v>
      </c>
      <c r="J834" s="71" t="s">
        <v>308</v>
      </c>
    </row>
    <row r="835" spans="1:10" ht="15.75" customHeight="1">
      <c r="A835" s="6" t="s">
        <v>9</v>
      </c>
      <c r="B835" s="6" t="s">
        <v>1176</v>
      </c>
      <c r="C835" s="6" t="s">
        <v>11</v>
      </c>
      <c r="D835" s="6" t="s">
        <v>1177</v>
      </c>
      <c r="E835" s="6" t="s">
        <v>12</v>
      </c>
      <c r="F835" s="6" t="s">
        <v>1178</v>
      </c>
      <c r="G835" s="3" t="s">
        <v>13</v>
      </c>
      <c r="H835" s="3" t="s">
        <v>14</v>
      </c>
      <c r="I835" s="71"/>
      <c r="J835" s="71"/>
    </row>
    <row r="836" spans="1:10" ht="16.5" customHeight="1">
      <c r="A836" s="6">
        <v>1</v>
      </c>
      <c r="B836" s="9" t="s">
        <v>1265</v>
      </c>
      <c r="C836" s="6" t="s">
        <v>1266</v>
      </c>
      <c r="D836" s="6" t="s">
        <v>1182</v>
      </c>
      <c r="E836" s="4">
        <v>20</v>
      </c>
      <c r="F836" s="6">
        <v>20</v>
      </c>
      <c r="G836" s="3">
        <v>20</v>
      </c>
      <c r="H836" s="4"/>
      <c r="I836" s="71" t="s">
        <v>1267</v>
      </c>
      <c r="J836" s="71"/>
    </row>
    <row r="837" spans="1:10" ht="15.75" customHeight="1">
      <c r="A837" s="6">
        <v>2</v>
      </c>
      <c r="B837" s="9" t="s">
        <v>1287</v>
      </c>
      <c r="C837" s="6" t="s">
        <v>1028</v>
      </c>
      <c r="D837" s="6" t="s">
        <v>1182</v>
      </c>
      <c r="E837" s="4">
        <v>24</v>
      </c>
      <c r="F837" s="6">
        <f>SUM(F836,E837)</f>
        <v>44</v>
      </c>
      <c r="G837" s="3">
        <f>SUM(G836,E837)</f>
        <v>44</v>
      </c>
      <c r="H837" s="4"/>
      <c r="I837" s="71" t="s">
        <v>1216</v>
      </c>
      <c r="J837" s="71"/>
    </row>
    <row r="838" spans="1:10" ht="15.75" customHeight="1">
      <c r="A838" s="6">
        <v>3</v>
      </c>
      <c r="B838" s="9" t="s">
        <v>912</v>
      </c>
      <c r="C838" s="6" t="s">
        <v>913</v>
      </c>
      <c r="D838" s="6" t="s">
        <v>1182</v>
      </c>
      <c r="E838" s="4">
        <v>40</v>
      </c>
      <c r="F838" s="6">
        <f>SUM(F837,E838)</f>
        <v>84</v>
      </c>
      <c r="G838" s="3">
        <f>SUM(G837,E838)</f>
        <v>84</v>
      </c>
      <c r="H838" s="4"/>
      <c r="I838" s="71" t="s">
        <v>1219</v>
      </c>
      <c r="J838" s="71"/>
    </row>
    <row r="839" spans="1:10" ht="15.75" customHeight="1">
      <c r="A839" s="6">
        <v>4</v>
      </c>
      <c r="B839" s="9" t="s">
        <v>1283</v>
      </c>
      <c r="C839" s="6" t="s">
        <v>1284</v>
      </c>
      <c r="D839" s="6" t="s">
        <v>1175</v>
      </c>
      <c r="E839" s="4">
        <v>20</v>
      </c>
      <c r="F839" s="6">
        <f>SUM(F838,E839)</f>
        <v>104</v>
      </c>
      <c r="G839" s="3">
        <f>SUM(G838,E839)</f>
        <v>104</v>
      </c>
      <c r="H839" s="4"/>
      <c r="I839" s="71" t="s">
        <v>1188</v>
      </c>
      <c r="J839" s="71"/>
    </row>
    <row r="840" spans="1:10" ht="15.75" customHeight="1">
      <c r="A840" s="6">
        <v>5</v>
      </c>
      <c r="B840" s="9" t="s">
        <v>856</v>
      </c>
      <c r="C840" s="6" t="s">
        <v>857</v>
      </c>
      <c r="D840" s="4" t="s">
        <v>1175</v>
      </c>
      <c r="E840" s="4">
        <v>68</v>
      </c>
      <c r="F840" s="4">
        <f>SUM(F839,E840)</f>
        <v>172</v>
      </c>
      <c r="G840" s="3">
        <f>SUM(G839,E840)</f>
        <v>172</v>
      </c>
      <c r="H840" s="31"/>
      <c r="I840" s="71" t="s">
        <v>891</v>
      </c>
      <c r="J840" s="71"/>
    </row>
    <row r="841" spans="1:10" ht="15.75" customHeight="1">
      <c r="A841" s="6">
        <v>6</v>
      </c>
      <c r="B841" s="46" t="s">
        <v>1347</v>
      </c>
      <c r="C841" s="6" t="s">
        <v>628</v>
      </c>
      <c r="D841" s="4" t="s">
        <v>1175</v>
      </c>
      <c r="E841" s="4">
        <v>12</v>
      </c>
      <c r="F841" s="4">
        <v>184</v>
      </c>
      <c r="G841" s="3">
        <v>184</v>
      </c>
      <c r="H841" s="31"/>
      <c r="I841" s="71" t="s">
        <v>629</v>
      </c>
      <c r="J841" s="71"/>
    </row>
    <row r="842" spans="1:10" ht="15.75" customHeight="1">
      <c r="A842" s="6">
        <v>7</v>
      </c>
      <c r="B842" s="9" t="s">
        <v>1412</v>
      </c>
      <c r="C842" s="4" t="s">
        <v>712</v>
      </c>
      <c r="D842" s="9" t="s">
        <v>1182</v>
      </c>
      <c r="E842" s="4">
        <v>8</v>
      </c>
      <c r="F842" s="4">
        <v>192</v>
      </c>
      <c r="G842" s="3">
        <v>192</v>
      </c>
      <c r="H842" s="31"/>
      <c r="I842" s="71" t="s">
        <v>738</v>
      </c>
      <c r="J842" s="71"/>
    </row>
    <row r="843" spans="1:10" ht="15.75" customHeight="1">
      <c r="A843" s="6">
        <v>8</v>
      </c>
      <c r="B843" s="9" t="s">
        <v>1389</v>
      </c>
      <c r="C843" s="6" t="s">
        <v>1390</v>
      </c>
      <c r="D843" s="4" t="s">
        <v>1175</v>
      </c>
      <c r="E843" s="4">
        <v>41</v>
      </c>
      <c r="F843" s="4">
        <v>233</v>
      </c>
      <c r="G843" s="3">
        <v>233</v>
      </c>
      <c r="H843" s="31"/>
      <c r="I843" s="71" t="s">
        <v>775</v>
      </c>
      <c r="J843" s="71"/>
    </row>
    <row r="844" spans="1:10" ht="15.75" customHeight="1">
      <c r="A844" s="6">
        <v>9</v>
      </c>
      <c r="B844" s="9" t="s">
        <v>1146</v>
      </c>
      <c r="C844" s="6" t="s">
        <v>1147</v>
      </c>
      <c r="D844" s="4" t="s">
        <v>1175</v>
      </c>
      <c r="E844" s="4">
        <v>16</v>
      </c>
      <c r="F844" s="4">
        <f t="shared" ref="F844:F849" si="29">SUM(F843,E844)</f>
        <v>249</v>
      </c>
      <c r="G844" s="3">
        <f t="shared" ref="G844:G849" si="30">SUM(G843,E844)</f>
        <v>249</v>
      </c>
      <c r="H844" s="31"/>
      <c r="I844" s="71" t="s">
        <v>582</v>
      </c>
      <c r="J844" s="71"/>
    </row>
    <row r="845" spans="1:10" ht="15.75" customHeight="1">
      <c r="A845" s="6">
        <v>10</v>
      </c>
      <c r="B845" s="9" t="s">
        <v>1294</v>
      </c>
      <c r="C845" s="6" t="s">
        <v>1295</v>
      </c>
      <c r="D845" s="4" t="s">
        <v>1175</v>
      </c>
      <c r="E845" s="4">
        <v>6</v>
      </c>
      <c r="F845" s="4">
        <f t="shared" si="29"/>
        <v>255</v>
      </c>
      <c r="G845" s="3">
        <f t="shared" si="30"/>
        <v>255</v>
      </c>
      <c r="H845" s="31"/>
      <c r="I845" s="71" t="s">
        <v>300</v>
      </c>
      <c r="J845" s="71"/>
    </row>
    <row r="846" spans="1:10" ht="15.75" customHeight="1">
      <c r="A846" s="6">
        <v>11</v>
      </c>
      <c r="B846" s="9" t="s">
        <v>1296</v>
      </c>
      <c r="C846" s="4" t="s">
        <v>1297</v>
      </c>
      <c r="D846" s="4" t="s">
        <v>1182</v>
      </c>
      <c r="E846" s="4">
        <v>8</v>
      </c>
      <c r="F846" s="4">
        <f t="shared" si="29"/>
        <v>263</v>
      </c>
      <c r="G846" s="3">
        <f t="shared" si="30"/>
        <v>263</v>
      </c>
      <c r="H846" s="31"/>
      <c r="I846" s="71" t="s">
        <v>305</v>
      </c>
      <c r="J846" s="71"/>
    </row>
    <row r="847" spans="1:10" ht="15.75" customHeight="1">
      <c r="A847" s="6">
        <v>12</v>
      </c>
      <c r="B847" s="9" t="s">
        <v>1307</v>
      </c>
      <c r="C847" s="6" t="s">
        <v>1308</v>
      </c>
      <c r="D847" s="4" t="s">
        <v>1175</v>
      </c>
      <c r="E847" s="4">
        <v>15</v>
      </c>
      <c r="F847" s="4">
        <f t="shared" si="29"/>
        <v>278</v>
      </c>
      <c r="G847" s="3">
        <f t="shared" si="30"/>
        <v>278</v>
      </c>
      <c r="H847" s="31"/>
      <c r="I847" s="71" t="s">
        <v>305</v>
      </c>
      <c r="J847" s="71"/>
    </row>
    <row r="848" spans="1:10" ht="15.75" customHeight="1">
      <c r="A848" s="6">
        <v>13</v>
      </c>
      <c r="B848" s="9" t="s">
        <v>1430</v>
      </c>
      <c r="C848" s="6" t="s">
        <v>304</v>
      </c>
      <c r="D848" s="4" t="s">
        <v>1175</v>
      </c>
      <c r="E848" s="4">
        <v>20</v>
      </c>
      <c r="F848" s="4">
        <f t="shared" si="29"/>
        <v>298</v>
      </c>
      <c r="G848" s="3">
        <f t="shared" si="30"/>
        <v>298</v>
      </c>
      <c r="H848" s="31"/>
      <c r="I848" s="71" t="s">
        <v>305</v>
      </c>
      <c r="J848" s="71"/>
    </row>
    <row r="849" spans="1:10" ht="15.75" customHeight="1">
      <c r="A849" s="6">
        <v>14</v>
      </c>
      <c r="B849" s="9" t="s">
        <v>600</v>
      </c>
      <c r="C849" s="4" t="s">
        <v>307</v>
      </c>
      <c r="D849" s="4" t="s">
        <v>1175</v>
      </c>
      <c r="E849" s="4">
        <v>12</v>
      </c>
      <c r="F849" s="4">
        <f t="shared" si="29"/>
        <v>310</v>
      </c>
      <c r="G849" s="3">
        <f t="shared" si="30"/>
        <v>310</v>
      </c>
      <c r="H849" s="31"/>
      <c r="I849" s="71" t="s">
        <v>308</v>
      </c>
      <c r="J849" s="71"/>
    </row>
    <row r="850" spans="1:10" ht="15.75" customHeight="1">
      <c r="A850" s="6">
        <v>15</v>
      </c>
      <c r="C850" s="6"/>
      <c r="D850" s="4"/>
      <c r="E850" s="4"/>
      <c r="F850" s="4"/>
      <c r="G850" s="3"/>
      <c r="H850" s="31"/>
      <c r="I850" s="71"/>
      <c r="J850" s="71"/>
    </row>
    <row r="851" spans="1:10" ht="15.75" customHeight="1">
      <c r="A851" s="511" t="s">
        <v>1182</v>
      </c>
      <c r="B851" s="511"/>
      <c r="C851" s="6"/>
      <c r="D851" s="4"/>
      <c r="E851" s="4"/>
      <c r="F851" s="6"/>
      <c r="G851" s="3"/>
      <c r="H851" s="4"/>
      <c r="I851" s="71"/>
      <c r="J851" s="71"/>
    </row>
    <row r="852" spans="1:10" ht="15.75" customHeight="1">
      <c r="A852" s="6" t="s">
        <v>9</v>
      </c>
      <c r="B852" s="6" t="s">
        <v>1176</v>
      </c>
      <c r="C852" s="6" t="s">
        <v>11</v>
      </c>
      <c r="D852" s="6" t="s">
        <v>1177</v>
      </c>
      <c r="E852" s="6" t="s">
        <v>12</v>
      </c>
      <c r="F852" s="6" t="s">
        <v>1178</v>
      </c>
      <c r="G852" s="3" t="s">
        <v>13</v>
      </c>
      <c r="H852" s="3" t="s">
        <v>14</v>
      </c>
      <c r="J852" s="71"/>
    </row>
    <row r="853" spans="1:10" ht="16.5" customHeight="1">
      <c r="A853" s="6">
        <v>1</v>
      </c>
      <c r="B853" s="8"/>
      <c r="C853" s="4"/>
      <c r="D853" s="6"/>
      <c r="E853" s="4"/>
      <c r="F853" s="6"/>
      <c r="G853" s="3"/>
      <c r="H853" s="4"/>
      <c r="J853" s="71"/>
    </row>
    <row r="854" spans="1:10" ht="15.75" customHeight="1">
      <c r="A854" s="6">
        <v>2</v>
      </c>
      <c r="B854" s="8"/>
      <c r="C854" s="4"/>
      <c r="D854" s="6"/>
      <c r="E854" s="4"/>
      <c r="F854" s="6"/>
      <c r="G854" s="3"/>
      <c r="H854" s="4"/>
      <c r="J854" s="71"/>
    </row>
    <row r="855" spans="1:10" ht="15.75" customHeight="1">
      <c r="A855" s="4">
        <v>3</v>
      </c>
      <c r="B855" s="9"/>
      <c r="C855" s="6"/>
      <c r="D855" s="4"/>
      <c r="E855" s="4"/>
      <c r="F855" s="6"/>
      <c r="G855" s="3"/>
      <c r="H855" s="4"/>
      <c r="J855" s="71"/>
    </row>
    <row r="856" spans="1:10" ht="15.75" customHeight="1">
      <c r="A856" s="4">
        <v>4</v>
      </c>
      <c r="B856" s="9"/>
      <c r="C856" s="9"/>
      <c r="D856" s="9"/>
      <c r="E856" s="4"/>
      <c r="F856" s="4"/>
      <c r="G856" s="4"/>
      <c r="H856" s="9"/>
      <c r="I856" s="71"/>
      <c r="J856" s="71"/>
    </row>
    <row r="857" spans="1:10" ht="15.75" customHeight="1">
      <c r="A857" s="4">
        <v>5</v>
      </c>
      <c r="B857" s="9"/>
      <c r="C857" s="9"/>
      <c r="D857" s="9"/>
      <c r="E857" s="4"/>
      <c r="F857" s="4"/>
      <c r="G857" s="4"/>
      <c r="H857" s="9"/>
      <c r="I857" s="71"/>
      <c r="J857" s="71"/>
    </row>
    <row r="858" spans="1:10" ht="15.75" customHeight="1">
      <c r="A858" s="510" t="s">
        <v>1431</v>
      </c>
      <c r="B858" s="510"/>
      <c r="C858" s="510" t="s">
        <v>1432</v>
      </c>
      <c r="D858" s="510"/>
      <c r="E858" s="4"/>
      <c r="F858" s="4"/>
      <c r="G858" s="4"/>
      <c r="H858" s="4"/>
      <c r="I858" s="108" t="s">
        <v>1174</v>
      </c>
      <c r="J858" s="71"/>
    </row>
    <row r="859" spans="1:10" ht="15.75" customHeight="1">
      <c r="A859" s="511" t="s">
        <v>1175</v>
      </c>
      <c r="B859" s="511"/>
      <c r="C859" s="109"/>
      <c r="D859" s="109"/>
      <c r="E859" s="4"/>
      <c r="F859" s="4"/>
      <c r="G859" s="4"/>
      <c r="H859" s="4"/>
      <c r="I859" s="110">
        <v>368</v>
      </c>
      <c r="J859" s="71" t="s">
        <v>308</v>
      </c>
    </row>
    <row r="860" spans="1:10" ht="15.75" customHeight="1">
      <c r="A860" s="6" t="s">
        <v>9</v>
      </c>
      <c r="B860" s="6" t="s">
        <v>1176</v>
      </c>
      <c r="C860" s="6" t="s">
        <v>11</v>
      </c>
      <c r="D860" s="6" t="s">
        <v>1177</v>
      </c>
      <c r="E860" s="6" t="s">
        <v>12</v>
      </c>
      <c r="F860" s="6" t="s">
        <v>1178</v>
      </c>
      <c r="G860" s="3" t="s">
        <v>13</v>
      </c>
      <c r="H860" s="3" t="s">
        <v>14</v>
      </c>
      <c r="I860" s="71"/>
      <c r="J860" s="71"/>
    </row>
    <row r="861" spans="1:10" ht="16.5" customHeight="1">
      <c r="A861" s="6">
        <v>1</v>
      </c>
      <c r="B861" s="9" t="s">
        <v>1206</v>
      </c>
      <c r="C861" s="6" t="s">
        <v>1207</v>
      </c>
      <c r="D861" s="6" t="s">
        <v>1175</v>
      </c>
      <c r="E861" s="4">
        <v>30</v>
      </c>
      <c r="F861" s="6">
        <f>SUM(E861)</f>
        <v>30</v>
      </c>
      <c r="G861" s="3">
        <f>SUM(E861)</f>
        <v>30</v>
      </c>
      <c r="H861" s="4"/>
      <c r="I861" s="71" t="s">
        <v>1208</v>
      </c>
      <c r="J861" s="71"/>
    </row>
    <row r="862" spans="1:10" ht="15.75" customHeight="1">
      <c r="A862" s="6">
        <v>2</v>
      </c>
      <c r="B862" s="9" t="s">
        <v>1209</v>
      </c>
      <c r="C862" s="6" t="s">
        <v>1210</v>
      </c>
      <c r="D862" s="6" t="s">
        <v>1175</v>
      </c>
      <c r="E862" s="4">
        <v>4</v>
      </c>
      <c r="F862" s="6">
        <f>SUM(F861,E862)</f>
        <v>34</v>
      </c>
      <c r="G862" s="3">
        <f>SUM(G861,E862)</f>
        <v>34</v>
      </c>
      <c r="H862" s="4"/>
      <c r="I862" s="71" t="s">
        <v>1211</v>
      </c>
      <c r="J862" s="71"/>
    </row>
    <row r="863" spans="1:10" ht="15.75" customHeight="1">
      <c r="A863" s="6">
        <v>3</v>
      </c>
      <c r="B863" s="9" t="s">
        <v>1217</v>
      </c>
      <c r="C863" s="6" t="s">
        <v>1218</v>
      </c>
      <c r="D863" s="4" t="s">
        <v>1175</v>
      </c>
      <c r="E863" s="4">
        <v>12</v>
      </c>
      <c r="F863" s="6">
        <f>SUM(F862,E863)</f>
        <v>46</v>
      </c>
      <c r="G863" s="3">
        <f>SUM(G862,E863)</f>
        <v>46</v>
      </c>
      <c r="H863" s="4"/>
      <c r="I863" s="71" t="s">
        <v>1219</v>
      </c>
      <c r="J863" s="71"/>
    </row>
    <row r="864" spans="1:10" ht="15.75" customHeight="1">
      <c r="A864" s="6">
        <v>4</v>
      </c>
      <c r="B864" s="9" t="s">
        <v>1008</v>
      </c>
      <c r="C864" s="4" t="s">
        <v>1009</v>
      </c>
      <c r="D864" s="6" t="s">
        <v>1175</v>
      </c>
      <c r="E864" s="4">
        <v>30</v>
      </c>
      <c r="F864" s="6">
        <f>SUM(F863,E864)</f>
        <v>76</v>
      </c>
      <c r="G864" s="3">
        <f>SUM(G863,E864)</f>
        <v>76</v>
      </c>
      <c r="H864" s="4"/>
      <c r="I864" s="71" t="s">
        <v>891</v>
      </c>
      <c r="J864" s="71"/>
    </row>
    <row r="865" spans="1:10" ht="15.75" customHeight="1">
      <c r="A865" s="6">
        <v>5</v>
      </c>
      <c r="B865" s="9" t="s">
        <v>1433</v>
      </c>
      <c r="C865" s="6" t="s">
        <v>1434</v>
      </c>
      <c r="D865" s="6" t="s">
        <v>1175</v>
      </c>
      <c r="E865" s="4">
        <v>100</v>
      </c>
      <c r="F865" s="6">
        <f>SUM(F864,E865)</f>
        <v>176</v>
      </c>
      <c r="G865" s="3">
        <f>SUM(G864,E865)</f>
        <v>176</v>
      </c>
      <c r="H865" s="4"/>
      <c r="I865" s="71" t="s">
        <v>891</v>
      </c>
      <c r="J865" s="71"/>
    </row>
    <row r="866" spans="1:10" ht="15.75" customHeight="1">
      <c r="A866" s="6">
        <v>6</v>
      </c>
      <c r="B866" s="9" t="s">
        <v>1222</v>
      </c>
      <c r="C866" s="4" t="s">
        <v>1223</v>
      </c>
      <c r="D866" s="6" t="s">
        <v>1175</v>
      </c>
      <c r="E866" s="4">
        <v>30</v>
      </c>
      <c r="F866" s="6">
        <v>206</v>
      </c>
      <c r="G866" s="3">
        <v>206</v>
      </c>
      <c r="H866" s="4"/>
      <c r="I866" s="71" t="s">
        <v>644</v>
      </c>
      <c r="J866" s="71"/>
    </row>
    <row r="867" spans="1:10" ht="15.75" customHeight="1">
      <c r="A867" s="6">
        <v>7</v>
      </c>
      <c r="B867" s="9" t="s">
        <v>1224</v>
      </c>
      <c r="C867" s="4" t="s">
        <v>1225</v>
      </c>
      <c r="D867" s="4" t="s">
        <v>1175</v>
      </c>
      <c r="E867" s="4">
        <v>6</v>
      </c>
      <c r="F867" s="6">
        <v>212</v>
      </c>
      <c r="G867" s="3">
        <v>212</v>
      </c>
      <c r="H867" s="4"/>
      <c r="I867" s="71" t="s">
        <v>644</v>
      </c>
      <c r="J867" s="71"/>
    </row>
    <row r="868" spans="1:10" ht="15.75" customHeight="1">
      <c r="A868" s="6">
        <v>8</v>
      </c>
      <c r="B868" s="9" t="s">
        <v>301</v>
      </c>
      <c r="C868" s="4" t="s">
        <v>828</v>
      </c>
      <c r="D868" s="4" t="s">
        <v>1182</v>
      </c>
      <c r="E868" s="4">
        <v>30</v>
      </c>
      <c r="F868" s="6">
        <v>242</v>
      </c>
      <c r="G868" s="3">
        <v>242</v>
      </c>
      <c r="H868" s="4"/>
      <c r="I868" s="71" t="s">
        <v>647</v>
      </c>
      <c r="J868" s="71"/>
    </row>
    <row r="869" spans="1:10" ht="15.75" customHeight="1">
      <c r="A869" s="6">
        <v>9</v>
      </c>
      <c r="B869" s="9" t="s">
        <v>569</v>
      </c>
      <c r="C869" s="4" t="s">
        <v>570</v>
      </c>
      <c r="D869" s="4" t="s">
        <v>1175</v>
      </c>
      <c r="E869" s="4">
        <v>4</v>
      </c>
      <c r="F869" s="6">
        <f t="shared" ref="F869:F875" si="31">SUM(F868,E869)</f>
        <v>246</v>
      </c>
      <c r="G869" s="3">
        <f>SUM(F869)</f>
        <v>246</v>
      </c>
      <c r="H869" s="4"/>
      <c r="I869" s="71" t="s">
        <v>582</v>
      </c>
      <c r="J869" s="71"/>
    </row>
    <row r="870" spans="1:10" ht="15.75" customHeight="1">
      <c r="A870" s="6">
        <v>10</v>
      </c>
      <c r="B870" s="9" t="s">
        <v>301</v>
      </c>
      <c r="C870" s="6" t="s">
        <v>830</v>
      </c>
      <c r="D870" s="4" t="s">
        <v>1175</v>
      </c>
      <c r="E870" s="4">
        <v>30</v>
      </c>
      <c r="F870" s="6">
        <f t="shared" si="31"/>
        <v>276</v>
      </c>
      <c r="G870" s="3">
        <f>SUM(E870,G869)</f>
        <v>276</v>
      </c>
      <c r="H870" s="4"/>
      <c r="I870" s="71" t="s">
        <v>582</v>
      </c>
      <c r="J870" s="71"/>
    </row>
    <row r="871" spans="1:10" ht="15.75" customHeight="1">
      <c r="A871" s="6">
        <v>11</v>
      </c>
      <c r="B871" s="9" t="s">
        <v>892</v>
      </c>
      <c r="C871" s="6" t="s">
        <v>893</v>
      </c>
      <c r="D871" s="4" t="s">
        <v>1175</v>
      </c>
      <c r="E871" s="4">
        <v>20</v>
      </c>
      <c r="F871" s="6">
        <f t="shared" si="31"/>
        <v>296</v>
      </c>
      <c r="G871" s="3">
        <f>SUM(G870,E871)</f>
        <v>296</v>
      </c>
      <c r="H871" s="4"/>
      <c r="I871" s="71" t="s">
        <v>609</v>
      </c>
      <c r="J871" s="71"/>
    </row>
    <row r="872" spans="1:10" ht="15.75" customHeight="1">
      <c r="A872" s="6">
        <v>12</v>
      </c>
      <c r="B872" s="9" t="s">
        <v>301</v>
      </c>
      <c r="C872" s="6" t="s">
        <v>302</v>
      </c>
      <c r="D872" s="4" t="s">
        <v>1175</v>
      </c>
      <c r="E872" s="4">
        <v>30</v>
      </c>
      <c r="F872" s="6">
        <f t="shared" si="31"/>
        <v>326</v>
      </c>
      <c r="G872" s="3">
        <f>SUM(G871,E872)</f>
        <v>326</v>
      </c>
      <c r="H872" s="4"/>
      <c r="I872" s="71" t="s">
        <v>300</v>
      </c>
      <c r="J872" s="71"/>
    </row>
    <row r="873" spans="1:10" ht="15.75" customHeight="1">
      <c r="A873" s="6">
        <v>13</v>
      </c>
      <c r="B873" s="9" t="s">
        <v>831</v>
      </c>
      <c r="C873" s="6" t="s">
        <v>832</v>
      </c>
      <c r="D873" s="4" t="s">
        <v>1175</v>
      </c>
      <c r="E873" s="4">
        <v>8</v>
      </c>
      <c r="F873" s="6">
        <f t="shared" si="31"/>
        <v>334</v>
      </c>
      <c r="G873" s="3">
        <f>SUM(G872,E873)</f>
        <v>334</v>
      </c>
      <c r="H873" s="4"/>
      <c r="I873" s="71" t="s">
        <v>300</v>
      </c>
      <c r="J873" s="71"/>
    </row>
    <row r="874" spans="1:10" ht="15.75" customHeight="1">
      <c r="A874" s="6">
        <v>14</v>
      </c>
      <c r="B874" s="9" t="s">
        <v>298</v>
      </c>
      <c r="C874" s="6" t="s">
        <v>299</v>
      </c>
      <c r="D874" s="4" t="s">
        <v>1175</v>
      </c>
      <c r="E874" s="4">
        <v>4</v>
      </c>
      <c r="F874" s="6">
        <f t="shared" si="31"/>
        <v>338</v>
      </c>
      <c r="G874" s="3">
        <f>SUM(G873,E874)</f>
        <v>338</v>
      </c>
      <c r="H874" s="4"/>
      <c r="I874" s="71" t="s">
        <v>300</v>
      </c>
      <c r="J874" s="71"/>
    </row>
    <row r="875" spans="1:10" ht="15.75" customHeight="1">
      <c r="A875" s="6">
        <v>15</v>
      </c>
      <c r="B875" s="9" t="s">
        <v>301</v>
      </c>
      <c r="C875" s="6" t="s">
        <v>531</v>
      </c>
      <c r="D875" s="4" t="s">
        <v>1175</v>
      </c>
      <c r="E875" s="4">
        <v>30</v>
      </c>
      <c r="F875" s="6">
        <f t="shared" si="31"/>
        <v>368</v>
      </c>
      <c r="G875" s="3">
        <f>SUM(G874,E875)</f>
        <v>368</v>
      </c>
      <c r="H875" s="4"/>
      <c r="I875" s="71" t="s">
        <v>308</v>
      </c>
      <c r="J875" s="71"/>
    </row>
    <row r="876" spans="1:10" ht="15.75" customHeight="1">
      <c r="A876" s="6">
        <v>16</v>
      </c>
      <c r="B876" s="9"/>
      <c r="C876" s="6"/>
      <c r="D876" s="4"/>
      <c r="E876" s="4"/>
      <c r="F876" s="6"/>
      <c r="G876" s="3"/>
      <c r="H876" s="4"/>
      <c r="I876" s="71"/>
      <c r="J876" s="71"/>
    </row>
    <row r="877" spans="1:10" ht="15.75" customHeight="1">
      <c r="A877" s="6">
        <v>17</v>
      </c>
      <c r="B877" s="9"/>
      <c r="C877" s="6"/>
      <c r="D877" s="4"/>
      <c r="E877" s="4"/>
      <c r="F877" s="6"/>
      <c r="G877" s="3"/>
      <c r="H877" s="4"/>
      <c r="I877" s="71"/>
      <c r="J877" s="71"/>
    </row>
    <row r="878" spans="1:10" ht="15.75" customHeight="1">
      <c r="A878" s="6">
        <v>18</v>
      </c>
      <c r="B878" s="9"/>
      <c r="C878" s="6"/>
      <c r="D878" s="4"/>
      <c r="E878" s="4"/>
      <c r="F878" s="6"/>
      <c r="G878" s="3"/>
      <c r="H878" s="4"/>
      <c r="I878" s="71"/>
      <c r="J878" s="71"/>
    </row>
    <row r="879" spans="1:10" ht="15.75" customHeight="1">
      <c r="A879" s="511" t="s">
        <v>1182</v>
      </c>
      <c r="B879" s="511"/>
      <c r="C879" s="6"/>
      <c r="D879" s="4"/>
      <c r="E879" s="4"/>
      <c r="F879" s="6"/>
      <c r="G879" s="3"/>
      <c r="H879" s="4"/>
      <c r="I879" s="71"/>
      <c r="J879" s="71"/>
    </row>
    <row r="880" spans="1:10" ht="15.75" customHeight="1">
      <c r="A880" s="6" t="s">
        <v>9</v>
      </c>
      <c r="B880" s="6" t="s">
        <v>1176</v>
      </c>
      <c r="C880" s="6" t="s">
        <v>11</v>
      </c>
      <c r="D880" s="6" t="s">
        <v>1177</v>
      </c>
      <c r="E880" s="6" t="s">
        <v>12</v>
      </c>
      <c r="F880" s="6" t="s">
        <v>1178</v>
      </c>
      <c r="G880" s="3" t="s">
        <v>13</v>
      </c>
      <c r="H880" s="3" t="s">
        <v>14</v>
      </c>
      <c r="J880" s="71"/>
    </row>
    <row r="881" spans="1:10" ht="16.5" customHeight="1">
      <c r="A881" s="6">
        <v>1</v>
      </c>
      <c r="B881" s="8"/>
      <c r="C881" s="4"/>
      <c r="D881" s="6"/>
      <c r="E881" s="4"/>
      <c r="F881" s="6"/>
      <c r="G881" s="3"/>
      <c r="H881" s="4"/>
      <c r="J881" s="71"/>
    </row>
    <row r="882" spans="1:10" ht="15.75" customHeight="1">
      <c r="A882" s="6">
        <v>2</v>
      </c>
      <c r="B882" s="8"/>
      <c r="C882" s="4"/>
      <c r="D882" s="6"/>
      <c r="E882" s="4"/>
      <c r="F882" s="6"/>
      <c r="G882" s="3"/>
      <c r="H882" s="4"/>
      <c r="J882" s="71"/>
    </row>
    <row r="883" spans="1:10" ht="15.75" customHeight="1">
      <c r="A883" s="4">
        <v>3</v>
      </c>
      <c r="B883" s="9"/>
      <c r="C883" s="6"/>
      <c r="D883" s="4"/>
      <c r="E883" s="4"/>
      <c r="F883" s="6"/>
      <c r="G883" s="3"/>
      <c r="H883" s="4"/>
      <c r="J883" s="71"/>
    </row>
    <row r="884" spans="1:10" ht="15.75" customHeight="1">
      <c r="A884" s="4">
        <v>4</v>
      </c>
      <c r="B884" s="9"/>
      <c r="C884" s="9"/>
      <c r="D884" s="9"/>
      <c r="E884" s="4"/>
      <c r="F884" s="4"/>
      <c r="G884" s="4"/>
      <c r="H884" s="9"/>
      <c r="I884" s="71"/>
      <c r="J884" s="71"/>
    </row>
    <row r="885" spans="1:10" ht="15.75" customHeight="1">
      <c r="A885" s="4">
        <v>5</v>
      </c>
      <c r="B885" s="9"/>
      <c r="C885" s="9"/>
      <c r="D885" s="9"/>
      <c r="E885" s="4"/>
      <c r="F885" s="4"/>
      <c r="G885" s="4"/>
      <c r="H885" s="9"/>
      <c r="I885" s="71"/>
      <c r="J885" s="71"/>
    </row>
    <row r="886" spans="1:10" ht="15.75" customHeight="1">
      <c r="A886" s="510" t="s">
        <v>1435</v>
      </c>
      <c r="B886" s="510"/>
      <c r="C886" s="510" t="s">
        <v>1436</v>
      </c>
      <c r="D886" s="510"/>
      <c r="E886" s="4"/>
      <c r="F886" s="4"/>
      <c r="G886" s="4"/>
      <c r="H886" s="4"/>
      <c r="I886" s="108" t="s">
        <v>1174</v>
      </c>
      <c r="J886" s="71"/>
    </row>
    <row r="887" spans="1:10" ht="15.75" customHeight="1">
      <c r="A887" s="511" t="s">
        <v>1175</v>
      </c>
      <c r="B887" s="511"/>
      <c r="C887" s="109"/>
      <c r="D887" s="109"/>
      <c r="E887" s="4"/>
      <c r="F887" s="4"/>
      <c r="G887" s="4"/>
      <c r="H887" s="4"/>
      <c r="I887" s="110">
        <v>400</v>
      </c>
      <c r="J887" s="71"/>
    </row>
    <row r="888" spans="1:10" ht="15.75" customHeight="1">
      <c r="A888" s="6" t="s">
        <v>9</v>
      </c>
      <c r="B888" s="6" t="s">
        <v>1176</v>
      </c>
      <c r="C888" s="6" t="s">
        <v>11</v>
      </c>
      <c r="D888" s="6" t="s">
        <v>1177</v>
      </c>
      <c r="E888" s="6" t="s">
        <v>12</v>
      </c>
      <c r="F888" s="6" t="s">
        <v>1178</v>
      </c>
      <c r="G888" s="3" t="s">
        <v>13</v>
      </c>
      <c r="H888" s="3" t="s">
        <v>14</v>
      </c>
      <c r="I888" s="111" t="s">
        <v>1179</v>
      </c>
      <c r="J888" s="71"/>
    </row>
    <row r="889" spans="1:10" ht="15.75" customHeight="1">
      <c r="A889" s="6">
        <v>1</v>
      </c>
      <c r="B889" s="9" t="s">
        <v>934</v>
      </c>
      <c r="C889" s="6" t="s">
        <v>935</v>
      </c>
      <c r="D889" s="6" t="s">
        <v>1175</v>
      </c>
      <c r="E889" s="4">
        <v>40</v>
      </c>
      <c r="F889" s="6">
        <f>SUM(E889,F888)</f>
        <v>40</v>
      </c>
      <c r="G889" s="3">
        <f>SUM(G888,E889)</f>
        <v>40</v>
      </c>
      <c r="H889" s="4"/>
      <c r="I889" s="71" t="s">
        <v>1219</v>
      </c>
      <c r="J889" s="71"/>
    </row>
    <row r="890" spans="1:10" ht="15.75" customHeight="1">
      <c r="A890" s="6">
        <v>2</v>
      </c>
      <c r="B890" s="9" t="s">
        <v>936</v>
      </c>
      <c r="C890" s="6" t="s">
        <v>937</v>
      </c>
      <c r="D890" s="4" t="s">
        <v>1437</v>
      </c>
      <c r="E890" s="4">
        <v>20</v>
      </c>
      <c r="F890" s="6">
        <v>60</v>
      </c>
      <c r="G890" s="3">
        <v>60</v>
      </c>
      <c r="H890" s="4"/>
      <c r="I890" s="71" t="s">
        <v>1438</v>
      </c>
      <c r="J890" s="71"/>
    </row>
    <row r="891" spans="1:10" ht="15.75" customHeight="1">
      <c r="A891" s="4">
        <v>3</v>
      </c>
      <c r="B891" s="46" t="s">
        <v>1396</v>
      </c>
      <c r="C891" s="4" t="s">
        <v>1002</v>
      </c>
      <c r="D891" s="4" t="s">
        <v>1182</v>
      </c>
      <c r="E891" s="4">
        <v>8</v>
      </c>
      <c r="F891" s="6">
        <v>68</v>
      </c>
      <c r="G891" s="3">
        <v>68</v>
      </c>
      <c r="H891" s="4"/>
      <c r="I891" s="71" t="s">
        <v>647</v>
      </c>
      <c r="J891" s="71"/>
    </row>
    <row r="892" spans="1:10" ht="15.75" customHeight="1">
      <c r="A892" s="4">
        <v>4</v>
      </c>
      <c r="B892" s="9" t="s">
        <v>938</v>
      </c>
      <c r="C892" s="6" t="s">
        <v>822</v>
      </c>
      <c r="D892" s="4" t="s">
        <v>1182</v>
      </c>
      <c r="E892" s="4">
        <v>30</v>
      </c>
      <c r="F892" s="6">
        <f>SUM(F891,E892)</f>
        <v>98</v>
      </c>
      <c r="G892" s="3">
        <v>98</v>
      </c>
      <c r="H892" s="4"/>
      <c r="I892" s="71" t="s">
        <v>750</v>
      </c>
      <c r="J892" s="71"/>
    </row>
    <row r="893" spans="1:10" ht="15.75" customHeight="1">
      <c r="A893" s="4">
        <v>5</v>
      </c>
      <c r="B893" s="9" t="s">
        <v>939</v>
      </c>
      <c r="C893" s="6" t="s">
        <v>1439</v>
      </c>
      <c r="D893" s="4" t="s">
        <v>1175</v>
      </c>
      <c r="E893" s="4">
        <v>10</v>
      </c>
      <c r="F893" s="6">
        <f>SUM(F892,E893)</f>
        <v>108</v>
      </c>
      <c r="G893" s="3">
        <f>SUM(F893)</f>
        <v>108</v>
      </c>
      <c r="H893" s="4"/>
      <c r="I893" s="71" t="s">
        <v>606</v>
      </c>
      <c r="J893" s="71"/>
    </row>
    <row r="894" spans="1:10" ht="15.75" customHeight="1">
      <c r="A894" s="4">
        <v>6</v>
      </c>
      <c r="B894" s="46" t="s">
        <v>1330</v>
      </c>
      <c r="C894" s="4" t="s">
        <v>1331</v>
      </c>
      <c r="D894" s="4" t="s">
        <v>1182</v>
      </c>
      <c r="E894" s="4">
        <v>100</v>
      </c>
      <c r="F894" s="4">
        <f>SUM(F893,E894)</f>
        <v>208</v>
      </c>
      <c r="G894" s="3">
        <f>SUM(G893,E894)</f>
        <v>208</v>
      </c>
      <c r="H894" s="4"/>
      <c r="I894" s="71" t="s">
        <v>609</v>
      </c>
      <c r="J894" s="71"/>
    </row>
    <row r="895" spans="1:10" ht="15.75" customHeight="1">
      <c r="A895" s="4">
        <v>7</v>
      </c>
      <c r="B895" s="116" t="s">
        <v>694</v>
      </c>
      <c r="C895" s="116" t="s">
        <v>541</v>
      </c>
      <c r="D895" s="117" t="s">
        <v>1175</v>
      </c>
      <c r="E895" s="117">
        <v>30</v>
      </c>
      <c r="F895" s="4">
        <f>SUM(F894,E895)</f>
        <v>238</v>
      </c>
      <c r="G895" s="3">
        <f>SUM(G894,E895)</f>
        <v>238</v>
      </c>
      <c r="H895" s="4"/>
      <c r="I895" s="71" t="s">
        <v>300</v>
      </c>
      <c r="J895" s="71"/>
    </row>
    <row r="896" spans="1:10" ht="15.75" customHeight="1">
      <c r="A896" s="4">
        <v>8</v>
      </c>
      <c r="B896" s="9" t="s">
        <v>237</v>
      </c>
      <c r="C896" s="6" t="s">
        <v>543</v>
      </c>
      <c r="D896" s="4" t="s">
        <v>1175</v>
      </c>
      <c r="E896" s="4">
        <v>30</v>
      </c>
      <c r="F896" s="4">
        <f>SUM(F895,E896)</f>
        <v>268</v>
      </c>
      <c r="G896" s="3">
        <f>SUM(G895,E896)</f>
        <v>268</v>
      </c>
      <c r="H896" s="4"/>
      <c r="I896" s="71" t="s">
        <v>308</v>
      </c>
      <c r="J896" s="71"/>
    </row>
    <row r="897" spans="1:10" ht="15.75" customHeight="1">
      <c r="A897" s="4">
        <v>9</v>
      </c>
      <c r="B897" s="46"/>
      <c r="C897" s="4"/>
      <c r="D897" s="4"/>
      <c r="E897" s="4"/>
      <c r="F897" s="4"/>
      <c r="G897" s="3"/>
      <c r="H897" s="4"/>
      <c r="I897" s="71"/>
      <c r="J897" s="71"/>
    </row>
    <row r="898" spans="1:10" ht="15.75" customHeight="1">
      <c r="A898" s="511" t="s">
        <v>1182</v>
      </c>
      <c r="B898" s="511"/>
      <c r="C898" s="6"/>
      <c r="D898" s="4"/>
      <c r="E898" s="4"/>
      <c r="F898" s="6"/>
      <c r="G898" s="3"/>
      <c r="H898" s="4"/>
      <c r="I898" s="71"/>
      <c r="J898" s="71"/>
    </row>
    <row r="899" spans="1:10" ht="15.75" customHeight="1">
      <c r="A899" s="6" t="s">
        <v>9</v>
      </c>
      <c r="B899" s="6" t="s">
        <v>1176</v>
      </c>
      <c r="C899" s="6" t="s">
        <v>11</v>
      </c>
      <c r="D899" s="6" t="s">
        <v>1177</v>
      </c>
      <c r="E899" s="6" t="s">
        <v>12</v>
      </c>
      <c r="F899" s="6" t="s">
        <v>1178</v>
      </c>
      <c r="G899" s="3" t="s">
        <v>13</v>
      </c>
      <c r="H899" s="3" t="s">
        <v>14</v>
      </c>
      <c r="I899" s="71"/>
      <c r="J899" s="71"/>
    </row>
    <row r="900" spans="1:10" ht="15.75" customHeight="1">
      <c r="A900" s="6">
        <v>1</v>
      </c>
      <c r="B900" s="8" t="s">
        <v>1440</v>
      </c>
      <c r="C900" s="4" t="s">
        <v>1300</v>
      </c>
      <c r="D900" s="6" t="s">
        <v>1182</v>
      </c>
      <c r="E900" s="4">
        <v>200</v>
      </c>
      <c r="F900" s="6">
        <f>SUM(E900,F899)</f>
        <v>200</v>
      </c>
      <c r="G900" s="3">
        <f>SUM(G899,E900)</f>
        <v>200</v>
      </c>
      <c r="H900" s="4"/>
      <c r="I900" s="71" t="s">
        <v>1441</v>
      </c>
      <c r="J900" s="71"/>
    </row>
    <row r="901" spans="1:10" ht="15.75" customHeight="1">
      <c r="A901" s="6">
        <v>2</v>
      </c>
      <c r="B901" s="8"/>
      <c r="C901" s="4"/>
      <c r="D901" s="6"/>
      <c r="E901" s="4"/>
      <c r="F901" s="6"/>
      <c r="G901" s="3"/>
      <c r="H901" s="4"/>
      <c r="I901" s="71"/>
      <c r="J901" s="71"/>
    </row>
    <row r="902" spans="1:10" ht="15.75" customHeight="1">
      <c r="A902" s="4">
        <v>3</v>
      </c>
      <c r="B902" s="9"/>
      <c r="C902" s="6"/>
      <c r="D902" s="4"/>
      <c r="E902" s="4"/>
      <c r="F902" s="6"/>
      <c r="G902" s="3"/>
      <c r="H902" s="4"/>
      <c r="I902" s="71"/>
      <c r="J902" s="71"/>
    </row>
    <row r="903" spans="1:10" ht="15.75" customHeight="1">
      <c r="A903" s="4">
        <v>4</v>
      </c>
      <c r="B903" s="9"/>
      <c r="C903" s="6"/>
      <c r="D903" s="4"/>
      <c r="E903" s="4"/>
      <c r="F903" s="6"/>
      <c r="G903" s="3"/>
      <c r="H903" s="4"/>
      <c r="J903" s="71"/>
    </row>
    <row r="904" spans="1:10" ht="15.75" customHeight="1">
      <c r="A904" s="71"/>
      <c r="E904" s="71"/>
      <c r="F904" s="71"/>
      <c r="G904" s="71"/>
      <c r="I904" s="71"/>
      <c r="J904" s="71"/>
    </row>
    <row r="905" spans="1:10" ht="15.75" customHeight="1">
      <c r="A905" s="71"/>
      <c r="E905" s="71"/>
      <c r="F905" s="71"/>
      <c r="G905" s="71"/>
      <c r="I905" s="71"/>
      <c r="J905" s="71"/>
    </row>
    <row r="906" spans="1:10" ht="15.75" customHeight="1">
      <c r="A906" s="71"/>
      <c r="E906" s="71"/>
      <c r="F906" s="71"/>
      <c r="G906" s="71"/>
      <c r="I906" s="71"/>
      <c r="J906" s="71"/>
    </row>
    <row r="907" spans="1:10" ht="15.75" customHeight="1">
      <c r="A907" s="71"/>
      <c r="E907" s="71"/>
      <c r="F907" s="71"/>
      <c r="G907" s="71"/>
      <c r="I907" s="71"/>
      <c r="J907" s="71"/>
    </row>
    <row r="908" spans="1:10" ht="15.75" customHeight="1">
      <c r="A908" s="71"/>
      <c r="E908" s="71"/>
      <c r="F908" s="71"/>
      <c r="G908" s="71"/>
      <c r="I908" s="71"/>
      <c r="J908" s="71"/>
    </row>
    <row r="909" spans="1:10" ht="15.75" customHeight="1">
      <c r="A909" s="71"/>
      <c r="E909" s="71"/>
      <c r="F909" s="71"/>
      <c r="G909" s="71"/>
      <c r="I909" s="71"/>
      <c r="J909" s="71"/>
    </row>
    <row r="910" spans="1:10" ht="15.75" customHeight="1">
      <c r="A910" s="71"/>
      <c r="E910" s="71"/>
      <c r="F910" s="71"/>
      <c r="G910" s="71"/>
      <c r="I910" s="71"/>
      <c r="J910" s="71"/>
    </row>
    <row r="911" spans="1:10" ht="15.75" customHeight="1">
      <c r="A911" s="71"/>
      <c r="E911" s="71"/>
      <c r="F911" s="71"/>
      <c r="G911" s="71"/>
      <c r="I911" s="71"/>
      <c r="J911" s="71"/>
    </row>
    <row r="912" spans="1:10" ht="15.75" customHeight="1">
      <c r="A912" s="71"/>
      <c r="E912" s="71"/>
      <c r="F912" s="71"/>
      <c r="G912" s="71"/>
      <c r="I912" s="71"/>
      <c r="J912" s="71"/>
    </row>
    <row r="913" spans="1:10" ht="15.75" customHeight="1">
      <c r="A913" s="71"/>
      <c r="E913" s="71"/>
      <c r="F913" s="71"/>
      <c r="G913" s="71"/>
      <c r="I913" s="71"/>
      <c r="J913" s="71"/>
    </row>
    <row r="914" spans="1:10" ht="15.75" customHeight="1">
      <c r="A914" s="71"/>
      <c r="E914" s="71"/>
      <c r="F914" s="71"/>
      <c r="G914" s="71"/>
      <c r="I914" s="71"/>
      <c r="J914" s="71"/>
    </row>
    <row r="915" spans="1:10" ht="15.75" customHeight="1">
      <c r="A915" s="71"/>
      <c r="E915" s="71"/>
      <c r="F915" s="71"/>
      <c r="G915" s="71"/>
      <c r="I915" s="71"/>
      <c r="J915" s="71"/>
    </row>
    <row r="916" spans="1:10" ht="15.75" customHeight="1">
      <c r="A916" s="71"/>
      <c r="E916" s="71"/>
      <c r="F916" s="71"/>
      <c r="G916" s="71"/>
      <c r="I916" s="71"/>
      <c r="J916" s="71"/>
    </row>
    <row r="917" spans="1:10" ht="15.75" customHeight="1">
      <c r="A917" s="71"/>
      <c r="E917" s="71"/>
      <c r="F917" s="71"/>
      <c r="G917" s="71"/>
      <c r="I917" s="71"/>
      <c r="J917" s="71"/>
    </row>
    <row r="918" spans="1:10" ht="15.75" customHeight="1">
      <c r="A918" s="71"/>
      <c r="E918" s="71"/>
      <c r="F918" s="71"/>
      <c r="G918" s="71"/>
      <c r="I918" s="71"/>
      <c r="J918" s="71"/>
    </row>
    <row r="919" spans="1:10" ht="15.75" customHeight="1">
      <c r="A919" s="71"/>
      <c r="E919" s="71"/>
      <c r="F919" s="71"/>
      <c r="G919" s="71"/>
      <c r="I919" s="71"/>
      <c r="J919" s="71"/>
    </row>
    <row r="920" spans="1:10" ht="15.75" customHeight="1">
      <c r="A920" s="71"/>
      <c r="E920" s="71"/>
      <c r="F920" s="71"/>
      <c r="G920" s="71"/>
      <c r="I920" s="71"/>
      <c r="J920" s="71"/>
    </row>
    <row r="921" spans="1:10" ht="15.75" customHeight="1">
      <c r="A921" s="71"/>
      <c r="E921" s="71"/>
      <c r="F921" s="71"/>
      <c r="G921" s="71"/>
      <c r="I921" s="71"/>
      <c r="J921" s="71"/>
    </row>
    <row r="922" spans="1:10" ht="15.75" customHeight="1">
      <c r="A922" s="71"/>
      <c r="E922" s="71"/>
      <c r="F922" s="71"/>
      <c r="G922" s="71"/>
      <c r="I922" s="71"/>
      <c r="J922" s="71"/>
    </row>
    <row r="923" spans="1:10" ht="15.75" customHeight="1">
      <c r="A923" s="71"/>
      <c r="E923" s="71"/>
      <c r="F923" s="71"/>
      <c r="G923" s="71"/>
      <c r="I923" s="71"/>
      <c r="J923" s="71"/>
    </row>
    <row r="924" spans="1:10" ht="15.75" customHeight="1">
      <c r="A924" s="71"/>
      <c r="E924" s="71"/>
      <c r="F924" s="71"/>
      <c r="G924" s="71"/>
      <c r="I924" s="71"/>
      <c r="J924" s="71"/>
    </row>
    <row r="925" spans="1:10" ht="15.75" customHeight="1">
      <c r="A925" s="71"/>
      <c r="E925" s="71"/>
      <c r="F925" s="71"/>
      <c r="G925" s="71"/>
      <c r="I925" s="71"/>
      <c r="J925" s="71"/>
    </row>
    <row r="926" spans="1:10" ht="15.75" customHeight="1">
      <c r="A926" s="71"/>
      <c r="E926" s="71"/>
      <c r="F926" s="71"/>
      <c r="G926" s="71"/>
      <c r="I926" s="71"/>
      <c r="J926" s="71"/>
    </row>
    <row r="927" spans="1:10" ht="15.75" customHeight="1">
      <c r="A927" s="71"/>
      <c r="E927" s="71"/>
      <c r="F927" s="71"/>
      <c r="G927" s="71"/>
      <c r="I927" s="71"/>
      <c r="J927" s="71"/>
    </row>
    <row r="928" spans="1:10" ht="15.75" customHeight="1">
      <c r="A928" s="71"/>
      <c r="E928" s="71"/>
      <c r="F928" s="71"/>
      <c r="G928" s="71"/>
      <c r="I928" s="71"/>
      <c r="J928" s="71"/>
    </row>
    <row r="929" spans="1:10" ht="15.75" customHeight="1">
      <c r="A929" s="71"/>
      <c r="E929" s="71"/>
      <c r="F929" s="71"/>
      <c r="G929" s="71"/>
      <c r="I929" s="71"/>
      <c r="J929" s="71"/>
    </row>
    <row r="930" spans="1:10" ht="15.75" customHeight="1">
      <c r="A930" s="71"/>
      <c r="E930" s="71"/>
      <c r="F930" s="71"/>
      <c r="G930" s="71"/>
      <c r="I930" s="71"/>
      <c r="J930" s="71"/>
    </row>
    <row r="931" spans="1:10" ht="15.75" customHeight="1">
      <c r="A931" s="71"/>
      <c r="E931" s="71"/>
      <c r="F931" s="71"/>
      <c r="G931" s="71"/>
      <c r="I931" s="71"/>
      <c r="J931" s="71"/>
    </row>
    <row r="932" spans="1:10" ht="15.75" customHeight="1">
      <c r="A932" s="71"/>
      <c r="E932" s="71"/>
      <c r="F932" s="71"/>
      <c r="G932" s="71"/>
      <c r="I932" s="71"/>
      <c r="J932" s="71"/>
    </row>
    <row r="933" spans="1:10" ht="15.75" customHeight="1">
      <c r="A933" s="71"/>
      <c r="E933" s="71"/>
      <c r="F933" s="71"/>
      <c r="G933" s="71"/>
      <c r="I933" s="71"/>
      <c r="J933" s="71"/>
    </row>
    <row r="934" spans="1:10" ht="15.75" customHeight="1">
      <c r="A934" s="71"/>
      <c r="E934" s="71"/>
      <c r="F934" s="71"/>
      <c r="G934" s="71"/>
      <c r="I934" s="71"/>
      <c r="J934" s="71"/>
    </row>
    <row r="935" spans="1:10" ht="15.75" customHeight="1">
      <c r="A935" s="71"/>
      <c r="E935" s="71"/>
      <c r="F935" s="71"/>
      <c r="G935" s="71"/>
      <c r="I935" s="71"/>
      <c r="J935" s="71"/>
    </row>
    <row r="936" spans="1:10" ht="15.75" customHeight="1">
      <c r="A936" s="71"/>
      <c r="E936" s="71"/>
      <c r="F936" s="71"/>
      <c r="G936" s="71"/>
      <c r="I936" s="71"/>
      <c r="J936" s="71"/>
    </row>
    <row r="937" spans="1:10" ht="15.75" customHeight="1">
      <c r="A937" s="71"/>
      <c r="E937" s="71"/>
      <c r="F937" s="71"/>
      <c r="G937" s="71"/>
      <c r="I937" s="71"/>
      <c r="J937" s="71"/>
    </row>
    <row r="938" spans="1:10" ht="15.75" customHeight="1">
      <c r="A938" s="71"/>
      <c r="E938" s="71"/>
      <c r="F938" s="71"/>
      <c r="G938" s="71"/>
      <c r="I938" s="71"/>
      <c r="J938" s="71"/>
    </row>
    <row r="939" spans="1:10" ht="15.75" customHeight="1">
      <c r="A939" s="71"/>
      <c r="E939" s="71"/>
      <c r="F939" s="71"/>
      <c r="G939" s="71"/>
      <c r="I939" s="71"/>
      <c r="J939" s="71"/>
    </row>
    <row r="940" spans="1:10" ht="15.75" customHeight="1">
      <c r="A940" s="71"/>
      <c r="E940" s="71"/>
      <c r="F940" s="71"/>
      <c r="G940" s="71"/>
      <c r="I940" s="71"/>
      <c r="J940" s="71"/>
    </row>
    <row r="941" spans="1:10" ht="15.75" customHeight="1">
      <c r="A941" s="71"/>
      <c r="E941" s="71"/>
      <c r="F941" s="71"/>
      <c r="G941" s="71"/>
      <c r="I941" s="71"/>
      <c r="J941" s="71"/>
    </row>
    <row r="942" spans="1:10" ht="15.75" customHeight="1">
      <c r="A942" s="71"/>
      <c r="E942" s="71"/>
      <c r="F942" s="71"/>
      <c r="G942" s="71"/>
      <c r="I942" s="71"/>
      <c r="J942" s="71"/>
    </row>
    <row r="943" spans="1:10" ht="15.75" customHeight="1">
      <c r="A943" s="71"/>
      <c r="E943" s="71"/>
      <c r="F943" s="71"/>
      <c r="G943" s="71"/>
      <c r="I943" s="71"/>
      <c r="J943" s="71"/>
    </row>
    <row r="944" spans="1:10" ht="15.75" customHeight="1">
      <c r="A944" s="71"/>
      <c r="E944" s="71"/>
      <c r="F944" s="71"/>
      <c r="G944" s="71"/>
      <c r="I944" s="71"/>
      <c r="J944" s="71"/>
    </row>
    <row r="945" spans="1:10" ht="15.75" customHeight="1">
      <c r="A945" s="71"/>
      <c r="E945" s="71"/>
      <c r="F945" s="71"/>
      <c r="G945" s="71"/>
      <c r="I945" s="71"/>
      <c r="J945" s="71"/>
    </row>
    <row r="946" spans="1:10" ht="15.75" customHeight="1">
      <c r="A946" s="71"/>
      <c r="E946" s="71"/>
      <c r="F946" s="71"/>
      <c r="G946" s="71"/>
      <c r="I946" s="71"/>
      <c r="J946" s="71"/>
    </row>
    <row r="947" spans="1:10" ht="15.75" customHeight="1">
      <c r="A947" s="71"/>
      <c r="E947" s="71"/>
      <c r="F947" s="71"/>
      <c r="G947" s="71"/>
      <c r="I947" s="71"/>
      <c r="J947" s="71"/>
    </row>
    <row r="948" spans="1:10" ht="15.75" customHeight="1">
      <c r="A948" s="71"/>
      <c r="E948" s="71"/>
      <c r="F948" s="71"/>
      <c r="G948" s="71"/>
      <c r="I948" s="71"/>
      <c r="J948" s="71"/>
    </row>
    <row r="949" spans="1:10" ht="15.75" customHeight="1">
      <c r="A949" s="71"/>
      <c r="E949" s="71"/>
      <c r="F949" s="71"/>
      <c r="G949" s="71"/>
      <c r="I949" s="71"/>
      <c r="J949" s="71"/>
    </row>
    <row r="950" spans="1:10" ht="15.75" customHeight="1">
      <c r="A950" s="71"/>
      <c r="E950" s="71"/>
      <c r="F950" s="71"/>
      <c r="G950" s="71"/>
      <c r="I950" s="71"/>
      <c r="J950" s="71"/>
    </row>
    <row r="951" spans="1:10" ht="15.75" customHeight="1">
      <c r="A951" s="71"/>
      <c r="E951" s="71"/>
      <c r="F951" s="71"/>
      <c r="G951" s="71"/>
      <c r="I951" s="71"/>
      <c r="J951" s="71"/>
    </row>
    <row r="952" spans="1:10" ht="15.75" customHeight="1">
      <c r="A952" s="71"/>
      <c r="E952" s="71"/>
      <c r="F952" s="71"/>
      <c r="G952" s="71"/>
      <c r="I952" s="71"/>
      <c r="J952" s="71"/>
    </row>
    <row r="953" spans="1:10" ht="15.75" customHeight="1">
      <c r="A953" s="71"/>
      <c r="E953" s="71"/>
      <c r="F953" s="71"/>
      <c r="G953" s="71"/>
      <c r="I953" s="71"/>
      <c r="J953" s="71"/>
    </row>
    <row r="954" spans="1:10" ht="15.75" customHeight="1">
      <c r="A954" s="71"/>
      <c r="E954" s="71"/>
      <c r="F954" s="71"/>
      <c r="G954" s="71"/>
      <c r="I954" s="71"/>
      <c r="J954" s="71"/>
    </row>
    <row r="955" spans="1:10" ht="15.75" customHeight="1">
      <c r="A955" s="71"/>
      <c r="E955" s="71"/>
      <c r="F955" s="71"/>
      <c r="G955" s="71"/>
      <c r="I955" s="71"/>
      <c r="J955" s="71"/>
    </row>
    <row r="956" spans="1:10" ht="15.75" customHeight="1">
      <c r="A956" s="71"/>
      <c r="E956" s="71"/>
      <c r="F956" s="71"/>
      <c r="G956" s="71"/>
      <c r="I956" s="71"/>
      <c r="J956" s="71"/>
    </row>
    <row r="957" spans="1:10" ht="15.75" customHeight="1">
      <c r="A957" s="71"/>
      <c r="E957" s="71"/>
      <c r="F957" s="71"/>
      <c r="G957" s="71"/>
      <c r="I957" s="71"/>
      <c r="J957" s="71"/>
    </row>
    <row r="958" spans="1:10" ht="15.75" customHeight="1">
      <c r="A958" s="71"/>
      <c r="E958" s="71"/>
      <c r="F958" s="71"/>
      <c r="G958" s="71"/>
      <c r="I958" s="71"/>
      <c r="J958" s="71"/>
    </row>
    <row r="959" spans="1:10" ht="15.75" customHeight="1">
      <c r="A959" s="71"/>
      <c r="E959" s="71"/>
      <c r="F959" s="71"/>
      <c r="G959" s="71"/>
      <c r="I959" s="71"/>
      <c r="J959" s="71"/>
    </row>
    <row r="960" spans="1:10" ht="15.75" customHeight="1">
      <c r="A960" s="71"/>
      <c r="E960" s="71"/>
      <c r="F960" s="71"/>
      <c r="G960" s="71"/>
      <c r="I960" s="71"/>
      <c r="J960" s="71"/>
    </row>
    <row r="961" spans="1:10" ht="15.75" customHeight="1">
      <c r="A961" s="71"/>
      <c r="E961" s="71"/>
      <c r="F961" s="71"/>
      <c r="G961" s="71"/>
      <c r="I961" s="71"/>
      <c r="J961" s="71"/>
    </row>
    <row r="962" spans="1:10" ht="15.75" customHeight="1">
      <c r="A962" s="71"/>
      <c r="E962" s="71"/>
      <c r="F962" s="71"/>
      <c r="G962" s="71"/>
      <c r="I962" s="71"/>
      <c r="J962" s="71"/>
    </row>
    <row r="963" spans="1:10" ht="15.75" customHeight="1">
      <c r="A963" s="71"/>
      <c r="E963" s="71"/>
      <c r="F963" s="71"/>
      <c r="G963" s="71"/>
      <c r="I963" s="71"/>
      <c r="J963" s="71"/>
    </row>
    <row r="964" spans="1:10" ht="15.75" customHeight="1">
      <c r="A964" s="71"/>
      <c r="E964" s="71"/>
      <c r="F964" s="71"/>
      <c r="G964" s="71"/>
      <c r="I964" s="71"/>
      <c r="J964" s="71"/>
    </row>
    <row r="965" spans="1:10" ht="15.75" customHeight="1">
      <c r="A965" s="71"/>
      <c r="E965" s="71"/>
      <c r="F965" s="71"/>
      <c r="G965" s="71"/>
      <c r="I965" s="71"/>
      <c r="J965" s="71"/>
    </row>
    <row r="966" spans="1:10" ht="15.75" customHeight="1">
      <c r="A966" s="71"/>
      <c r="E966" s="71"/>
      <c r="F966" s="71"/>
      <c r="G966" s="71"/>
      <c r="I966" s="71"/>
      <c r="J966" s="71"/>
    </row>
    <row r="967" spans="1:10" ht="15.75" customHeight="1">
      <c r="A967" s="71"/>
      <c r="E967" s="71"/>
      <c r="F967" s="71"/>
      <c r="G967" s="71"/>
      <c r="I967" s="71"/>
      <c r="J967" s="71"/>
    </row>
    <row r="968" spans="1:10" ht="15.75" customHeight="1">
      <c r="A968" s="71"/>
      <c r="E968" s="71"/>
      <c r="F968" s="71"/>
      <c r="G968" s="71"/>
      <c r="I968" s="71"/>
      <c r="J968" s="71"/>
    </row>
    <row r="969" spans="1:10" ht="15.75" customHeight="1">
      <c r="A969" s="71"/>
      <c r="E969" s="71"/>
      <c r="F969" s="71"/>
      <c r="G969" s="71"/>
      <c r="I969" s="71"/>
      <c r="J969" s="71"/>
    </row>
    <row r="970" spans="1:10" ht="15.75" customHeight="1">
      <c r="A970" s="71"/>
      <c r="E970" s="71"/>
      <c r="F970" s="71"/>
      <c r="G970" s="71"/>
      <c r="I970" s="71"/>
      <c r="J970" s="71"/>
    </row>
    <row r="971" spans="1:10" ht="15.75" customHeight="1">
      <c r="A971" s="71"/>
      <c r="E971" s="71"/>
      <c r="F971" s="71"/>
      <c r="G971" s="71"/>
      <c r="I971" s="71"/>
      <c r="J971" s="71"/>
    </row>
    <row r="972" spans="1:10" ht="15.75" customHeight="1">
      <c r="A972" s="71"/>
      <c r="E972" s="71"/>
      <c r="F972" s="71"/>
      <c r="G972" s="71"/>
      <c r="I972" s="71"/>
      <c r="J972" s="71"/>
    </row>
    <row r="973" spans="1:10" ht="15.75" customHeight="1">
      <c r="A973" s="71"/>
      <c r="E973" s="71"/>
      <c r="F973" s="71"/>
      <c r="G973" s="71"/>
      <c r="I973" s="71"/>
      <c r="J973" s="71"/>
    </row>
    <row r="974" spans="1:10" ht="15.75" customHeight="1">
      <c r="A974" s="71"/>
      <c r="E974" s="71"/>
      <c r="F974" s="71"/>
      <c r="G974" s="71"/>
      <c r="I974" s="71"/>
      <c r="J974" s="71"/>
    </row>
    <row r="975" spans="1:10" ht="15.75" customHeight="1">
      <c r="A975" s="71"/>
      <c r="E975" s="71"/>
      <c r="F975" s="71"/>
      <c r="G975" s="71"/>
      <c r="I975" s="71"/>
      <c r="J975" s="71"/>
    </row>
    <row r="976" spans="1:10" ht="15.75" customHeight="1">
      <c r="A976" s="71"/>
      <c r="E976" s="71"/>
      <c r="F976" s="71"/>
      <c r="G976" s="71"/>
      <c r="I976" s="71"/>
      <c r="J976" s="71"/>
    </row>
    <row r="977" spans="1:10" ht="15.75" customHeight="1">
      <c r="A977" s="71"/>
      <c r="E977" s="71"/>
      <c r="F977" s="71"/>
      <c r="G977" s="71"/>
      <c r="I977" s="71"/>
      <c r="J977" s="71"/>
    </row>
    <row r="978" spans="1:10" ht="15.75" customHeight="1">
      <c r="A978" s="71"/>
      <c r="E978" s="71"/>
      <c r="F978" s="71"/>
      <c r="G978" s="71"/>
      <c r="I978" s="71"/>
      <c r="J978" s="71"/>
    </row>
    <row r="979" spans="1:10" ht="15.75" customHeight="1">
      <c r="A979" s="71"/>
      <c r="E979" s="71"/>
      <c r="F979" s="71"/>
      <c r="G979" s="71"/>
      <c r="I979" s="71"/>
      <c r="J979" s="71"/>
    </row>
    <row r="980" spans="1:10" ht="15.75" customHeight="1">
      <c r="A980" s="71"/>
      <c r="E980" s="71"/>
      <c r="F980" s="71"/>
      <c r="G980" s="71"/>
      <c r="I980" s="71"/>
      <c r="J980" s="71"/>
    </row>
    <row r="981" spans="1:10" ht="15.75" customHeight="1">
      <c r="A981" s="71"/>
      <c r="E981" s="71"/>
      <c r="F981" s="71"/>
      <c r="G981" s="71"/>
      <c r="I981" s="71"/>
      <c r="J981" s="71"/>
    </row>
    <row r="982" spans="1:10" ht="15.75" customHeight="1">
      <c r="A982" s="71"/>
      <c r="E982" s="71"/>
      <c r="F982" s="71"/>
      <c r="G982" s="71"/>
      <c r="I982" s="71"/>
      <c r="J982" s="71"/>
    </row>
    <row r="983" spans="1:10" ht="15.75" customHeight="1">
      <c r="A983" s="71"/>
      <c r="E983" s="71"/>
      <c r="F983" s="71"/>
      <c r="G983" s="71"/>
      <c r="I983" s="71"/>
      <c r="J983" s="71"/>
    </row>
    <row r="984" spans="1:10" ht="15.75" customHeight="1">
      <c r="A984" s="71"/>
      <c r="E984" s="71"/>
      <c r="F984" s="71"/>
      <c r="G984" s="71"/>
      <c r="I984" s="71"/>
      <c r="J984" s="71"/>
    </row>
    <row r="985" spans="1:10" ht="15.75" customHeight="1">
      <c r="A985" s="71"/>
      <c r="E985" s="71"/>
      <c r="F985" s="71"/>
      <c r="G985" s="71"/>
      <c r="I985" s="71"/>
      <c r="J985" s="71"/>
    </row>
    <row r="986" spans="1:10" ht="15.75" customHeight="1">
      <c r="A986" s="71"/>
      <c r="E986" s="71"/>
      <c r="F986" s="71"/>
      <c r="G986" s="71"/>
      <c r="I986" s="71"/>
      <c r="J986" s="71"/>
    </row>
    <row r="987" spans="1:10" ht="15.75" customHeight="1">
      <c r="A987" s="71"/>
      <c r="E987" s="71"/>
      <c r="F987" s="71"/>
      <c r="G987" s="71"/>
      <c r="I987" s="71"/>
      <c r="J987" s="71"/>
    </row>
    <row r="988" spans="1:10" ht="15.75" customHeight="1">
      <c r="A988" s="71"/>
      <c r="E988" s="71"/>
      <c r="F988" s="71"/>
      <c r="G988" s="71"/>
      <c r="I988" s="71"/>
      <c r="J988" s="71"/>
    </row>
    <row r="989" spans="1:10" ht="15.75" customHeight="1">
      <c r="A989" s="71"/>
      <c r="E989" s="71"/>
      <c r="F989" s="71"/>
      <c r="G989" s="71"/>
      <c r="I989" s="71"/>
      <c r="J989" s="71"/>
    </row>
    <row r="990" spans="1:10" ht="15.75" customHeight="1">
      <c r="A990" s="71"/>
      <c r="E990" s="71"/>
      <c r="F990" s="71"/>
      <c r="G990" s="71"/>
      <c r="I990" s="71"/>
      <c r="J990" s="71"/>
    </row>
    <row r="991" spans="1:10" ht="15.75" customHeight="1">
      <c r="A991" s="71"/>
      <c r="E991" s="71"/>
      <c r="F991" s="71"/>
      <c r="G991" s="71"/>
      <c r="I991" s="71"/>
      <c r="J991" s="71"/>
    </row>
    <row r="992" spans="1:10" ht="15.75" customHeight="1">
      <c r="A992" s="71"/>
      <c r="E992" s="71"/>
      <c r="F992" s="71"/>
      <c r="G992" s="71"/>
      <c r="I992" s="71"/>
      <c r="J992" s="71"/>
    </row>
    <row r="993" spans="1:10" ht="15.75" customHeight="1">
      <c r="A993" s="71"/>
      <c r="E993" s="71"/>
      <c r="F993" s="71"/>
      <c r="G993" s="71"/>
      <c r="I993" s="71"/>
      <c r="J993" s="71"/>
    </row>
    <row r="994" spans="1:10" ht="15.75" customHeight="1">
      <c r="A994" s="71"/>
      <c r="E994" s="71"/>
      <c r="F994" s="71"/>
      <c r="G994" s="71"/>
      <c r="I994" s="71"/>
      <c r="J994" s="71"/>
    </row>
    <row r="995" spans="1:10" ht="15.75" customHeight="1">
      <c r="A995" s="71"/>
      <c r="E995" s="71"/>
      <c r="F995" s="71"/>
      <c r="G995" s="71"/>
      <c r="I995" s="71"/>
      <c r="J995" s="71"/>
    </row>
    <row r="996" spans="1:10" ht="15.75" customHeight="1">
      <c r="A996" s="71"/>
      <c r="E996" s="71"/>
      <c r="F996" s="71"/>
      <c r="G996" s="71"/>
      <c r="I996" s="71"/>
      <c r="J996" s="71"/>
    </row>
    <row r="997" spans="1:10" ht="15.75" customHeight="1">
      <c r="A997" s="71"/>
      <c r="E997" s="71"/>
      <c r="F997" s="71"/>
      <c r="G997" s="71"/>
      <c r="I997" s="71"/>
      <c r="J997" s="71"/>
    </row>
    <row r="998" spans="1:10" ht="15.75" customHeight="1">
      <c r="A998" s="71"/>
      <c r="E998" s="71"/>
      <c r="F998" s="71"/>
      <c r="G998" s="71"/>
      <c r="I998" s="71"/>
      <c r="J998" s="71"/>
    </row>
    <row r="999" spans="1:10" ht="15.75" customHeight="1">
      <c r="A999" s="71"/>
      <c r="E999" s="71"/>
      <c r="F999" s="71"/>
      <c r="G999" s="71"/>
      <c r="I999" s="71"/>
      <c r="J999" s="71"/>
    </row>
    <row r="1000" spans="1:10" ht="15.75" customHeight="1">
      <c r="A1000" s="71"/>
      <c r="E1000" s="71"/>
      <c r="F1000" s="71"/>
      <c r="G1000" s="71"/>
      <c r="I1000" s="71"/>
      <c r="J1000" s="71"/>
    </row>
    <row r="1001" spans="1:10" ht="15.75" customHeight="1">
      <c r="A1001" s="71"/>
      <c r="E1001" s="71"/>
      <c r="F1001" s="71"/>
      <c r="G1001" s="71"/>
      <c r="I1001" s="71"/>
      <c r="J1001" s="71"/>
    </row>
    <row r="1002" spans="1:10" ht="15.75" customHeight="1">
      <c r="A1002" s="71"/>
      <c r="E1002" s="71"/>
      <c r="F1002" s="71"/>
      <c r="G1002" s="71"/>
      <c r="I1002" s="71"/>
      <c r="J1002" s="71"/>
    </row>
    <row r="1003" spans="1:10" ht="15.75" customHeight="1">
      <c r="A1003" s="71"/>
      <c r="E1003" s="71"/>
      <c r="F1003" s="71"/>
      <c r="G1003" s="71"/>
      <c r="I1003" s="71"/>
      <c r="J1003" s="71"/>
    </row>
    <row r="1004" spans="1:10" ht="15.75" customHeight="1">
      <c r="A1004" s="71"/>
      <c r="E1004" s="71"/>
      <c r="F1004" s="71"/>
      <c r="G1004" s="71"/>
      <c r="I1004" s="71"/>
      <c r="J1004" s="71"/>
    </row>
    <row r="1005" spans="1:10" ht="15.75" customHeight="1">
      <c r="A1005" s="71"/>
      <c r="E1005" s="71"/>
      <c r="F1005" s="71"/>
      <c r="G1005" s="71"/>
      <c r="I1005" s="71"/>
      <c r="J1005" s="71"/>
    </row>
    <row r="1006" spans="1:10" ht="15.75" customHeight="1">
      <c r="A1006" s="71"/>
      <c r="E1006" s="71"/>
      <c r="F1006" s="71"/>
      <c r="G1006" s="71"/>
      <c r="I1006" s="71"/>
      <c r="J1006" s="71"/>
    </row>
    <row r="1007" spans="1:10" ht="15.75" customHeight="1">
      <c r="A1007" s="71"/>
      <c r="E1007" s="71"/>
      <c r="F1007" s="71"/>
      <c r="G1007" s="71"/>
      <c r="I1007" s="71"/>
      <c r="J1007" s="71"/>
    </row>
    <row r="1008" spans="1:10" ht="15.75" customHeight="1">
      <c r="A1008" s="71"/>
      <c r="E1008" s="71"/>
      <c r="F1008" s="71"/>
      <c r="G1008" s="71"/>
      <c r="I1008" s="71"/>
      <c r="J1008" s="71"/>
    </row>
    <row r="1009" spans="1:10" ht="15.75" customHeight="1">
      <c r="A1009" s="71"/>
      <c r="E1009" s="71"/>
      <c r="F1009" s="71"/>
      <c r="G1009" s="71"/>
      <c r="I1009" s="71"/>
      <c r="J1009" s="71"/>
    </row>
    <row r="1010" spans="1:10" ht="15.75" customHeight="1">
      <c r="A1010" s="71"/>
      <c r="E1010" s="71"/>
      <c r="F1010" s="71"/>
      <c r="G1010" s="71"/>
      <c r="I1010" s="71"/>
      <c r="J1010" s="71"/>
    </row>
    <row r="1011" spans="1:10" ht="15.75" customHeight="1">
      <c r="A1011" s="71"/>
      <c r="E1011" s="71"/>
      <c r="F1011" s="71"/>
      <c r="G1011" s="71"/>
      <c r="I1011" s="71"/>
      <c r="J1011" s="71"/>
    </row>
    <row r="1012" spans="1:10" ht="15.75" customHeight="1">
      <c r="A1012" s="71"/>
      <c r="E1012" s="71"/>
      <c r="F1012" s="71"/>
      <c r="G1012" s="71"/>
      <c r="I1012" s="71"/>
      <c r="J1012" s="71"/>
    </row>
    <row r="1013" spans="1:10" ht="15.75" customHeight="1">
      <c r="A1013" s="71"/>
      <c r="E1013" s="71"/>
      <c r="F1013" s="71"/>
      <c r="G1013" s="71"/>
      <c r="I1013" s="71"/>
      <c r="J1013" s="71"/>
    </row>
    <row r="1014" spans="1:10" ht="15.75" customHeight="1">
      <c r="A1014" s="71"/>
      <c r="E1014" s="71"/>
      <c r="F1014" s="71"/>
      <c r="G1014" s="71"/>
      <c r="I1014" s="71"/>
      <c r="J1014" s="71"/>
    </row>
    <row r="1015" spans="1:10" ht="15.75" customHeight="1">
      <c r="A1015" s="71"/>
      <c r="E1015" s="71"/>
      <c r="F1015" s="71"/>
      <c r="G1015" s="71"/>
      <c r="I1015" s="71"/>
      <c r="J1015" s="71"/>
    </row>
    <row r="1016" spans="1:10" ht="15.75" customHeight="1">
      <c r="A1016" s="71"/>
      <c r="E1016" s="71"/>
      <c r="F1016" s="71"/>
      <c r="G1016" s="71"/>
      <c r="I1016" s="71"/>
      <c r="J1016" s="71"/>
    </row>
    <row r="1017" spans="1:10" ht="15.75" customHeight="1">
      <c r="A1017" s="71"/>
      <c r="E1017" s="71"/>
      <c r="F1017" s="71"/>
      <c r="G1017" s="71"/>
      <c r="I1017" s="71"/>
      <c r="J1017" s="71"/>
    </row>
    <row r="1018" spans="1:10" ht="15.75" customHeight="1">
      <c r="A1018" s="71"/>
      <c r="E1018" s="71"/>
      <c r="F1018" s="71"/>
      <c r="G1018" s="71"/>
      <c r="I1018" s="71"/>
      <c r="J1018" s="71"/>
    </row>
    <row r="1019" spans="1:10" ht="15.75" customHeight="1">
      <c r="A1019" s="71"/>
      <c r="E1019" s="71"/>
      <c r="F1019" s="71"/>
      <c r="G1019" s="71"/>
      <c r="I1019" s="71"/>
      <c r="J1019" s="71"/>
    </row>
    <row r="1020" spans="1:10" ht="15.75" customHeight="1">
      <c r="A1020" s="71"/>
      <c r="E1020" s="71"/>
      <c r="F1020" s="71"/>
      <c r="G1020" s="71"/>
      <c r="I1020" s="71"/>
      <c r="J1020" s="71"/>
    </row>
    <row r="1021" spans="1:10" ht="15.75" customHeight="1">
      <c r="A1021" s="71"/>
      <c r="E1021" s="71"/>
      <c r="F1021" s="71"/>
      <c r="G1021" s="71"/>
      <c r="I1021" s="71"/>
      <c r="J1021" s="71"/>
    </row>
    <row r="1022" spans="1:10" ht="15.75" customHeight="1">
      <c r="A1022" s="71"/>
      <c r="E1022" s="71"/>
      <c r="F1022" s="71"/>
      <c r="G1022" s="71"/>
      <c r="I1022" s="71"/>
      <c r="J1022" s="71"/>
    </row>
    <row r="1023" spans="1:10" ht="15.75" customHeight="1">
      <c r="A1023" s="71"/>
      <c r="E1023" s="71"/>
      <c r="F1023" s="71"/>
      <c r="G1023" s="71"/>
      <c r="I1023" s="71"/>
      <c r="J1023" s="71"/>
    </row>
    <row r="1024" spans="1:10" ht="15.75" customHeight="1">
      <c r="A1024" s="71"/>
      <c r="E1024" s="71"/>
      <c r="F1024" s="71"/>
      <c r="G1024" s="71"/>
      <c r="I1024" s="71"/>
      <c r="J1024" s="71"/>
    </row>
    <row r="1025" spans="1:10" ht="15.75" customHeight="1">
      <c r="A1025" s="71"/>
      <c r="E1025" s="71"/>
      <c r="F1025" s="71"/>
      <c r="G1025" s="71"/>
      <c r="I1025" s="71"/>
      <c r="J1025" s="71"/>
    </row>
    <row r="1026" spans="1:10" ht="15.75" customHeight="1">
      <c r="A1026" s="71"/>
      <c r="E1026" s="71"/>
      <c r="F1026" s="71"/>
      <c r="G1026" s="71"/>
      <c r="I1026" s="71"/>
      <c r="J1026" s="71"/>
    </row>
    <row r="1027" spans="1:10" ht="15.75" customHeight="1">
      <c r="A1027" s="71"/>
      <c r="E1027" s="71"/>
      <c r="F1027" s="71"/>
      <c r="G1027" s="71"/>
      <c r="I1027" s="71"/>
      <c r="J1027" s="71"/>
    </row>
    <row r="1028" spans="1:10" ht="15.75" customHeight="1">
      <c r="A1028" s="71"/>
      <c r="E1028" s="71"/>
      <c r="F1028" s="71"/>
      <c r="G1028" s="71"/>
      <c r="I1028" s="71"/>
      <c r="J1028" s="71"/>
    </row>
    <row r="1029" spans="1:10" ht="15.75" customHeight="1">
      <c r="A1029" s="71"/>
      <c r="E1029" s="71"/>
      <c r="F1029" s="71"/>
      <c r="G1029" s="71"/>
      <c r="I1029" s="71"/>
      <c r="J1029" s="71"/>
    </row>
    <row r="1030" spans="1:10" ht="15.75" customHeight="1">
      <c r="A1030" s="71"/>
      <c r="E1030" s="71"/>
      <c r="F1030" s="71"/>
      <c r="G1030" s="71"/>
      <c r="I1030" s="71"/>
      <c r="J1030" s="71"/>
    </row>
    <row r="1031" spans="1:10" ht="15.75" customHeight="1">
      <c r="A1031" s="71"/>
      <c r="E1031" s="71"/>
      <c r="F1031" s="71"/>
      <c r="G1031" s="71"/>
      <c r="I1031" s="71"/>
      <c r="J1031" s="71"/>
    </row>
    <row r="1032" spans="1:10" ht="15.75" customHeight="1">
      <c r="A1032" s="71"/>
      <c r="E1032" s="71"/>
      <c r="F1032" s="71"/>
      <c r="G1032" s="71"/>
      <c r="I1032" s="71"/>
      <c r="J1032" s="71"/>
    </row>
    <row r="1033" spans="1:10" ht="15.75" customHeight="1">
      <c r="A1033" s="71"/>
      <c r="E1033" s="71"/>
      <c r="F1033" s="71"/>
      <c r="G1033" s="71"/>
      <c r="I1033" s="71"/>
      <c r="J1033" s="71"/>
    </row>
    <row r="1034" spans="1:10" ht="15.75" customHeight="1">
      <c r="A1034" s="71"/>
      <c r="E1034" s="71"/>
      <c r="F1034" s="71"/>
      <c r="G1034" s="71"/>
      <c r="I1034" s="71"/>
      <c r="J1034" s="71"/>
    </row>
    <row r="1035" spans="1:10" ht="15.75" customHeight="1">
      <c r="A1035" s="71"/>
      <c r="E1035" s="71"/>
      <c r="F1035" s="71"/>
      <c r="G1035" s="71"/>
      <c r="I1035" s="71"/>
      <c r="J1035" s="71"/>
    </row>
    <row r="1036" spans="1:10" ht="15.75" customHeight="1">
      <c r="A1036" s="71"/>
      <c r="E1036" s="71"/>
      <c r="F1036" s="71"/>
      <c r="G1036" s="71"/>
      <c r="I1036" s="71"/>
      <c r="J1036" s="71"/>
    </row>
    <row r="1037" spans="1:10" ht="15.75" customHeight="1">
      <c r="A1037" s="71"/>
      <c r="E1037" s="71"/>
      <c r="F1037" s="71"/>
      <c r="G1037" s="71"/>
      <c r="I1037" s="71"/>
      <c r="J1037" s="71"/>
    </row>
    <row r="1038" spans="1:10" ht="15.75" customHeight="1">
      <c r="A1038" s="71"/>
      <c r="E1038" s="71"/>
      <c r="F1038" s="71"/>
      <c r="G1038" s="71"/>
      <c r="I1038" s="71"/>
      <c r="J1038" s="71"/>
    </row>
    <row r="1039" spans="1:10" ht="15.75" customHeight="1">
      <c r="A1039" s="71"/>
      <c r="E1039" s="71"/>
      <c r="F1039" s="71"/>
      <c r="G1039" s="71"/>
      <c r="I1039" s="71"/>
      <c r="J1039" s="71"/>
    </row>
    <row r="1040" spans="1:10" ht="15.75" customHeight="1">
      <c r="A1040" s="71"/>
      <c r="E1040" s="71"/>
      <c r="F1040" s="71"/>
      <c r="G1040" s="71"/>
      <c r="I1040" s="71"/>
      <c r="J1040" s="71"/>
    </row>
    <row r="1041" spans="1:10" ht="15.75" customHeight="1">
      <c r="A1041" s="71"/>
      <c r="E1041" s="71"/>
      <c r="F1041" s="71"/>
      <c r="G1041" s="71"/>
      <c r="I1041" s="71"/>
      <c r="J1041" s="71"/>
    </row>
    <row r="1042" spans="1:10" ht="15.75" customHeight="1">
      <c r="A1042" s="71"/>
      <c r="E1042" s="71"/>
      <c r="F1042" s="71"/>
      <c r="G1042" s="71"/>
      <c r="I1042" s="71"/>
      <c r="J1042" s="71"/>
    </row>
    <row r="1043" spans="1:10" ht="15.75" customHeight="1">
      <c r="A1043" s="71"/>
      <c r="E1043" s="71"/>
      <c r="F1043" s="71"/>
      <c r="G1043" s="71"/>
      <c r="I1043" s="71"/>
      <c r="J1043" s="71"/>
    </row>
    <row r="1044" spans="1:10" ht="15.75" customHeight="1">
      <c r="A1044" s="71"/>
      <c r="E1044" s="71"/>
      <c r="F1044" s="71"/>
      <c r="G1044" s="71"/>
      <c r="I1044" s="71"/>
      <c r="J1044" s="71"/>
    </row>
    <row r="1045" spans="1:10" ht="15.75" customHeight="1">
      <c r="A1045" s="71"/>
      <c r="E1045" s="71"/>
      <c r="F1045" s="71"/>
      <c r="G1045" s="71"/>
      <c r="I1045" s="71"/>
      <c r="J1045" s="71"/>
    </row>
    <row r="1046" spans="1:10" ht="15.75" customHeight="1">
      <c r="A1046" s="71"/>
      <c r="E1046" s="71"/>
      <c r="F1046" s="71"/>
      <c r="G1046" s="71"/>
      <c r="I1046" s="71"/>
      <c r="J1046" s="71"/>
    </row>
    <row r="1047" spans="1:10" ht="15.75" customHeight="1">
      <c r="A1047" s="71"/>
      <c r="E1047" s="71"/>
      <c r="F1047" s="71"/>
      <c r="G1047" s="71"/>
      <c r="I1047" s="71"/>
      <c r="J1047" s="71"/>
    </row>
    <row r="1048" spans="1:10" ht="15.75" customHeight="1">
      <c r="A1048" s="71"/>
      <c r="E1048" s="71"/>
      <c r="F1048" s="71"/>
      <c r="G1048" s="71"/>
      <c r="I1048" s="71"/>
      <c r="J1048" s="71"/>
    </row>
    <row r="1049" spans="1:10" ht="15.75" customHeight="1">
      <c r="A1049" s="71"/>
      <c r="E1049" s="71"/>
      <c r="F1049" s="71"/>
      <c r="G1049" s="71"/>
      <c r="I1049" s="71"/>
      <c r="J1049" s="71"/>
    </row>
    <row r="1050" spans="1:10" ht="15.75" customHeight="1">
      <c r="A1050" s="71"/>
      <c r="E1050" s="71"/>
      <c r="F1050" s="71"/>
      <c r="G1050" s="71"/>
      <c r="I1050" s="71"/>
      <c r="J1050" s="71"/>
    </row>
    <row r="1051" spans="1:10" ht="15.75" customHeight="1">
      <c r="A1051" s="71"/>
      <c r="E1051" s="71"/>
      <c r="F1051" s="71"/>
      <c r="G1051" s="71"/>
      <c r="I1051" s="71"/>
      <c r="J1051" s="71"/>
    </row>
    <row r="1052" spans="1:10" ht="15.75" customHeight="1">
      <c r="A1052" s="71"/>
      <c r="E1052" s="71"/>
      <c r="F1052" s="71"/>
      <c r="G1052" s="71"/>
      <c r="I1052" s="71"/>
      <c r="J1052" s="71"/>
    </row>
    <row r="1053" spans="1:10" ht="15.75" customHeight="1">
      <c r="A1053" s="71"/>
      <c r="E1053" s="71"/>
      <c r="F1053" s="71"/>
      <c r="G1053" s="71"/>
      <c r="I1053" s="71"/>
      <c r="J1053" s="71"/>
    </row>
    <row r="1054" spans="1:10" ht="15.75" customHeight="1">
      <c r="A1054" s="71"/>
      <c r="E1054" s="71"/>
      <c r="F1054" s="71"/>
      <c r="G1054" s="71"/>
      <c r="I1054" s="71"/>
      <c r="J1054" s="71"/>
    </row>
    <row r="1055" spans="1:10" ht="15.75" customHeight="1">
      <c r="A1055" s="71"/>
      <c r="E1055" s="71"/>
      <c r="F1055" s="71"/>
      <c r="G1055" s="71"/>
      <c r="I1055" s="71"/>
      <c r="J1055" s="71"/>
    </row>
    <row r="1056" spans="1:10" ht="15.75" customHeight="1">
      <c r="A1056" s="71"/>
      <c r="E1056" s="71"/>
      <c r="F1056" s="71"/>
      <c r="G1056" s="71"/>
      <c r="I1056" s="71"/>
      <c r="J1056" s="71"/>
    </row>
    <row r="1057" spans="1:10" ht="15.75" customHeight="1">
      <c r="A1057" s="71"/>
      <c r="E1057" s="71"/>
      <c r="F1057" s="71"/>
      <c r="G1057" s="71"/>
      <c r="I1057" s="71"/>
      <c r="J1057" s="71"/>
    </row>
    <row r="1058" spans="1:10" ht="15.75" customHeight="1">
      <c r="A1058" s="71"/>
      <c r="E1058" s="71"/>
      <c r="F1058" s="71"/>
      <c r="G1058" s="71"/>
      <c r="I1058" s="71"/>
      <c r="J1058" s="71"/>
    </row>
    <row r="1059" spans="1:10" ht="15.75" customHeight="1">
      <c r="A1059" s="71"/>
      <c r="E1059" s="71"/>
      <c r="F1059" s="71"/>
      <c r="G1059" s="71"/>
      <c r="I1059" s="71"/>
      <c r="J1059" s="71"/>
    </row>
    <row r="1060" spans="1:10" ht="15.75" customHeight="1">
      <c r="A1060" s="71"/>
      <c r="E1060" s="71"/>
      <c r="F1060" s="71"/>
      <c r="G1060" s="71"/>
      <c r="I1060" s="71"/>
      <c r="J1060" s="71"/>
    </row>
    <row r="1061" spans="1:10" ht="15.75" customHeight="1">
      <c r="A1061" s="71"/>
      <c r="E1061" s="71"/>
      <c r="F1061" s="71"/>
      <c r="G1061" s="71"/>
      <c r="I1061" s="71"/>
      <c r="J1061" s="71"/>
    </row>
    <row r="1062" spans="1:10" ht="15.75" customHeight="1">
      <c r="A1062" s="71"/>
      <c r="E1062" s="71"/>
      <c r="F1062" s="71"/>
      <c r="G1062" s="71"/>
      <c r="I1062" s="71"/>
      <c r="J1062" s="71"/>
    </row>
    <row r="1063" spans="1:10" ht="15.75" customHeight="1">
      <c r="A1063" s="71"/>
      <c r="E1063" s="71"/>
      <c r="F1063" s="71"/>
      <c r="G1063" s="71"/>
      <c r="I1063" s="71"/>
      <c r="J1063" s="71"/>
    </row>
    <row r="1064" spans="1:10" ht="15.75" customHeight="1">
      <c r="A1064" s="71"/>
      <c r="E1064" s="71"/>
      <c r="F1064" s="71"/>
      <c r="G1064" s="71"/>
      <c r="I1064" s="71"/>
      <c r="J1064" s="71"/>
    </row>
    <row r="1065" spans="1:10" ht="15.75" customHeight="1">
      <c r="A1065" s="71"/>
      <c r="E1065" s="71"/>
      <c r="F1065" s="71"/>
      <c r="G1065" s="71"/>
      <c r="I1065" s="71"/>
      <c r="J1065" s="71"/>
    </row>
    <row r="1066" spans="1:10" ht="15.75" customHeight="1">
      <c r="A1066" s="71"/>
      <c r="E1066" s="71"/>
      <c r="F1066" s="71"/>
      <c r="G1066" s="71"/>
      <c r="I1066" s="71"/>
      <c r="J1066" s="71"/>
    </row>
    <row r="1067" spans="1:10" ht="15.75" customHeight="1">
      <c r="A1067" s="71"/>
      <c r="E1067" s="71"/>
      <c r="F1067" s="71"/>
      <c r="G1067" s="71"/>
      <c r="I1067" s="71"/>
      <c r="J1067" s="71"/>
    </row>
    <row r="1068" spans="1:10" ht="15.75" customHeight="1">
      <c r="A1068" s="71"/>
      <c r="E1068" s="71"/>
      <c r="F1068" s="71"/>
      <c r="G1068" s="71"/>
      <c r="I1068" s="71"/>
      <c r="J1068" s="71"/>
    </row>
    <row r="1069" spans="1:10" ht="15.75" customHeight="1">
      <c r="A1069" s="71"/>
      <c r="E1069" s="71"/>
      <c r="F1069" s="71"/>
      <c r="G1069" s="71"/>
      <c r="I1069" s="71"/>
      <c r="J1069" s="71"/>
    </row>
    <row r="1070" spans="1:10" ht="15.75" customHeight="1">
      <c r="A1070" s="71"/>
      <c r="E1070" s="71"/>
      <c r="F1070" s="71"/>
      <c r="G1070" s="71"/>
      <c r="I1070" s="71"/>
      <c r="J1070" s="71"/>
    </row>
    <row r="1071" spans="1:10" ht="15.75" customHeight="1">
      <c r="A1071" s="71"/>
      <c r="E1071" s="71"/>
      <c r="F1071" s="71"/>
      <c r="G1071" s="71"/>
      <c r="I1071" s="71"/>
      <c r="J1071" s="71"/>
    </row>
    <row r="1072" spans="1:10" ht="15.75" customHeight="1">
      <c r="A1072" s="71"/>
      <c r="E1072" s="71"/>
      <c r="F1072" s="71"/>
      <c r="G1072" s="71"/>
      <c r="I1072" s="71"/>
      <c r="J1072" s="71"/>
    </row>
    <row r="1073" spans="1:10" ht="15.75" customHeight="1">
      <c r="A1073" s="71"/>
      <c r="E1073" s="71"/>
      <c r="F1073" s="71"/>
      <c r="G1073" s="71"/>
      <c r="I1073" s="71"/>
      <c r="J1073" s="71"/>
    </row>
    <row r="1074" spans="1:10" ht="15.75" customHeight="1">
      <c r="A1074" s="71"/>
      <c r="E1074" s="71"/>
      <c r="F1074" s="71"/>
      <c r="G1074" s="71"/>
      <c r="I1074" s="71"/>
      <c r="J1074" s="71"/>
    </row>
    <row r="1075" spans="1:10" ht="15.75" customHeight="1">
      <c r="A1075" s="71"/>
      <c r="E1075" s="71"/>
      <c r="F1075" s="71"/>
      <c r="G1075" s="71"/>
      <c r="I1075" s="71"/>
      <c r="J1075" s="71"/>
    </row>
    <row r="1076" spans="1:10" ht="15.75" customHeight="1">
      <c r="A1076" s="71"/>
      <c r="E1076" s="71"/>
      <c r="F1076" s="71"/>
      <c r="G1076" s="71"/>
      <c r="I1076" s="71"/>
      <c r="J1076" s="71"/>
    </row>
    <row r="1077" spans="1:10" ht="15.75" customHeight="1">
      <c r="A1077" s="71"/>
      <c r="E1077" s="71"/>
      <c r="F1077" s="71"/>
      <c r="G1077" s="71"/>
      <c r="I1077" s="71"/>
      <c r="J1077" s="71"/>
    </row>
    <row r="1078" spans="1:10" ht="15.75" customHeight="1">
      <c r="A1078" s="71"/>
      <c r="E1078" s="71"/>
      <c r="F1078" s="71"/>
      <c r="G1078" s="71"/>
      <c r="I1078" s="71"/>
      <c r="J1078" s="71"/>
    </row>
    <row r="1079" spans="1:10" ht="15.75" customHeight="1">
      <c r="A1079" s="71"/>
      <c r="E1079" s="71"/>
      <c r="F1079" s="71"/>
      <c r="G1079" s="71"/>
      <c r="I1079" s="71"/>
      <c r="J1079" s="71"/>
    </row>
    <row r="1080" spans="1:10" ht="15.75" customHeight="1">
      <c r="A1080" s="71"/>
      <c r="E1080" s="71"/>
      <c r="F1080" s="71"/>
      <c r="G1080" s="71"/>
      <c r="I1080" s="71"/>
      <c r="J1080" s="71"/>
    </row>
    <row r="1081" spans="1:10" ht="15.75" customHeight="1">
      <c r="A1081" s="71"/>
      <c r="E1081" s="71"/>
      <c r="F1081" s="71"/>
      <c r="G1081" s="71"/>
      <c r="I1081" s="71"/>
      <c r="J1081" s="71"/>
    </row>
    <row r="1082" spans="1:10" ht="15.75" customHeight="1">
      <c r="A1082" s="71"/>
      <c r="E1082" s="71"/>
      <c r="F1082" s="71"/>
      <c r="G1082" s="71"/>
      <c r="I1082" s="71"/>
      <c r="J1082" s="71"/>
    </row>
    <row r="1083" spans="1:10" ht="15.75" customHeight="1">
      <c r="A1083" s="71"/>
      <c r="E1083" s="71"/>
      <c r="F1083" s="71"/>
      <c r="G1083" s="71"/>
      <c r="I1083" s="71"/>
      <c r="J1083" s="71"/>
    </row>
    <row r="1084" spans="1:10" ht="15.75" customHeight="1">
      <c r="A1084" s="71"/>
      <c r="E1084" s="71"/>
      <c r="F1084" s="71"/>
      <c r="G1084" s="71"/>
      <c r="I1084" s="71"/>
      <c r="J1084" s="71"/>
    </row>
    <row r="1085" spans="1:10" ht="15.75" customHeight="1">
      <c r="A1085" s="71"/>
      <c r="E1085" s="71"/>
      <c r="F1085" s="71"/>
      <c r="G1085" s="71"/>
      <c r="I1085" s="71"/>
      <c r="J1085" s="71"/>
    </row>
    <row r="1086" spans="1:10" ht="15.75" customHeight="1">
      <c r="A1086" s="71"/>
      <c r="E1086" s="71"/>
      <c r="F1086" s="71"/>
      <c r="G1086" s="71"/>
      <c r="I1086" s="71"/>
      <c r="J1086" s="71"/>
    </row>
    <row r="1087" spans="1:10" ht="15.75" customHeight="1">
      <c r="A1087" s="71"/>
      <c r="E1087" s="71"/>
      <c r="F1087" s="71"/>
      <c r="G1087" s="71"/>
      <c r="I1087" s="71"/>
      <c r="J1087" s="71"/>
    </row>
    <row r="1088" spans="1:10" ht="15.75" customHeight="1">
      <c r="A1088" s="71"/>
      <c r="E1088" s="71"/>
      <c r="F1088" s="71"/>
      <c r="G1088" s="71"/>
      <c r="I1088" s="71"/>
      <c r="J1088" s="71"/>
    </row>
    <row r="1089" spans="1:10" ht="15.75" customHeight="1">
      <c r="A1089" s="71"/>
      <c r="E1089" s="71"/>
      <c r="F1089" s="71"/>
      <c r="G1089" s="71"/>
      <c r="I1089" s="71"/>
      <c r="J1089" s="71"/>
    </row>
    <row r="1090" spans="1:10" ht="15.75" customHeight="1">
      <c r="A1090" s="71"/>
      <c r="E1090" s="71"/>
      <c r="F1090" s="71"/>
      <c r="G1090" s="71"/>
      <c r="I1090" s="71"/>
      <c r="J1090" s="71"/>
    </row>
    <row r="1091" spans="1:10" ht="15.75" customHeight="1">
      <c r="A1091" s="71"/>
      <c r="E1091" s="71"/>
      <c r="F1091" s="71"/>
      <c r="G1091" s="71"/>
      <c r="I1091" s="71"/>
      <c r="J1091" s="71"/>
    </row>
    <row r="1092" spans="1:10" ht="15.75" customHeight="1">
      <c r="A1092" s="71"/>
      <c r="E1092" s="71"/>
      <c r="F1092" s="71"/>
      <c r="G1092" s="71"/>
      <c r="I1092" s="71"/>
      <c r="J1092" s="71"/>
    </row>
    <row r="1093" spans="1:10" ht="15.75" customHeight="1">
      <c r="A1093" s="71"/>
      <c r="E1093" s="71"/>
      <c r="F1093" s="71"/>
      <c r="G1093" s="71"/>
      <c r="I1093" s="71"/>
      <c r="J1093" s="71"/>
    </row>
    <row r="1094" spans="1:10" ht="15.75" customHeight="1">
      <c r="A1094" s="71"/>
      <c r="E1094" s="71"/>
      <c r="F1094" s="71"/>
      <c r="G1094" s="71"/>
      <c r="I1094" s="71"/>
      <c r="J1094" s="71"/>
    </row>
    <row r="1095" spans="1:10" ht="15.75" customHeight="1">
      <c r="A1095" s="71"/>
      <c r="E1095" s="71"/>
      <c r="F1095" s="71"/>
      <c r="G1095" s="71"/>
      <c r="I1095" s="71"/>
      <c r="J1095" s="71"/>
    </row>
    <row r="1096" spans="1:10" ht="15.75" customHeight="1">
      <c r="A1096" s="71"/>
      <c r="E1096" s="71"/>
      <c r="F1096" s="71"/>
      <c r="G1096" s="71"/>
      <c r="I1096" s="71"/>
      <c r="J1096" s="71"/>
    </row>
    <row r="1097" spans="1:10" ht="15.75" customHeight="1">
      <c r="A1097" s="71"/>
      <c r="E1097" s="71"/>
      <c r="F1097" s="71"/>
      <c r="G1097" s="71"/>
      <c r="I1097" s="71"/>
      <c r="J1097" s="71"/>
    </row>
    <row r="1098" spans="1:10" ht="15.75" customHeight="1">
      <c r="A1098" s="71"/>
      <c r="E1098" s="71"/>
      <c r="F1098" s="71"/>
      <c r="G1098" s="71"/>
      <c r="I1098" s="71"/>
      <c r="J1098" s="71"/>
    </row>
    <row r="1099" spans="1:10" ht="15.75" customHeight="1">
      <c r="A1099" s="71"/>
      <c r="E1099" s="71"/>
      <c r="F1099" s="71"/>
      <c r="G1099" s="71"/>
      <c r="I1099" s="71"/>
      <c r="J1099" s="71"/>
    </row>
    <row r="1100" spans="1:10" ht="15.75" customHeight="1">
      <c r="A1100" s="71"/>
      <c r="E1100" s="71"/>
      <c r="F1100" s="71"/>
      <c r="G1100" s="71"/>
      <c r="I1100" s="71"/>
      <c r="J1100" s="71"/>
    </row>
    <row r="1101" spans="1:10" ht="15.75" customHeight="1">
      <c r="A1101" s="71"/>
      <c r="E1101" s="71"/>
      <c r="F1101" s="71"/>
      <c r="G1101" s="71"/>
      <c r="I1101" s="71"/>
      <c r="J1101" s="71"/>
    </row>
    <row r="1102" spans="1:10" ht="15.75" customHeight="1">
      <c r="A1102" s="71"/>
      <c r="E1102" s="71"/>
      <c r="F1102" s="71"/>
      <c r="G1102" s="71"/>
      <c r="I1102" s="71"/>
      <c r="J1102" s="71"/>
    </row>
    <row r="1103" spans="1:10" ht="15.75" customHeight="1">
      <c r="A1103" s="71"/>
      <c r="E1103" s="71"/>
      <c r="F1103" s="71"/>
      <c r="G1103" s="71"/>
      <c r="I1103" s="71"/>
      <c r="J1103" s="71"/>
    </row>
    <row r="1104" spans="1:10" ht="15.75" customHeight="1">
      <c r="A1104" s="71"/>
      <c r="E1104" s="71"/>
      <c r="F1104" s="71"/>
      <c r="G1104" s="71"/>
      <c r="I1104" s="71"/>
      <c r="J1104" s="71"/>
    </row>
    <row r="1105" spans="1:10" ht="15.75" customHeight="1">
      <c r="A1105" s="71"/>
      <c r="E1105" s="71"/>
      <c r="F1105" s="71"/>
      <c r="G1105" s="71"/>
      <c r="I1105" s="71"/>
      <c r="J1105" s="71"/>
    </row>
    <row r="1106" spans="1:10" ht="15.75" customHeight="1">
      <c r="A1106" s="71"/>
      <c r="E1106" s="71"/>
      <c r="F1106" s="71"/>
      <c r="G1106" s="71"/>
      <c r="I1106" s="71"/>
      <c r="J1106" s="71"/>
    </row>
    <row r="1107" spans="1:10" ht="15.75" customHeight="1">
      <c r="A1107" s="71"/>
      <c r="E1107" s="71"/>
      <c r="F1107" s="71"/>
      <c r="G1107" s="71"/>
      <c r="I1107" s="71"/>
      <c r="J1107" s="71"/>
    </row>
    <row r="1108" spans="1:10" ht="15.75" customHeight="1">
      <c r="A1108" s="71"/>
      <c r="E1108" s="71"/>
      <c r="F1108" s="71"/>
      <c r="G1108" s="71"/>
      <c r="I1108" s="71"/>
      <c r="J1108" s="71"/>
    </row>
    <row r="1109" spans="1:10" ht="15.75" customHeight="1">
      <c r="A1109" s="71"/>
      <c r="E1109" s="71"/>
      <c r="F1109" s="71"/>
      <c r="G1109" s="71"/>
      <c r="I1109" s="71"/>
      <c r="J1109" s="71"/>
    </row>
    <row r="1110" spans="1:10" ht="15.75" customHeight="1">
      <c r="A1110" s="71"/>
      <c r="E1110" s="71"/>
      <c r="F1110" s="71"/>
      <c r="G1110" s="71"/>
      <c r="I1110" s="71"/>
      <c r="J1110" s="71"/>
    </row>
    <row r="1111" spans="1:10" ht="15.75" customHeight="1">
      <c r="A1111" s="71"/>
      <c r="E1111" s="71"/>
      <c r="F1111" s="71"/>
      <c r="G1111" s="71"/>
      <c r="I1111" s="71"/>
      <c r="J1111" s="71"/>
    </row>
    <row r="1112" spans="1:10" ht="15.75" customHeight="1">
      <c r="A1112" s="71"/>
      <c r="E1112" s="71"/>
      <c r="F1112" s="71"/>
      <c r="G1112" s="71"/>
      <c r="I1112" s="71"/>
      <c r="J1112" s="71"/>
    </row>
    <row r="1113" spans="1:10" ht="15.75" customHeight="1">
      <c r="A1113" s="71"/>
      <c r="E1113" s="71"/>
      <c r="F1113" s="71"/>
      <c r="G1113" s="71"/>
      <c r="I1113" s="71"/>
      <c r="J1113" s="71"/>
    </row>
    <row r="1114" spans="1:10" ht="15.75" customHeight="1">
      <c r="A1114" s="71"/>
      <c r="E1114" s="71"/>
      <c r="F1114" s="71"/>
      <c r="G1114" s="71"/>
      <c r="I1114" s="71"/>
      <c r="J1114" s="71"/>
    </row>
    <row r="1115" spans="1:10" ht="15.75" customHeight="1">
      <c r="A1115" s="71"/>
      <c r="E1115" s="71"/>
      <c r="F1115" s="71"/>
      <c r="G1115" s="71"/>
      <c r="I1115" s="71"/>
      <c r="J1115" s="71"/>
    </row>
    <row r="1116" spans="1:10" ht="15.75" customHeight="1">
      <c r="A1116" s="71"/>
      <c r="E1116" s="71"/>
      <c r="F1116" s="71"/>
      <c r="G1116" s="71"/>
      <c r="I1116" s="71"/>
      <c r="J1116" s="71"/>
    </row>
    <row r="1117" spans="1:10" ht="15.75" customHeight="1">
      <c r="A1117" s="71"/>
      <c r="E1117" s="71"/>
      <c r="F1117" s="71"/>
      <c r="G1117" s="71"/>
      <c r="I1117" s="71"/>
      <c r="J1117" s="71"/>
    </row>
    <row r="1118" spans="1:10" ht="15.75" customHeight="1">
      <c r="A1118" s="71"/>
      <c r="E1118" s="71"/>
      <c r="F1118" s="71"/>
      <c r="G1118" s="71"/>
      <c r="I1118" s="71"/>
      <c r="J1118" s="71"/>
    </row>
    <row r="1119" spans="1:10" ht="15.75" customHeight="1">
      <c r="A1119" s="71"/>
      <c r="E1119" s="71"/>
      <c r="F1119" s="71"/>
      <c r="G1119" s="71"/>
      <c r="I1119" s="71"/>
      <c r="J1119" s="71"/>
    </row>
    <row r="1120" spans="1:10" ht="15.75" customHeight="1">
      <c r="A1120" s="71"/>
      <c r="E1120" s="71"/>
      <c r="F1120" s="71"/>
      <c r="G1120" s="71"/>
      <c r="I1120" s="71"/>
      <c r="J1120" s="71"/>
    </row>
    <row r="1121" spans="1:10" ht="15.75" customHeight="1">
      <c r="A1121" s="71"/>
      <c r="E1121" s="71"/>
      <c r="F1121" s="71"/>
      <c r="G1121" s="71"/>
      <c r="I1121" s="71"/>
      <c r="J1121" s="71"/>
    </row>
    <row r="1122" spans="1:10" ht="15.75" customHeight="1">
      <c r="A1122" s="71"/>
      <c r="E1122" s="71"/>
      <c r="F1122" s="71"/>
      <c r="G1122" s="71"/>
      <c r="I1122" s="71"/>
      <c r="J1122" s="71"/>
    </row>
    <row r="1123" spans="1:10" ht="15.75" customHeight="1">
      <c r="A1123" s="71"/>
      <c r="E1123" s="71"/>
      <c r="F1123" s="71"/>
      <c r="G1123" s="71"/>
      <c r="I1123" s="71"/>
      <c r="J1123" s="71"/>
    </row>
    <row r="1124" spans="1:10" ht="15.75" customHeight="1">
      <c r="A1124" s="71"/>
      <c r="E1124" s="71"/>
      <c r="F1124" s="71"/>
      <c r="G1124" s="71"/>
      <c r="I1124" s="71"/>
      <c r="J1124" s="71"/>
    </row>
    <row r="1125" spans="1:10" ht="15.75" customHeight="1">
      <c r="A1125" s="71"/>
      <c r="E1125" s="71"/>
      <c r="F1125" s="71"/>
      <c r="G1125" s="71"/>
      <c r="I1125" s="71"/>
      <c r="J1125" s="71"/>
    </row>
    <row r="1126" spans="1:10" ht="15.75" customHeight="1">
      <c r="A1126" s="71"/>
      <c r="E1126" s="71"/>
      <c r="F1126" s="71"/>
      <c r="G1126" s="71"/>
      <c r="I1126" s="71"/>
      <c r="J1126" s="71"/>
    </row>
    <row r="1127" spans="1:10" ht="15.75" customHeight="1">
      <c r="A1127" s="71"/>
      <c r="E1127" s="71"/>
      <c r="F1127" s="71"/>
      <c r="G1127" s="71"/>
      <c r="I1127" s="71"/>
      <c r="J1127" s="71"/>
    </row>
    <row r="1128" spans="1:10" ht="15.75" customHeight="1">
      <c r="A1128" s="71"/>
      <c r="E1128" s="71"/>
      <c r="F1128" s="71"/>
      <c r="G1128" s="71"/>
      <c r="I1128" s="71"/>
      <c r="J1128" s="71"/>
    </row>
    <row r="1129" spans="1:10" ht="15.75" customHeight="1">
      <c r="A1129" s="71"/>
      <c r="E1129" s="71"/>
      <c r="F1129" s="71"/>
      <c r="G1129" s="71"/>
      <c r="I1129" s="71"/>
      <c r="J1129" s="71"/>
    </row>
    <row r="1130" spans="1:10" ht="15.75" customHeight="1">
      <c r="A1130" s="71"/>
      <c r="E1130" s="71"/>
      <c r="F1130" s="71"/>
      <c r="G1130" s="71"/>
      <c r="I1130" s="71"/>
      <c r="J1130" s="71"/>
    </row>
    <row r="1131" spans="1:10" ht="15.75" customHeight="1">
      <c r="A1131" s="71"/>
      <c r="E1131" s="71"/>
      <c r="F1131" s="71"/>
      <c r="G1131" s="71"/>
      <c r="I1131" s="71"/>
      <c r="J1131" s="71"/>
    </row>
    <row r="1132" spans="1:10" ht="15.75" customHeight="1">
      <c r="A1132" s="71"/>
      <c r="E1132" s="71"/>
      <c r="F1132" s="71"/>
      <c r="G1132" s="71"/>
      <c r="I1132" s="71"/>
      <c r="J1132" s="71"/>
    </row>
    <row r="1133" spans="1:10" ht="15.75" customHeight="1">
      <c r="A1133" s="71"/>
      <c r="E1133" s="71"/>
      <c r="F1133" s="71"/>
      <c r="G1133" s="71"/>
      <c r="I1133" s="71"/>
      <c r="J1133" s="71"/>
    </row>
    <row r="1134" spans="1:10" ht="15.75" customHeight="1">
      <c r="A1134" s="71"/>
      <c r="E1134" s="71"/>
      <c r="F1134" s="71"/>
      <c r="G1134" s="71"/>
      <c r="I1134" s="71"/>
      <c r="J1134" s="71"/>
    </row>
    <row r="1135" spans="1:10" ht="15.75" customHeight="1">
      <c r="A1135" s="71"/>
      <c r="E1135" s="71"/>
      <c r="F1135" s="71"/>
      <c r="G1135" s="71"/>
      <c r="I1135" s="71"/>
      <c r="J1135" s="71"/>
    </row>
    <row r="1136" spans="1:10" ht="15.75" customHeight="1">
      <c r="A1136" s="71"/>
      <c r="E1136" s="71"/>
      <c r="F1136" s="71"/>
      <c r="G1136" s="71"/>
      <c r="I1136" s="71"/>
      <c r="J1136" s="71"/>
    </row>
    <row r="1137" spans="1:10" ht="15.75" customHeight="1">
      <c r="A1137" s="71"/>
      <c r="E1137" s="71"/>
      <c r="F1137" s="71"/>
      <c r="G1137" s="71"/>
      <c r="I1137" s="71"/>
      <c r="J1137" s="71"/>
    </row>
    <row r="1138" spans="1:10" ht="15.75" customHeight="1">
      <c r="A1138" s="71"/>
      <c r="E1138" s="71"/>
      <c r="F1138" s="71"/>
      <c r="G1138" s="71"/>
      <c r="I1138" s="71"/>
      <c r="J1138" s="71"/>
    </row>
    <row r="1139" spans="1:10" ht="15.75" customHeight="1">
      <c r="A1139" s="71"/>
      <c r="E1139" s="71"/>
      <c r="F1139" s="71"/>
      <c r="G1139" s="71"/>
      <c r="I1139" s="71"/>
      <c r="J1139" s="71"/>
    </row>
    <row r="1140" spans="1:10" ht="15.75" customHeight="1">
      <c r="A1140" s="71"/>
      <c r="E1140" s="71"/>
      <c r="F1140" s="71"/>
      <c r="G1140" s="71"/>
      <c r="I1140" s="71"/>
      <c r="J1140" s="71"/>
    </row>
    <row r="1141" spans="1:10" ht="15.75" customHeight="1">
      <c r="A1141" s="71"/>
      <c r="E1141" s="71"/>
      <c r="F1141" s="71"/>
      <c r="G1141" s="71"/>
      <c r="I1141" s="71"/>
      <c r="J1141" s="71"/>
    </row>
    <row r="1142" spans="1:10" ht="15.75" customHeight="1">
      <c r="A1142" s="71"/>
      <c r="E1142" s="71"/>
      <c r="F1142" s="71"/>
      <c r="G1142" s="71"/>
      <c r="I1142" s="71"/>
      <c r="J1142" s="71"/>
    </row>
    <row r="1143" spans="1:10" ht="15.75" customHeight="1">
      <c r="A1143" s="71"/>
      <c r="E1143" s="71"/>
      <c r="F1143" s="71"/>
      <c r="G1143" s="71"/>
      <c r="I1143" s="71"/>
      <c r="J1143" s="71"/>
    </row>
    <row r="1144" spans="1:10" ht="15.75" customHeight="1">
      <c r="A1144" s="71"/>
      <c r="E1144" s="71"/>
      <c r="F1144" s="71"/>
      <c r="G1144" s="71"/>
      <c r="I1144" s="71"/>
      <c r="J1144" s="71"/>
    </row>
    <row r="1145" spans="1:10" ht="15.75" customHeight="1">
      <c r="A1145" s="71"/>
      <c r="E1145" s="71"/>
      <c r="F1145" s="71"/>
      <c r="G1145" s="71"/>
      <c r="I1145" s="71"/>
      <c r="J1145" s="71"/>
    </row>
    <row r="1146" spans="1:10" ht="15.75" customHeight="1">
      <c r="A1146" s="71"/>
      <c r="E1146" s="71"/>
      <c r="F1146" s="71"/>
      <c r="G1146" s="71"/>
      <c r="I1146" s="71"/>
      <c r="J1146" s="71"/>
    </row>
    <row r="1147" spans="1:10" ht="15.75" customHeight="1">
      <c r="A1147" s="71"/>
      <c r="E1147" s="71"/>
      <c r="F1147" s="71"/>
      <c r="G1147" s="71"/>
      <c r="I1147" s="71"/>
      <c r="J1147" s="71"/>
    </row>
    <row r="1148" spans="1:10" ht="15.75" customHeight="1">
      <c r="A1148" s="71"/>
      <c r="E1148" s="71"/>
      <c r="F1148" s="71"/>
      <c r="G1148" s="71"/>
      <c r="I1148" s="71"/>
      <c r="J1148" s="71"/>
    </row>
    <row r="1149" spans="1:10" ht="15.75" customHeight="1">
      <c r="A1149" s="71"/>
      <c r="E1149" s="71"/>
      <c r="F1149" s="71"/>
      <c r="G1149" s="71"/>
      <c r="I1149" s="71"/>
      <c r="J1149" s="71"/>
    </row>
    <row r="1150" spans="1:10" ht="15.75" customHeight="1">
      <c r="A1150" s="71"/>
      <c r="E1150" s="71"/>
      <c r="F1150" s="71"/>
      <c r="G1150" s="71"/>
      <c r="I1150" s="71"/>
      <c r="J1150" s="71"/>
    </row>
    <row r="1151" spans="1:10" ht="15.75" customHeight="1">
      <c r="A1151" s="71"/>
      <c r="E1151" s="71"/>
      <c r="F1151" s="71"/>
      <c r="G1151" s="71"/>
      <c r="I1151" s="71"/>
      <c r="J1151" s="71"/>
    </row>
    <row r="1152" spans="1:10" ht="15.75" customHeight="1">
      <c r="A1152" s="71"/>
      <c r="E1152" s="71"/>
      <c r="F1152" s="71"/>
      <c r="G1152" s="71"/>
      <c r="I1152" s="71"/>
      <c r="J1152" s="71"/>
    </row>
    <row r="1153" spans="1:10" ht="15.75" customHeight="1">
      <c r="A1153" s="71"/>
      <c r="E1153" s="71"/>
      <c r="F1153" s="71"/>
      <c r="G1153" s="71"/>
      <c r="I1153" s="71"/>
      <c r="J1153" s="71"/>
    </row>
    <row r="1154" spans="1:10" ht="15.75" customHeight="1">
      <c r="A1154" s="71"/>
      <c r="E1154" s="71"/>
      <c r="F1154" s="71"/>
      <c r="G1154" s="71"/>
      <c r="I1154" s="71"/>
      <c r="J1154" s="71"/>
    </row>
    <row r="1155" spans="1:10" ht="15.75" customHeight="1">
      <c r="A1155" s="71"/>
      <c r="E1155" s="71"/>
      <c r="F1155" s="71"/>
      <c r="G1155" s="71"/>
      <c r="I1155" s="71"/>
      <c r="J1155" s="71"/>
    </row>
    <row r="1156" spans="1:10" ht="15.75" customHeight="1">
      <c r="A1156" s="71"/>
      <c r="E1156" s="71"/>
      <c r="F1156" s="71"/>
      <c r="G1156" s="71"/>
      <c r="I1156" s="71"/>
      <c r="J1156" s="71"/>
    </row>
    <row r="1157" spans="1:10" ht="15.75" customHeight="1">
      <c r="A1157" s="71"/>
      <c r="E1157" s="71"/>
      <c r="F1157" s="71"/>
      <c r="G1157" s="71"/>
      <c r="I1157" s="71"/>
      <c r="J1157" s="71"/>
    </row>
    <row r="1158" spans="1:10" ht="15.75" customHeight="1">
      <c r="A1158" s="71"/>
      <c r="E1158" s="71"/>
      <c r="F1158" s="71"/>
      <c r="G1158" s="71"/>
      <c r="I1158" s="71"/>
      <c r="J1158" s="71"/>
    </row>
    <row r="1159" spans="1:10" ht="15.75" customHeight="1">
      <c r="A1159" s="71"/>
      <c r="E1159" s="71"/>
      <c r="F1159" s="71"/>
      <c r="G1159" s="71"/>
      <c r="I1159" s="71"/>
      <c r="J1159" s="71"/>
    </row>
    <row r="1160" spans="1:10" ht="15.75" customHeight="1">
      <c r="A1160" s="71"/>
      <c r="E1160" s="71"/>
      <c r="F1160" s="71"/>
      <c r="G1160" s="71"/>
      <c r="I1160" s="71"/>
      <c r="J1160" s="71"/>
    </row>
    <row r="1161" spans="1:10" ht="15.75" customHeight="1">
      <c r="A1161" s="71"/>
      <c r="E1161" s="71"/>
      <c r="F1161" s="71"/>
      <c r="G1161" s="71"/>
      <c r="I1161" s="71"/>
      <c r="J1161" s="71"/>
    </row>
    <row r="1162" spans="1:10" ht="15.75" customHeight="1">
      <c r="A1162" s="71"/>
      <c r="E1162" s="71"/>
      <c r="F1162" s="71"/>
      <c r="G1162" s="71"/>
      <c r="I1162" s="71"/>
      <c r="J1162" s="71"/>
    </row>
    <row r="1163" spans="1:10" ht="15.75" customHeight="1">
      <c r="A1163" s="71"/>
      <c r="E1163" s="71"/>
      <c r="F1163" s="71"/>
      <c r="G1163" s="71"/>
      <c r="I1163" s="71"/>
      <c r="J1163" s="71"/>
    </row>
    <row r="1164" spans="1:10" ht="15.75" customHeight="1">
      <c r="A1164" s="71"/>
      <c r="E1164" s="71"/>
      <c r="F1164" s="71"/>
      <c r="G1164" s="71"/>
      <c r="I1164" s="71"/>
      <c r="J1164" s="71"/>
    </row>
    <row r="1165" spans="1:10" ht="15.75" customHeight="1">
      <c r="A1165" s="71"/>
      <c r="E1165" s="71"/>
      <c r="F1165" s="71"/>
      <c r="G1165" s="71"/>
      <c r="I1165" s="71"/>
      <c r="J1165" s="71"/>
    </row>
    <row r="1166" spans="1:10" ht="15.75" customHeight="1">
      <c r="A1166" s="71"/>
      <c r="E1166" s="71"/>
      <c r="F1166" s="71"/>
      <c r="G1166" s="71"/>
      <c r="I1166" s="71"/>
      <c r="J1166" s="71"/>
    </row>
    <row r="1167" spans="1:10" ht="15.75" customHeight="1">
      <c r="A1167" s="71"/>
      <c r="E1167" s="71"/>
      <c r="F1167" s="71"/>
      <c r="G1167" s="71"/>
      <c r="I1167" s="71"/>
      <c r="J1167" s="71"/>
    </row>
    <row r="1168" spans="1:10" ht="15.75" customHeight="1">
      <c r="A1168" s="71"/>
      <c r="E1168" s="71"/>
      <c r="F1168" s="71"/>
      <c r="G1168" s="71"/>
      <c r="I1168" s="71"/>
      <c r="J1168" s="71"/>
    </row>
    <row r="1169" spans="1:10" ht="15.75" customHeight="1">
      <c r="A1169" s="71"/>
      <c r="E1169" s="71"/>
      <c r="F1169" s="71"/>
      <c r="G1169" s="71"/>
      <c r="I1169" s="71"/>
      <c r="J1169" s="71"/>
    </row>
    <row r="1170" spans="1:10" ht="15.75" customHeight="1">
      <c r="A1170" s="71"/>
      <c r="E1170" s="71"/>
      <c r="F1170" s="71"/>
      <c r="G1170" s="71"/>
      <c r="I1170" s="71"/>
      <c r="J1170" s="71"/>
    </row>
    <row r="1171" spans="1:10" ht="15.75" customHeight="1">
      <c r="A1171" s="71"/>
      <c r="E1171" s="71"/>
      <c r="F1171" s="71"/>
      <c r="G1171" s="71"/>
      <c r="I1171" s="71"/>
      <c r="J1171" s="71"/>
    </row>
    <row r="1172" spans="1:10" ht="15.75" customHeight="1"/>
    <row r="1173" spans="1:10" ht="15.75" customHeight="1"/>
    <row r="1174" spans="1:10" ht="15.75" customHeight="1"/>
    <row r="1175" spans="1:10" ht="15.75" customHeight="1"/>
    <row r="1176" spans="1:10" ht="15.75" customHeight="1"/>
    <row r="1177" spans="1:10" ht="15.75" customHeight="1"/>
    <row r="1178" spans="1:10" ht="15.75" customHeight="1"/>
    <row r="1179" spans="1:10" ht="15.75" customHeight="1"/>
    <row r="1180" spans="1:10" ht="15.75" customHeight="1"/>
    <row r="1181" spans="1:10" ht="15.75" customHeight="1"/>
    <row r="1182" spans="1:10" ht="15.75" customHeight="1"/>
    <row r="1183" spans="1:10" ht="15.75" customHeight="1"/>
    <row r="1184" spans="1:10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</sheetData>
  <mergeCells count="160">
    <mergeCell ref="A886:B886"/>
    <mergeCell ref="C886:D886"/>
    <mergeCell ref="A887:B887"/>
    <mergeCell ref="A898:B898"/>
    <mergeCell ref="A834:B834"/>
    <mergeCell ref="A851:B851"/>
    <mergeCell ref="A858:B858"/>
    <mergeCell ref="C858:D858"/>
    <mergeCell ref="A859:B859"/>
    <mergeCell ref="A879:B879"/>
    <mergeCell ref="A809:B809"/>
    <mergeCell ref="C809:D809"/>
    <mergeCell ref="A810:B810"/>
    <mergeCell ref="A826:B826"/>
    <mergeCell ref="A833:B833"/>
    <mergeCell ref="C833:D833"/>
    <mergeCell ref="A774:B774"/>
    <mergeCell ref="A787:B787"/>
    <mergeCell ref="A794:B794"/>
    <mergeCell ref="C794:D794"/>
    <mergeCell ref="A795:B795"/>
    <mergeCell ref="A802:B802"/>
    <mergeCell ref="A758:B758"/>
    <mergeCell ref="C758:D758"/>
    <mergeCell ref="A759:B759"/>
    <mergeCell ref="A766:B766"/>
    <mergeCell ref="A773:B773"/>
    <mergeCell ref="C773:D773"/>
    <mergeCell ref="A721:B721"/>
    <mergeCell ref="A733:B733"/>
    <mergeCell ref="A740:B740"/>
    <mergeCell ref="C740:D740"/>
    <mergeCell ref="A741:B741"/>
    <mergeCell ref="A751:B751"/>
    <mergeCell ref="A700:B700"/>
    <mergeCell ref="C700:D700"/>
    <mergeCell ref="A701:B701"/>
    <mergeCell ref="A713:B713"/>
    <mergeCell ref="A720:B720"/>
    <mergeCell ref="C720:D720"/>
    <mergeCell ref="A669:B669"/>
    <mergeCell ref="A676:B676"/>
    <mergeCell ref="A683:B683"/>
    <mergeCell ref="C683:D683"/>
    <mergeCell ref="A684:B684"/>
    <mergeCell ref="A693:B693"/>
    <mergeCell ref="A651:B651"/>
    <mergeCell ref="C651:D651"/>
    <mergeCell ref="A652:B652"/>
    <mergeCell ref="A661:B661"/>
    <mergeCell ref="A668:B668"/>
    <mergeCell ref="C668:D668"/>
    <mergeCell ref="A608:B608"/>
    <mergeCell ref="A629:B629"/>
    <mergeCell ref="A636:B636"/>
    <mergeCell ref="C636:D636"/>
    <mergeCell ref="A637:B637"/>
    <mergeCell ref="A644:B644"/>
    <mergeCell ref="A572:B572"/>
    <mergeCell ref="C572:D572"/>
    <mergeCell ref="A573:B573"/>
    <mergeCell ref="A600:B600"/>
    <mergeCell ref="A607:B607"/>
    <mergeCell ref="C607:D607"/>
    <mergeCell ref="A520:B520"/>
    <mergeCell ref="A538:B538"/>
    <mergeCell ref="A546:B546"/>
    <mergeCell ref="C546:D546"/>
    <mergeCell ref="A547:B547"/>
    <mergeCell ref="A565:B565"/>
    <mergeCell ref="A492:B492"/>
    <mergeCell ref="C492:D492"/>
    <mergeCell ref="A493:B493"/>
    <mergeCell ref="A512:B512"/>
    <mergeCell ref="A519:B519"/>
    <mergeCell ref="C519:D519"/>
    <mergeCell ref="A458:B458"/>
    <mergeCell ref="A467:B467"/>
    <mergeCell ref="A474:B474"/>
    <mergeCell ref="C474:D474"/>
    <mergeCell ref="A475:B475"/>
    <mergeCell ref="A485:B485"/>
    <mergeCell ref="A433:B433"/>
    <mergeCell ref="C433:D433"/>
    <mergeCell ref="A434:B434"/>
    <mergeCell ref="A450:B450"/>
    <mergeCell ref="A457:B457"/>
    <mergeCell ref="C457:D457"/>
    <mergeCell ref="A384:B384"/>
    <mergeCell ref="A392:B392"/>
    <mergeCell ref="A399:B399"/>
    <mergeCell ref="C399:D399"/>
    <mergeCell ref="A400:B400"/>
    <mergeCell ref="A426:B426"/>
    <mergeCell ref="A357:B357"/>
    <mergeCell ref="C357:D357"/>
    <mergeCell ref="A358:B358"/>
    <mergeCell ref="A377:B377"/>
    <mergeCell ref="A383:B383"/>
    <mergeCell ref="C383:D383"/>
    <mergeCell ref="A306:B306"/>
    <mergeCell ref="A324:B324"/>
    <mergeCell ref="A330:B330"/>
    <mergeCell ref="C330:D330"/>
    <mergeCell ref="A331:B331"/>
    <mergeCell ref="A350:B350"/>
    <mergeCell ref="A281:B281"/>
    <mergeCell ref="C281:D281"/>
    <mergeCell ref="A282:B282"/>
    <mergeCell ref="A298:B298"/>
    <mergeCell ref="A305:B305"/>
    <mergeCell ref="C305:D305"/>
    <mergeCell ref="A235:B235"/>
    <mergeCell ref="A244:B244"/>
    <mergeCell ref="A252:B252"/>
    <mergeCell ref="C252:D252"/>
    <mergeCell ref="A253:B253"/>
    <mergeCell ref="A275:B275"/>
    <mergeCell ref="A212:B212"/>
    <mergeCell ref="C212:D212"/>
    <mergeCell ref="A213:B213"/>
    <mergeCell ref="A227:B227"/>
    <mergeCell ref="A234:B234"/>
    <mergeCell ref="C234:D234"/>
    <mergeCell ref="A168:B168"/>
    <mergeCell ref="A182:B182"/>
    <mergeCell ref="A190:B190"/>
    <mergeCell ref="C190:D190"/>
    <mergeCell ref="A191:B191"/>
    <mergeCell ref="A206:B206"/>
    <mergeCell ref="A143:B143"/>
    <mergeCell ref="C143:D143"/>
    <mergeCell ref="A144:B144"/>
    <mergeCell ref="A161:B161"/>
    <mergeCell ref="A167:B167"/>
    <mergeCell ref="C167:D167"/>
    <mergeCell ref="A94:B94"/>
    <mergeCell ref="A101:B101"/>
    <mergeCell ref="A109:B109"/>
    <mergeCell ref="C109:D109"/>
    <mergeCell ref="A110:B110"/>
    <mergeCell ref="A136:B136"/>
    <mergeCell ref="A86:B86"/>
    <mergeCell ref="A93:B93"/>
    <mergeCell ref="C93:D93"/>
    <mergeCell ref="A5:B5"/>
    <mergeCell ref="A26:B26"/>
    <mergeCell ref="A32:B32"/>
    <mergeCell ref="C32:D32"/>
    <mergeCell ref="A33:B33"/>
    <mergeCell ref="A60:B60"/>
    <mergeCell ref="A1:H1"/>
    <mergeCell ref="A2:H2"/>
    <mergeCell ref="A3:E3"/>
    <mergeCell ref="F3:H3"/>
    <mergeCell ref="A4:B4"/>
    <mergeCell ref="C4:D4"/>
    <mergeCell ref="A67:B67"/>
    <mergeCell ref="C67:D67"/>
    <mergeCell ref="A68:B68"/>
  </mergeCells>
  <phoneticPr fontId="11" type="noConversion"/>
  <dataValidations count="2">
    <dataValidation type="list" allowBlank="1" showErrorMessage="1" sqref="H7:H8 H28:H29 H35:H36 H61:H62 H88:H89 H96:H97 H103:H104 H112:H113 H138:H139 H141:H142 H146:H147 H163:H164 H170:H172 H184:H185 H189 H193:H194 H208:H209 H216 H229:H230 H233 H237:H238 H246:H247 H249:H251 H255:H256 H277:H278 H284:H285 H300:H301 H304 H308:H309 H326:H327 H333 H352:H353 H356 H360:H361 H379:H380 H386:H387 H394:H395 H398 H402:H405 H428 H431:H432 H436:H438 H452:H453 H455:H456 H460:H461 H469:H470 H472:H473 H477:H478 H487:H488 H490:H491 H514:H515 H517:H518 H522:H523 H540:H541 H543:H545 B554:E554 H549:H554 H567:H568 H570:H571 H575:H577 H602 H605:H606 H610:H611 H631:H632 H634:H635 H640 H646:H647 H649:H650 H654:H655 H663:H664 H666:H667 H671 H678:H679 H681:H682 H687 H695:H696 H698:H699 H704 H715:H716 H718:H719 H723 H735:H736 H743 H753:H754 H761 H768:H769 H776 H789:H790 H797 H804:H805 H812 H828:H829 H836 H853:H854 H861 H881:H882" xr:uid="{6A2A1033-221B-4A1F-AA47-863490DB76D2}">
      <formula1>$C$1361:$C$1362</formula1>
    </dataValidation>
    <dataValidation type="list" allowBlank="1" showErrorMessage="1" sqref="H889:H890 H900:H901" xr:uid="{7D126D93-FEB6-46A9-8974-ECEC33CF4820}">
      <formula1>$C$1141:$C$1142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503D-37D3-48CB-9FEA-40DEF66D3591}">
  <dimension ref="A1:XFD1235"/>
  <sheetViews>
    <sheetView topLeftCell="A224" workbookViewId="0">
      <selection activeCell="I249" sqref="I249"/>
    </sheetView>
  </sheetViews>
  <sheetFormatPr defaultColWidth="11.125" defaultRowHeight="15" customHeight="1"/>
  <cols>
    <col min="1" max="1" width="4.125" style="1" customWidth="1"/>
    <col min="2" max="2" width="60.5" style="1" bestFit="1" customWidth="1"/>
    <col min="3" max="3" width="19.875" style="1" customWidth="1"/>
    <col min="4" max="4" width="9.875" style="1" customWidth="1"/>
    <col min="5" max="5" width="8.625" style="1" customWidth="1"/>
    <col min="6" max="6" width="15.125" style="1" customWidth="1"/>
    <col min="7" max="7" width="12" style="1" customWidth="1"/>
    <col min="8" max="8" width="10" style="1" customWidth="1"/>
    <col min="9" max="9" width="11.625" style="1" bestFit="1" customWidth="1"/>
    <col min="10" max="10" width="12.875" style="1" customWidth="1"/>
    <col min="11" max="26" width="24.375" style="1" customWidth="1"/>
    <col min="27" max="27" width="11.125" style="1" customWidth="1"/>
    <col min="28" max="16384" width="11.125" style="1"/>
  </cols>
  <sheetData>
    <row r="1" spans="1:11" ht="15.75" customHeight="1">
      <c r="A1" s="493" t="s">
        <v>843</v>
      </c>
      <c r="B1" s="493"/>
      <c r="C1" s="493"/>
      <c r="D1" s="493"/>
      <c r="E1" s="493"/>
      <c r="F1" s="493"/>
      <c r="G1" s="493"/>
      <c r="H1" s="493"/>
      <c r="I1" s="71"/>
      <c r="J1" s="71"/>
    </row>
    <row r="2" spans="1:11" ht="33.75" customHeight="1">
      <c r="A2" s="513" t="s">
        <v>1442</v>
      </c>
      <c r="B2" s="513"/>
      <c r="C2" s="513"/>
      <c r="D2" s="513"/>
      <c r="E2" s="513"/>
      <c r="F2" s="513"/>
      <c r="G2" s="513"/>
      <c r="H2" s="513"/>
      <c r="I2" s="71"/>
      <c r="J2" s="71"/>
    </row>
    <row r="3" spans="1:11" ht="26.25" customHeight="1">
      <c r="A3" s="493" t="s">
        <v>1443</v>
      </c>
      <c r="B3" s="493"/>
      <c r="C3" s="493"/>
      <c r="D3" s="493"/>
      <c r="E3" s="493"/>
      <c r="F3" s="496" t="s">
        <v>2</v>
      </c>
      <c r="G3" s="496"/>
      <c r="H3" s="496"/>
      <c r="I3" s="71"/>
      <c r="J3" s="71"/>
    </row>
    <row r="4" spans="1:11" ht="15.75" customHeight="1">
      <c r="A4" s="510" t="s">
        <v>1444</v>
      </c>
      <c r="B4" s="510"/>
      <c r="C4" s="510" t="s">
        <v>1445</v>
      </c>
      <c r="D4" s="510"/>
      <c r="E4" s="4"/>
      <c r="F4" s="4"/>
      <c r="G4" s="4"/>
      <c r="H4" s="4"/>
      <c r="I4" s="108" t="s">
        <v>1174</v>
      </c>
      <c r="J4" s="71"/>
    </row>
    <row r="5" spans="1:11" ht="15.75" customHeight="1">
      <c r="A5" s="511" t="s">
        <v>1175</v>
      </c>
      <c r="B5" s="511"/>
      <c r="C5" s="109"/>
      <c r="D5" s="109"/>
      <c r="E5" s="4"/>
      <c r="F5" s="4"/>
      <c r="G5" s="4"/>
      <c r="H5" s="4"/>
      <c r="I5" s="110">
        <v>34</v>
      </c>
      <c r="J5" s="71" t="s">
        <v>1246</v>
      </c>
    </row>
    <row r="6" spans="1:11" ht="15.75" customHeight="1">
      <c r="A6" s="6" t="s">
        <v>9</v>
      </c>
      <c r="B6" s="6" t="s">
        <v>1176</v>
      </c>
      <c r="C6" s="6" t="s">
        <v>11</v>
      </c>
      <c r="D6" s="6" t="s">
        <v>1177</v>
      </c>
      <c r="E6" s="6" t="s">
        <v>12</v>
      </c>
      <c r="F6" s="6" t="s">
        <v>1178</v>
      </c>
      <c r="G6" s="3" t="s">
        <v>13</v>
      </c>
      <c r="H6" s="3" t="s">
        <v>14</v>
      </c>
      <c r="I6" s="71"/>
      <c r="J6" s="71"/>
    </row>
    <row r="7" spans="1:11" ht="15.75" customHeight="1">
      <c r="A7" s="6">
        <v>1</v>
      </c>
      <c r="B7" s="46" t="s">
        <v>1354</v>
      </c>
      <c r="C7" s="4" t="s">
        <v>1355</v>
      </c>
      <c r="D7" s="6" t="s">
        <v>1175</v>
      </c>
      <c r="E7" s="4">
        <v>24</v>
      </c>
      <c r="F7" s="6">
        <f>SUM(E7,F6)</f>
        <v>24</v>
      </c>
      <c r="G7" s="3">
        <f>SUM(G6,E7)</f>
        <v>24</v>
      </c>
      <c r="H7" s="4"/>
      <c r="I7" s="71"/>
      <c r="J7" s="71"/>
    </row>
    <row r="8" spans="1:11" ht="15.75" customHeight="1">
      <c r="A8" s="6">
        <v>2</v>
      </c>
      <c r="B8" s="8" t="s">
        <v>1253</v>
      </c>
      <c r="C8" s="6" t="s">
        <v>1254</v>
      </c>
      <c r="D8" s="4" t="s">
        <v>1175</v>
      </c>
      <c r="E8" s="4">
        <v>10</v>
      </c>
      <c r="F8" s="6">
        <f>SUM(E8,F7)</f>
        <v>34</v>
      </c>
      <c r="G8" s="3">
        <f>SUM(G7,E8)</f>
        <v>34</v>
      </c>
      <c r="H8" s="4"/>
      <c r="I8" s="71"/>
      <c r="J8" s="71"/>
    </row>
    <row r="9" spans="1:11" ht="15.75" customHeight="1">
      <c r="A9" s="4">
        <v>3</v>
      </c>
      <c r="B9" s="9"/>
      <c r="C9" s="6"/>
      <c r="D9" s="4"/>
      <c r="E9" s="4"/>
      <c r="F9" s="6"/>
      <c r="G9" s="3"/>
      <c r="H9" s="4"/>
      <c r="I9" s="71"/>
      <c r="J9" s="71"/>
    </row>
    <row r="10" spans="1:11" ht="15.75" customHeight="1">
      <c r="A10" s="4">
        <v>4</v>
      </c>
      <c r="B10" s="9"/>
      <c r="C10" s="6"/>
      <c r="D10" s="4"/>
      <c r="E10" s="4"/>
      <c r="F10" s="6"/>
      <c r="G10" s="3"/>
      <c r="H10" s="4"/>
      <c r="I10" s="71"/>
      <c r="J10" s="71"/>
    </row>
    <row r="11" spans="1:11" ht="15.75" customHeight="1">
      <c r="A11" s="511" t="s">
        <v>1182</v>
      </c>
      <c r="B11" s="511"/>
      <c r="C11" s="6"/>
      <c r="D11" s="4"/>
      <c r="E11" s="4"/>
      <c r="F11" s="6"/>
      <c r="G11" s="3"/>
      <c r="H11" s="4"/>
      <c r="I11" s="71"/>
      <c r="J11" s="71"/>
    </row>
    <row r="12" spans="1:11" ht="15.75" customHeight="1">
      <c r="A12" s="6" t="s">
        <v>9</v>
      </c>
      <c r="B12" s="6" t="s">
        <v>1176</v>
      </c>
      <c r="C12" s="6" t="s">
        <v>11</v>
      </c>
      <c r="D12" s="6" t="s">
        <v>1177</v>
      </c>
      <c r="E12" s="6" t="s">
        <v>12</v>
      </c>
      <c r="F12" s="6" t="s">
        <v>1178</v>
      </c>
      <c r="G12" s="3" t="s">
        <v>13</v>
      </c>
      <c r="H12" s="3" t="s">
        <v>14</v>
      </c>
      <c r="I12" s="71"/>
      <c r="J12" s="71"/>
      <c r="K12" s="113"/>
    </row>
    <row r="13" spans="1:11" ht="15.75" customHeight="1">
      <c r="A13" s="6">
        <v>1</v>
      </c>
      <c r="B13" s="8"/>
      <c r="C13" s="4"/>
      <c r="D13" s="6"/>
      <c r="E13" s="4"/>
      <c r="F13" s="6">
        <f>SUM(E13,F12)</f>
        <v>0</v>
      </c>
      <c r="G13" s="3">
        <f>SUM(G12,E13)</f>
        <v>0</v>
      </c>
      <c r="H13" s="4"/>
      <c r="I13" s="71"/>
      <c r="J13" s="71"/>
    </row>
    <row r="14" spans="1:11" ht="15.75" customHeight="1">
      <c r="A14" s="6">
        <v>2</v>
      </c>
      <c r="B14" s="8"/>
      <c r="C14" s="4"/>
      <c r="D14" s="6"/>
      <c r="E14" s="4"/>
      <c r="F14" s="6"/>
      <c r="G14" s="3"/>
      <c r="H14" s="4"/>
      <c r="I14" s="71"/>
      <c r="J14" s="71"/>
    </row>
    <row r="15" spans="1:11" ht="15.75" customHeight="1">
      <c r="A15" s="4">
        <v>3</v>
      </c>
      <c r="B15" s="9"/>
      <c r="C15" s="6"/>
      <c r="D15" s="4"/>
      <c r="E15" s="4"/>
      <c r="F15" s="6"/>
      <c r="G15" s="3"/>
      <c r="H15" s="4"/>
      <c r="I15" s="71"/>
      <c r="J15" s="71"/>
    </row>
    <row r="16" spans="1:11" ht="15.75" customHeight="1">
      <c r="A16" s="4">
        <v>4</v>
      </c>
      <c r="B16" s="9"/>
      <c r="C16" s="6"/>
      <c r="D16" s="4"/>
      <c r="E16" s="4"/>
      <c r="F16" s="6"/>
      <c r="G16" s="3"/>
      <c r="H16" s="4"/>
      <c r="I16" s="71"/>
      <c r="J16" s="71"/>
    </row>
    <row r="17" spans="1:10" ht="15.75" customHeight="1">
      <c r="A17" s="4">
        <v>5</v>
      </c>
      <c r="B17" s="9"/>
      <c r="C17" s="9"/>
      <c r="D17" s="9"/>
      <c r="E17" s="4"/>
      <c r="F17" s="4"/>
      <c r="G17" s="4"/>
      <c r="H17" s="4"/>
      <c r="I17" s="71"/>
      <c r="J17" s="71"/>
    </row>
    <row r="18" spans="1:10" ht="15.75" customHeight="1">
      <c r="A18" s="510" t="s">
        <v>1446</v>
      </c>
      <c r="B18" s="510"/>
      <c r="C18" s="510" t="s">
        <v>1447</v>
      </c>
      <c r="D18" s="510"/>
      <c r="E18" s="4"/>
      <c r="F18" s="4"/>
      <c r="G18" s="4"/>
      <c r="H18" s="4"/>
      <c r="I18" s="118" t="s">
        <v>1174</v>
      </c>
      <c r="J18" s="71"/>
    </row>
    <row r="19" spans="1:10" ht="15.75" customHeight="1">
      <c r="A19" s="511" t="s">
        <v>1175</v>
      </c>
      <c r="B19" s="511"/>
      <c r="C19" s="109"/>
      <c r="D19" s="109"/>
      <c r="E19" s="4"/>
      <c r="F19" s="4"/>
      <c r="G19" s="4"/>
      <c r="H19" s="4"/>
      <c r="I19" s="110">
        <v>400</v>
      </c>
      <c r="J19" s="71" t="s">
        <v>305</v>
      </c>
    </row>
    <row r="20" spans="1:10" ht="15.75" customHeight="1">
      <c r="A20" s="6" t="s">
        <v>9</v>
      </c>
      <c r="B20" s="6" t="s">
        <v>1176</v>
      </c>
      <c r="C20" s="6" t="s">
        <v>11</v>
      </c>
      <c r="D20" s="6" t="s">
        <v>1177</v>
      </c>
      <c r="E20" s="6" t="s">
        <v>12</v>
      </c>
      <c r="F20" s="6" t="s">
        <v>1178</v>
      </c>
      <c r="G20" s="3" t="s">
        <v>13</v>
      </c>
      <c r="H20" s="3" t="s">
        <v>14</v>
      </c>
      <c r="I20" s="111" t="s">
        <v>1179</v>
      </c>
      <c r="J20" s="71"/>
    </row>
    <row r="21" spans="1:10" ht="15.75" customHeight="1">
      <c r="A21" s="6">
        <v>1</v>
      </c>
      <c r="B21" s="9" t="s">
        <v>1387</v>
      </c>
      <c r="C21" s="4" t="s">
        <v>1386</v>
      </c>
      <c r="D21" s="4" t="s">
        <v>1175</v>
      </c>
      <c r="E21" s="4">
        <v>11</v>
      </c>
      <c r="F21" s="6">
        <f>SUM(E21,F20)</f>
        <v>11</v>
      </c>
      <c r="G21" s="3">
        <f>SUM(G20,E21)</f>
        <v>11</v>
      </c>
      <c r="H21" s="4"/>
      <c r="I21" s="71"/>
      <c r="J21" s="71"/>
    </row>
    <row r="22" spans="1:10" ht="15.75" customHeight="1">
      <c r="A22" s="6">
        <v>2</v>
      </c>
      <c r="B22" s="9" t="s">
        <v>1257</v>
      </c>
      <c r="C22" s="4" t="s">
        <v>1258</v>
      </c>
      <c r="D22" s="4" t="s">
        <v>1182</v>
      </c>
      <c r="E22" s="4">
        <v>15</v>
      </c>
      <c r="F22" s="6">
        <f>SUM(E22,F21)</f>
        <v>26</v>
      </c>
      <c r="G22" s="3">
        <f>SUM(G21,E22)</f>
        <v>26</v>
      </c>
      <c r="H22" s="4"/>
      <c r="I22" s="71"/>
      <c r="J22" s="71"/>
    </row>
    <row r="23" spans="1:10" ht="15.75" customHeight="1">
      <c r="A23" s="4">
        <v>3</v>
      </c>
      <c r="B23" s="9" t="s">
        <v>1448</v>
      </c>
      <c r="C23" s="6" t="s">
        <v>1449</v>
      </c>
      <c r="D23" s="4" t="s">
        <v>1175</v>
      </c>
      <c r="E23" s="4">
        <v>14</v>
      </c>
      <c r="F23" s="6">
        <v>40</v>
      </c>
      <c r="G23" s="3">
        <f>SUM(G22,E23)</f>
        <v>40</v>
      </c>
      <c r="H23" s="4"/>
      <c r="I23" s="71"/>
      <c r="J23" s="71"/>
    </row>
    <row r="24" spans="1:10" ht="15.75" customHeight="1">
      <c r="A24" s="4">
        <v>4</v>
      </c>
      <c r="B24" s="9" t="s">
        <v>856</v>
      </c>
      <c r="C24" s="6" t="s">
        <v>857</v>
      </c>
      <c r="D24" s="4" t="s">
        <v>1175</v>
      </c>
      <c r="E24" s="4">
        <v>60</v>
      </c>
      <c r="F24" s="4">
        <f>SUM(F23,E24)</f>
        <v>100</v>
      </c>
      <c r="G24" s="3">
        <f>SUM(G23,E24)</f>
        <v>100</v>
      </c>
      <c r="H24" s="31"/>
      <c r="I24" s="71" t="s">
        <v>891</v>
      </c>
      <c r="J24" s="71"/>
    </row>
    <row r="25" spans="1:10" ht="15.75" customHeight="1">
      <c r="A25" s="4">
        <v>5</v>
      </c>
      <c r="B25" s="9" t="s">
        <v>1189</v>
      </c>
      <c r="C25" s="6" t="s">
        <v>1190</v>
      </c>
      <c r="D25" s="4" t="s">
        <v>1191</v>
      </c>
      <c r="E25" s="4">
        <v>32</v>
      </c>
      <c r="F25" s="6">
        <v>132</v>
      </c>
      <c r="G25" s="3">
        <v>132</v>
      </c>
      <c r="H25" s="4"/>
      <c r="I25" s="71" t="s">
        <v>644</v>
      </c>
      <c r="J25" s="71"/>
    </row>
    <row r="26" spans="1:10" ht="15.75" customHeight="1">
      <c r="A26" s="4">
        <v>6</v>
      </c>
      <c r="B26" s="9" t="s">
        <v>1111</v>
      </c>
      <c r="C26" s="6" t="s">
        <v>1112</v>
      </c>
      <c r="D26" s="4" t="s">
        <v>1175</v>
      </c>
      <c r="E26" s="4">
        <v>8</v>
      </c>
      <c r="F26" s="6">
        <v>140</v>
      </c>
      <c r="G26" s="3">
        <v>140</v>
      </c>
      <c r="H26" s="4"/>
      <c r="I26" s="71" t="s">
        <v>644</v>
      </c>
      <c r="J26" s="71"/>
    </row>
    <row r="27" spans="1:10" ht="15.75" customHeight="1">
      <c r="A27" s="4">
        <v>7</v>
      </c>
      <c r="B27" s="9" t="s">
        <v>1192</v>
      </c>
      <c r="C27" s="6" t="s">
        <v>1193</v>
      </c>
      <c r="D27" s="4" t="s">
        <v>1182</v>
      </c>
      <c r="E27" s="4">
        <v>5</v>
      </c>
      <c r="F27" s="6">
        <v>145</v>
      </c>
      <c r="G27" s="3">
        <v>145</v>
      </c>
      <c r="H27" s="4"/>
      <c r="I27" s="71" t="s">
        <v>647</v>
      </c>
      <c r="J27" s="71"/>
    </row>
    <row r="28" spans="1:10" ht="15.75" customHeight="1">
      <c r="A28" s="4">
        <v>8</v>
      </c>
      <c r="B28" s="9" t="s">
        <v>1242</v>
      </c>
      <c r="C28" s="6" t="s">
        <v>1195</v>
      </c>
      <c r="D28" s="4" t="s">
        <v>1182</v>
      </c>
      <c r="E28" s="4">
        <v>30</v>
      </c>
      <c r="F28" s="6">
        <v>175</v>
      </c>
      <c r="G28" s="3">
        <v>175</v>
      </c>
      <c r="H28" s="4"/>
      <c r="I28" s="71" t="s">
        <v>738</v>
      </c>
      <c r="J28" s="71"/>
    </row>
    <row r="29" spans="1:10" ht="15.75" customHeight="1">
      <c r="A29" s="4">
        <v>9</v>
      </c>
      <c r="B29" s="9" t="s">
        <v>1196</v>
      </c>
      <c r="C29" s="6" t="s">
        <v>1197</v>
      </c>
      <c r="D29" s="4" t="s">
        <v>1182</v>
      </c>
      <c r="E29" s="4">
        <v>40</v>
      </c>
      <c r="F29" s="6">
        <v>215</v>
      </c>
      <c r="G29" s="3">
        <v>215</v>
      </c>
      <c r="H29" s="4"/>
      <c r="I29" s="71" t="s">
        <v>738</v>
      </c>
      <c r="J29" s="71"/>
    </row>
    <row r="30" spans="1:10" ht="15.75" customHeight="1">
      <c r="A30" s="4">
        <v>10</v>
      </c>
      <c r="B30" s="9" t="s">
        <v>1128</v>
      </c>
      <c r="C30" s="6" t="s">
        <v>1129</v>
      </c>
      <c r="D30" s="4" t="s">
        <v>1175</v>
      </c>
      <c r="E30" s="4">
        <v>10</v>
      </c>
      <c r="F30" s="6">
        <f>SUM(F29,E30)</f>
        <v>225</v>
      </c>
      <c r="G30" s="3">
        <f>SUM(F30)</f>
        <v>225</v>
      </c>
      <c r="H30" s="4"/>
      <c r="I30" s="71" t="s">
        <v>582</v>
      </c>
      <c r="J30" s="71"/>
    </row>
    <row r="31" spans="1:10" ht="15.75" customHeight="1">
      <c r="A31" s="4">
        <v>11</v>
      </c>
      <c r="B31" s="9" t="s">
        <v>1450</v>
      </c>
      <c r="C31" s="6" t="s">
        <v>1199</v>
      </c>
      <c r="D31" s="4" t="s">
        <v>1175</v>
      </c>
      <c r="E31" s="4">
        <v>100</v>
      </c>
      <c r="F31" s="6">
        <f>SUM(F30,E31)</f>
        <v>325</v>
      </c>
      <c r="G31" s="3">
        <f>SUM(G30,E31)</f>
        <v>325</v>
      </c>
      <c r="H31" s="4"/>
      <c r="I31" s="71" t="s">
        <v>609</v>
      </c>
      <c r="J31" s="71"/>
    </row>
    <row r="32" spans="1:10" ht="15.75" customHeight="1">
      <c r="A32" s="4">
        <v>12</v>
      </c>
      <c r="B32" s="9" t="s">
        <v>610</v>
      </c>
      <c r="C32" s="6" t="s">
        <v>611</v>
      </c>
      <c r="D32" s="4" t="s">
        <v>1182</v>
      </c>
      <c r="E32" s="4">
        <v>60</v>
      </c>
      <c r="F32" s="6">
        <f>SUM(F31,E32)</f>
        <v>385</v>
      </c>
      <c r="G32" s="3">
        <f>SUM(G31,E32)</f>
        <v>385</v>
      </c>
      <c r="H32" s="4"/>
      <c r="I32" s="71" t="s">
        <v>609</v>
      </c>
      <c r="J32" s="71"/>
    </row>
    <row r="33" spans="1:10" ht="15.75" customHeight="1">
      <c r="A33" s="4">
        <v>13</v>
      </c>
      <c r="B33" s="9" t="s">
        <v>1337</v>
      </c>
      <c r="C33" s="6" t="s">
        <v>1338</v>
      </c>
      <c r="D33" s="4" t="s">
        <v>1175</v>
      </c>
      <c r="E33" s="4">
        <v>9</v>
      </c>
      <c r="F33" s="6">
        <f>SUM(F32,E33)</f>
        <v>394</v>
      </c>
      <c r="G33" s="3">
        <f>SUM(G32,E33)</f>
        <v>394</v>
      </c>
      <c r="H33" s="4"/>
      <c r="I33" s="71" t="s">
        <v>300</v>
      </c>
      <c r="J33" s="71"/>
    </row>
    <row r="34" spans="1:10" ht="15.75" customHeight="1">
      <c r="A34" s="4">
        <v>14</v>
      </c>
      <c r="B34" s="9" t="s">
        <v>1339</v>
      </c>
      <c r="C34" s="6" t="s">
        <v>1067</v>
      </c>
      <c r="D34" s="4" t="s">
        <v>1182</v>
      </c>
      <c r="E34" s="4">
        <v>24</v>
      </c>
      <c r="F34" s="6">
        <f>SUM(F33,E34)</f>
        <v>418</v>
      </c>
      <c r="G34" s="3">
        <v>400</v>
      </c>
      <c r="H34" s="4"/>
      <c r="I34" s="119">
        <v>41354</v>
      </c>
      <c r="J34" s="71"/>
    </row>
    <row r="35" spans="1:10" ht="15.75" customHeight="1">
      <c r="A35" s="4">
        <v>15</v>
      </c>
      <c r="B35" s="9"/>
      <c r="C35" s="6"/>
      <c r="D35" s="4"/>
      <c r="E35" s="4"/>
      <c r="F35" s="6"/>
      <c r="G35" s="3"/>
      <c r="H35" s="4"/>
      <c r="I35" s="71"/>
      <c r="J35" s="71"/>
    </row>
    <row r="36" spans="1:10" ht="15.75" customHeight="1">
      <c r="A36" s="4">
        <v>16</v>
      </c>
      <c r="B36" s="9"/>
      <c r="C36" s="6"/>
      <c r="D36" s="4"/>
      <c r="E36" s="4"/>
      <c r="F36" s="6"/>
      <c r="G36" s="3"/>
      <c r="H36" s="4"/>
      <c r="I36" s="71"/>
      <c r="J36" s="71"/>
    </row>
    <row r="37" spans="1:10" ht="15.75" customHeight="1">
      <c r="A37" s="511" t="s">
        <v>1182</v>
      </c>
      <c r="B37" s="511"/>
      <c r="C37" s="6"/>
      <c r="D37" s="4"/>
      <c r="E37" s="4"/>
      <c r="F37" s="6"/>
      <c r="G37" s="3"/>
      <c r="H37" s="4"/>
      <c r="I37" s="71"/>
      <c r="J37" s="71"/>
    </row>
    <row r="38" spans="1:10" ht="15.75" customHeight="1">
      <c r="A38" s="6" t="s">
        <v>9</v>
      </c>
      <c r="B38" s="6" t="s">
        <v>1176</v>
      </c>
      <c r="C38" s="6" t="s">
        <v>11</v>
      </c>
      <c r="D38" s="6" t="s">
        <v>1177</v>
      </c>
      <c r="E38" s="6" t="s">
        <v>12</v>
      </c>
      <c r="F38" s="6" t="s">
        <v>1178</v>
      </c>
      <c r="G38" s="3" t="s">
        <v>13</v>
      </c>
      <c r="H38" s="3" t="s">
        <v>14</v>
      </c>
      <c r="I38" s="71"/>
      <c r="J38" s="71"/>
    </row>
    <row r="39" spans="1:10" ht="15.75" customHeight="1">
      <c r="A39" s="6">
        <v>1</v>
      </c>
      <c r="B39" s="9"/>
      <c r="C39" s="4"/>
      <c r="D39" s="4"/>
      <c r="E39" s="4"/>
      <c r="F39" s="6">
        <v>0</v>
      </c>
      <c r="G39" s="3">
        <v>0</v>
      </c>
      <c r="H39" s="4"/>
      <c r="I39" s="71"/>
      <c r="J39" s="71"/>
    </row>
    <row r="40" spans="1:10" ht="15.75" customHeight="1">
      <c r="A40" s="6">
        <v>2</v>
      </c>
      <c r="B40" s="8"/>
      <c r="C40" s="4"/>
      <c r="D40" s="6"/>
      <c r="E40" s="4"/>
      <c r="F40" s="6"/>
      <c r="G40" s="3"/>
      <c r="H40" s="4"/>
      <c r="I40" s="71"/>
      <c r="J40" s="71"/>
    </row>
    <row r="41" spans="1:10" ht="15.75" customHeight="1">
      <c r="A41" s="4">
        <v>3</v>
      </c>
      <c r="B41" s="9"/>
      <c r="C41" s="6"/>
      <c r="D41" s="4"/>
      <c r="E41" s="4"/>
      <c r="F41" s="6"/>
      <c r="G41" s="3"/>
      <c r="H41" s="4"/>
      <c r="I41" s="71"/>
      <c r="J41" s="71"/>
    </row>
    <row r="42" spans="1:10" ht="15.75" customHeight="1">
      <c r="A42" s="4">
        <v>4</v>
      </c>
      <c r="B42" s="9"/>
      <c r="C42" s="6"/>
      <c r="D42" s="4"/>
      <c r="E42" s="4"/>
      <c r="F42" s="6"/>
      <c r="G42" s="3"/>
      <c r="H42" s="4"/>
      <c r="I42" s="71"/>
      <c r="J42" s="71"/>
    </row>
    <row r="43" spans="1:10" ht="15.75" customHeight="1">
      <c r="A43" s="4">
        <v>5</v>
      </c>
      <c r="B43" s="9"/>
      <c r="C43" s="6"/>
      <c r="D43" s="4"/>
      <c r="E43" s="4"/>
      <c r="F43" s="6"/>
      <c r="G43" s="3"/>
      <c r="H43" s="4"/>
      <c r="I43" s="71"/>
      <c r="J43" s="71"/>
    </row>
    <row r="44" spans="1:10" ht="15.75" customHeight="1">
      <c r="A44" s="4">
        <v>6</v>
      </c>
      <c r="B44" s="9"/>
      <c r="C44" s="9"/>
      <c r="D44" s="9"/>
      <c r="E44" s="4"/>
      <c r="F44" s="4"/>
      <c r="G44" s="4"/>
      <c r="H44" s="4"/>
      <c r="I44" s="71"/>
      <c r="J44" s="71"/>
    </row>
    <row r="45" spans="1:10" ht="15.75" customHeight="1">
      <c r="A45" s="4">
        <v>7</v>
      </c>
      <c r="B45" s="9"/>
      <c r="C45" s="6"/>
      <c r="D45" s="4"/>
      <c r="E45" s="4"/>
      <c r="F45" s="6"/>
      <c r="G45" s="3"/>
      <c r="H45" s="4"/>
      <c r="I45" s="71"/>
      <c r="J45" s="71"/>
    </row>
    <row r="46" spans="1:10" ht="15.75" customHeight="1">
      <c r="A46" s="4">
        <v>8</v>
      </c>
      <c r="B46" s="9"/>
      <c r="C46" s="9"/>
      <c r="D46" s="9"/>
      <c r="E46" s="4"/>
      <c r="F46" s="4"/>
      <c r="G46" s="4"/>
      <c r="H46" s="4"/>
      <c r="I46" s="71"/>
      <c r="J46" s="71"/>
    </row>
    <row r="47" spans="1:10" ht="15.75" customHeight="1">
      <c r="A47" s="510" t="s">
        <v>1451</v>
      </c>
      <c r="B47" s="510"/>
      <c r="C47" s="510" t="s">
        <v>1452</v>
      </c>
      <c r="D47" s="510"/>
      <c r="E47" s="4"/>
      <c r="F47" s="4"/>
      <c r="G47" s="4"/>
      <c r="H47" s="4"/>
      <c r="I47" s="108" t="s">
        <v>1174</v>
      </c>
      <c r="J47" s="71"/>
    </row>
    <row r="48" spans="1:10" ht="15.75" customHeight="1">
      <c r="A48" s="511" t="s">
        <v>1175</v>
      </c>
      <c r="B48" s="511"/>
      <c r="C48" s="109"/>
      <c r="D48" s="109"/>
      <c r="E48" s="4"/>
      <c r="F48" s="4"/>
      <c r="G48" s="4"/>
      <c r="H48" s="4"/>
      <c r="I48" s="110">
        <v>400</v>
      </c>
      <c r="J48" s="71" t="s">
        <v>813</v>
      </c>
    </row>
    <row r="49" spans="1:10" ht="15.75" customHeight="1">
      <c r="A49" s="6" t="s">
        <v>9</v>
      </c>
      <c r="B49" s="6" t="s">
        <v>1176</v>
      </c>
      <c r="C49" s="6" t="s">
        <v>11</v>
      </c>
      <c r="D49" s="6" t="s">
        <v>1177</v>
      </c>
      <c r="E49" s="6" t="s">
        <v>12</v>
      </c>
      <c r="F49" s="6" t="s">
        <v>1178</v>
      </c>
      <c r="G49" s="3" t="s">
        <v>13</v>
      </c>
      <c r="H49" s="3" t="s">
        <v>14</v>
      </c>
      <c r="I49" s="111" t="s">
        <v>1179</v>
      </c>
      <c r="J49" s="71"/>
    </row>
    <row r="50" spans="1:10" ht="15.75" customHeight="1">
      <c r="A50" s="6">
        <v>1</v>
      </c>
      <c r="B50" s="9" t="s">
        <v>1251</v>
      </c>
      <c r="C50" s="6" t="s">
        <v>1252</v>
      </c>
      <c r="D50" s="4" t="s">
        <v>1175</v>
      </c>
      <c r="E50" s="4">
        <v>8</v>
      </c>
      <c r="F50" s="6">
        <f>SUM(E50,F49)</f>
        <v>8</v>
      </c>
      <c r="G50" s="3">
        <f t="shared" ref="G50:G56" si="0">SUM(G49,E50)</f>
        <v>8</v>
      </c>
      <c r="H50" s="4"/>
      <c r="I50" s="71"/>
      <c r="J50" s="71"/>
    </row>
    <row r="51" spans="1:10" ht="15.75" customHeight="1">
      <c r="A51" s="6">
        <v>2</v>
      </c>
      <c r="B51" s="8" t="s">
        <v>1253</v>
      </c>
      <c r="C51" s="6" t="s">
        <v>1254</v>
      </c>
      <c r="D51" s="4" t="s">
        <v>1175</v>
      </c>
      <c r="E51" s="4">
        <v>10</v>
      </c>
      <c r="F51" s="6">
        <f>SUM(E51,F50)</f>
        <v>18</v>
      </c>
      <c r="G51" s="3">
        <f t="shared" si="0"/>
        <v>18</v>
      </c>
      <c r="H51" s="4"/>
      <c r="I51" s="71"/>
      <c r="J51" s="71"/>
    </row>
    <row r="52" spans="1:10" ht="15.75" customHeight="1">
      <c r="A52" s="6">
        <v>3</v>
      </c>
      <c r="B52" s="8" t="s">
        <v>1262</v>
      </c>
      <c r="C52" s="6" t="s">
        <v>1263</v>
      </c>
      <c r="D52" s="4" t="s">
        <v>1175</v>
      </c>
      <c r="E52" s="4">
        <v>8</v>
      </c>
      <c r="F52" s="6">
        <f>SUM(E52,F51)</f>
        <v>26</v>
      </c>
      <c r="G52" s="3">
        <f t="shared" si="0"/>
        <v>26</v>
      </c>
      <c r="H52" s="4"/>
      <c r="I52" s="71"/>
      <c r="J52" s="71"/>
    </row>
    <row r="53" spans="1:10" ht="15.75" customHeight="1">
      <c r="A53" s="4">
        <v>4</v>
      </c>
      <c r="B53" s="9" t="s">
        <v>1183</v>
      </c>
      <c r="C53" s="6" t="s">
        <v>1184</v>
      </c>
      <c r="D53" s="4" t="s">
        <v>1175</v>
      </c>
      <c r="E53" s="4">
        <v>14</v>
      </c>
      <c r="F53" s="6">
        <f t="shared" ref="F53:F59" si="1">SUM(F52,E53)</f>
        <v>40</v>
      </c>
      <c r="G53" s="3">
        <f t="shared" si="0"/>
        <v>40</v>
      </c>
      <c r="H53" s="4"/>
      <c r="I53" s="71" t="s">
        <v>1185</v>
      </c>
      <c r="J53" s="71"/>
    </row>
    <row r="54" spans="1:10" ht="15.75" customHeight="1">
      <c r="A54" s="4">
        <v>5</v>
      </c>
      <c r="B54" s="9" t="s">
        <v>1287</v>
      </c>
      <c r="C54" s="6" t="s">
        <v>1028</v>
      </c>
      <c r="D54" s="4" t="s">
        <v>1182</v>
      </c>
      <c r="E54" s="4">
        <v>24</v>
      </c>
      <c r="F54" s="6">
        <f t="shared" si="1"/>
        <v>64</v>
      </c>
      <c r="G54" s="3">
        <f t="shared" si="0"/>
        <v>64</v>
      </c>
      <c r="H54" s="4"/>
      <c r="I54" s="71" t="s">
        <v>1216</v>
      </c>
      <c r="J54" s="71"/>
    </row>
    <row r="55" spans="1:10" ht="15.75" customHeight="1">
      <c r="A55" s="4">
        <v>6</v>
      </c>
      <c r="B55" s="9" t="s">
        <v>912</v>
      </c>
      <c r="C55" s="6" t="s">
        <v>913</v>
      </c>
      <c r="D55" s="4" t="s">
        <v>1182</v>
      </c>
      <c r="E55" s="4">
        <v>95</v>
      </c>
      <c r="F55" s="6">
        <f t="shared" si="1"/>
        <v>159</v>
      </c>
      <c r="G55" s="3">
        <f t="shared" si="0"/>
        <v>159</v>
      </c>
      <c r="H55" s="4"/>
      <c r="I55" s="71" t="s">
        <v>1219</v>
      </c>
      <c r="J55" s="71"/>
    </row>
    <row r="56" spans="1:10" ht="15.75" customHeight="1">
      <c r="A56" s="4">
        <v>7</v>
      </c>
      <c r="B56" s="9" t="s">
        <v>912</v>
      </c>
      <c r="C56" s="6" t="s">
        <v>990</v>
      </c>
      <c r="D56" s="4" t="s">
        <v>1182</v>
      </c>
      <c r="E56" s="4">
        <v>10</v>
      </c>
      <c r="F56" s="6">
        <f t="shared" si="1"/>
        <v>169</v>
      </c>
      <c r="G56" s="3">
        <f t="shared" si="0"/>
        <v>169</v>
      </c>
      <c r="H56" s="4"/>
      <c r="I56" s="71" t="s">
        <v>891</v>
      </c>
      <c r="J56" s="71"/>
    </row>
    <row r="57" spans="1:10" ht="15.75" customHeight="1">
      <c r="A57" s="4">
        <v>8</v>
      </c>
      <c r="B57" s="9" t="s">
        <v>856</v>
      </c>
      <c r="C57" s="6" t="s">
        <v>857</v>
      </c>
      <c r="D57" s="4" t="s">
        <v>1175</v>
      </c>
      <c r="E57" s="4">
        <v>68</v>
      </c>
      <c r="F57" s="4">
        <f t="shared" si="1"/>
        <v>237</v>
      </c>
      <c r="G57" s="3">
        <v>200</v>
      </c>
      <c r="H57" s="31"/>
      <c r="I57" s="71" t="s">
        <v>891</v>
      </c>
      <c r="J57" s="71"/>
    </row>
    <row r="58" spans="1:10" ht="15.75" customHeight="1">
      <c r="A58" s="4">
        <v>9</v>
      </c>
      <c r="B58" s="9" t="s">
        <v>1268</v>
      </c>
      <c r="C58" s="6" t="s">
        <v>1269</v>
      </c>
      <c r="D58" s="4" t="s">
        <v>1175</v>
      </c>
      <c r="E58" s="4">
        <v>10</v>
      </c>
      <c r="F58" s="4">
        <f t="shared" si="1"/>
        <v>247</v>
      </c>
      <c r="G58" s="3">
        <v>200</v>
      </c>
      <c r="H58" s="4"/>
      <c r="I58" s="71" t="s">
        <v>891</v>
      </c>
      <c r="J58" s="71"/>
    </row>
    <row r="59" spans="1:10" ht="15.75" customHeight="1">
      <c r="A59" s="4">
        <v>10</v>
      </c>
      <c r="B59" s="9" t="s">
        <v>912</v>
      </c>
      <c r="C59" s="6" t="s">
        <v>1220</v>
      </c>
      <c r="D59" s="4" t="s">
        <v>1182</v>
      </c>
      <c r="E59" s="4">
        <v>10</v>
      </c>
      <c r="F59" s="6">
        <f t="shared" si="1"/>
        <v>257</v>
      </c>
      <c r="G59" s="3">
        <v>200</v>
      </c>
      <c r="H59" s="4"/>
      <c r="I59" s="112" t="s">
        <v>1221</v>
      </c>
      <c r="J59" s="71"/>
    </row>
    <row r="60" spans="1:10" ht="15.75" customHeight="1">
      <c r="A60" s="4">
        <v>11</v>
      </c>
      <c r="B60" s="9" t="s">
        <v>859</v>
      </c>
      <c r="C60" s="6" t="s">
        <v>860</v>
      </c>
      <c r="D60" s="4" t="s">
        <v>1175</v>
      </c>
      <c r="E60" s="4">
        <v>16</v>
      </c>
      <c r="F60" s="6">
        <v>273</v>
      </c>
      <c r="G60" s="3">
        <v>216</v>
      </c>
      <c r="H60" s="4"/>
      <c r="I60" s="112" t="s">
        <v>644</v>
      </c>
      <c r="J60" s="71"/>
    </row>
    <row r="61" spans="1:10" ht="15.75" customHeight="1">
      <c r="A61" s="4">
        <v>12</v>
      </c>
      <c r="B61" s="9" t="s">
        <v>1242</v>
      </c>
      <c r="C61" s="6" t="s">
        <v>1195</v>
      </c>
      <c r="D61" s="4" t="s">
        <v>1182</v>
      </c>
      <c r="E61" s="4">
        <v>30</v>
      </c>
      <c r="F61" s="6">
        <v>303</v>
      </c>
      <c r="G61" s="3">
        <v>246</v>
      </c>
      <c r="H61" s="4"/>
      <c r="I61" s="112" t="s">
        <v>738</v>
      </c>
      <c r="J61" s="71"/>
    </row>
    <row r="62" spans="1:10" ht="15" customHeight="1">
      <c r="A62" s="4">
        <v>13</v>
      </c>
      <c r="B62" s="9" t="s">
        <v>1288</v>
      </c>
      <c r="C62" s="6" t="s">
        <v>1289</v>
      </c>
      <c r="D62" s="4" t="s">
        <v>1175</v>
      </c>
      <c r="E62" s="4">
        <v>200</v>
      </c>
      <c r="F62" s="6">
        <v>503</v>
      </c>
      <c r="G62" s="3">
        <v>400</v>
      </c>
      <c r="H62" s="9"/>
      <c r="I62" s="112" t="s">
        <v>813</v>
      </c>
    </row>
    <row r="63" spans="1:10" ht="15" customHeight="1">
      <c r="A63" s="4">
        <v>14</v>
      </c>
      <c r="B63" s="9" t="s">
        <v>880</v>
      </c>
      <c r="C63" s="6" t="s">
        <v>881</v>
      </c>
      <c r="D63" s="4" t="s">
        <v>1182</v>
      </c>
      <c r="E63" s="4">
        <v>26</v>
      </c>
      <c r="F63" s="6">
        <f>SUM(F62,E63)</f>
        <v>529</v>
      </c>
      <c r="G63" s="3">
        <v>400</v>
      </c>
      <c r="H63" s="9"/>
      <c r="I63" s="112" t="s">
        <v>582</v>
      </c>
    </row>
    <row r="64" spans="1:10" ht="15" customHeight="1">
      <c r="A64" s="4">
        <v>15</v>
      </c>
      <c r="B64" s="9" t="s">
        <v>610</v>
      </c>
      <c r="C64" s="6" t="s">
        <v>611</v>
      </c>
      <c r="D64" s="4" t="s">
        <v>1182</v>
      </c>
      <c r="E64" s="4">
        <v>60</v>
      </c>
      <c r="F64" s="6">
        <f>SUM(F63,E64)</f>
        <v>589</v>
      </c>
      <c r="G64" s="3">
        <v>400</v>
      </c>
      <c r="H64" s="9"/>
      <c r="I64" s="112" t="s">
        <v>1453</v>
      </c>
    </row>
    <row r="65" spans="1:10" ht="15" customHeight="1">
      <c r="A65" s="4">
        <v>16</v>
      </c>
      <c r="B65" s="9" t="s">
        <v>477</v>
      </c>
      <c r="C65" s="6" t="s">
        <v>478</v>
      </c>
      <c r="D65" s="4" t="s">
        <v>1182</v>
      </c>
      <c r="E65" s="4">
        <v>10</v>
      </c>
      <c r="F65" s="6">
        <f>SUM(F64,E65)</f>
        <v>599</v>
      </c>
      <c r="G65" s="3">
        <v>400</v>
      </c>
      <c r="H65" s="9"/>
      <c r="I65" s="112" t="s">
        <v>300</v>
      </c>
    </row>
    <row r="66" spans="1:10" ht="15" customHeight="1">
      <c r="A66" s="4">
        <v>17</v>
      </c>
      <c r="B66" s="9" t="s">
        <v>1114</v>
      </c>
      <c r="C66" s="6" t="s">
        <v>1115</v>
      </c>
      <c r="D66" s="4" t="s">
        <v>1182</v>
      </c>
      <c r="E66" s="4">
        <v>200</v>
      </c>
      <c r="F66" s="6">
        <f>SUM(F65,E66)</f>
        <v>799</v>
      </c>
      <c r="G66" s="3">
        <v>400</v>
      </c>
      <c r="H66" s="9"/>
      <c r="I66" s="112" t="s">
        <v>305</v>
      </c>
    </row>
    <row r="67" spans="1:10" ht="15" customHeight="1">
      <c r="A67" s="4">
        <v>18</v>
      </c>
      <c r="B67" s="9"/>
      <c r="C67" s="6"/>
      <c r="D67" s="4"/>
      <c r="E67" s="4"/>
      <c r="F67" s="6"/>
      <c r="G67" s="3"/>
      <c r="H67" s="9"/>
      <c r="I67" s="112"/>
    </row>
    <row r="68" spans="1:10" ht="15" customHeight="1">
      <c r="A68" s="4">
        <v>19</v>
      </c>
      <c r="B68" s="9"/>
      <c r="C68" s="6"/>
      <c r="D68" s="4"/>
      <c r="E68" s="4"/>
      <c r="F68" s="6"/>
      <c r="G68" s="3"/>
      <c r="H68" s="9"/>
      <c r="I68" s="112"/>
    </row>
    <row r="69" spans="1:10" ht="15.75" customHeight="1">
      <c r="A69" s="511" t="s">
        <v>1182</v>
      </c>
      <c r="B69" s="511"/>
      <c r="C69" s="6"/>
      <c r="D69" s="4"/>
      <c r="E69" s="4"/>
      <c r="F69" s="6"/>
      <c r="G69" s="3"/>
      <c r="H69" s="4"/>
      <c r="I69" s="71"/>
      <c r="J69" s="71"/>
    </row>
    <row r="70" spans="1:10" ht="15.75" customHeight="1">
      <c r="A70" s="6" t="s">
        <v>9</v>
      </c>
      <c r="B70" s="6" t="s">
        <v>1176</v>
      </c>
      <c r="C70" s="6" t="s">
        <v>11</v>
      </c>
      <c r="D70" s="6" t="s">
        <v>1177</v>
      </c>
      <c r="E70" s="6" t="s">
        <v>12</v>
      </c>
      <c r="F70" s="6" t="s">
        <v>1178</v>
      </c>
      <c r="G70" s="3" t="s">
        <v>13</v>
      </c>
      <c r="H70" s="3" t="s">
        <v>14</v>
      </c>
      <c r="I70" s="71"/>
      <c r="J70" s="71"/>
    </row>
    <row r="71" spans="1:10" ht="15.75" customHeight="1">
      <c r="A71" s="6">
        <v>1</v>
      </c>
      <c r="B71" s="8"/>
      <c r="C71" s="4"/>
      <c r="D71" s="6"/>
      <c r="E71" s="4"/>
      <c r="F71" s="6">
        <f>SUM(E71,F70)</f>
        <v>0</v>
      </c>
      <c r="G71" s="3">
        <f>SUM(G70,E71)</f>
        <v>0</v>
      </c>
      <c r="H71" s="4"/>
      <c r="I71" s="71"/>
      <c r="J71" s="71"/>
    </row>
    <row r="72" spans="1:10" ht="15.75" customHeight="1">
      <c r="A72" s="6">
        <v>2</v>
      </c>
      <c r="B72" s="8"/>
      <c r="C72" s="4"/>
      <c r="D72" s="6"/>
      <c r="E72" s="4"/>
      <c r="F72" s="6"/>
      <c r="G72" s="3"/>
      <c r="H72" s="4"/>
      <c r="I72" s="71"/>
      <c r="J72" s="71"/>
    </row>
    <row r="73" spans="1:10" ht="15.75" customHeight="1">
      <c r="A73" s="4">
        <v>3</v>
      </c>
      <c r="B73" s="8"/>
      <c r="C73" s="4"/>
      <c r="D73" s="6"/>
      <c r="E73" s="4"/>
      <c r="F73" s="6"/>
      <c r="G73" s="3"/>
      <c r="H73" s="4"/>
      <c r="I73" s="71"/>
      <c r="J73" s="71"/>
    </row>
    <row r="74" spans="1:10" ht="15.75" customHeight="1">
      <c r="A74" s="4">
        <v>4</v>
      </c>
      <c r="B74" s="9"/>
      <c r="C74" s="6"/>
      <c r="D74" s="4"/>
      <c r="E74" s="4"/>
      <c r="F74" s="6"/>
      <c r="G74" s="3"/>
      <c r="H74" s="4"/>
      <c r="I74" s="71"/>
      <c r="J74" s="71"/>
    </row>
    <row r="75" spans="1:10" ht="15.75" customHeight="1">
      <c r="A75" s="4">
        <v>5</v>
      </c>
      <c r="B75" s="9"/>
      <c r="C75" s="6"/>
      <c r="D75" s="4"/>
      <c r="E75" s="4"/>
      <c r="F75" s="6"/>
      <c r="G75" s="3"/>
      <c r="H75" s="4"/>
      <c r="I75" s="71"/>
      <c r="J75" s="71"/>
    </row>
    <row r="76" spans="1:10" ht="15.75" customHeight="1">
      <c r="A76" s="510" t="s">
        <v>1454</v>
      </c>
      <c r="B76" s="510"/>
      <c r="C76" s="510" t="s">
        <v>1455</v>
      </c>
      <c r="D76" s="510"/>
      <c r="E76" s="4"/>
      <c r="F76" s="4"/>
      <c r="G76" s="4"/>
      <c r="H76" s="4"/>
      <c r="I76" s="108" t="s">
        <v>1174</v>
      </c>
      <c r="J76" s="71"/>
    </row>
    <row r="77" spans="1:10" ht="15.75" customHeight="1">
      <c r="A77" s="511" t="s">
        <v>1175</v>
      </c>
      <c r="B77" s="511"/>
      <c r="C77" s="109"/>
      <c r="D77" s="109"/>
      <c r="E77" s="4"/>
      <c r="F77" s="4"/>
      <c r="G77" s="4"/>
      <c r="H77" s="4"/>
      <c r="I77" s="110">
        <v>400</v>
      </c>
      <c r="J77" s="71" t="s">
        <v>308</v>
      </c>
    </row>
    <row r="78" spans="1:10" ht="15.75" customHeight="1">
      <c r="A78" s="6" t="s">
        <v>9</v>
      </c>
      <c r="B78" s="6" t="s">
        <v>1176</v>
      </c>
      <c r="C78" s="6" t="s">
        <v>11</v>
      </c>
      <c r="D78" s="6" t="s">
        <v>1177</v>
      </c>
      <c r="E78" s="6" t="s">
        <v>12</v>
      </c>
      <c r="F78" s="6" t="s">
        <v>1178</v>
      </c>
      <c r="G78" s="3" t="s">
        <v>13</v>
      </c>
      <c r="H78" s="3" t="s">
        <v>14</v>
      </c>
      <c r="I78" s="111" t="s">
        <v>1179</v>
      </c>
      <c r="J78" s="71"/>
    </row>
    <row r="79" spans="1:10" ht="16.5" customHeight="1">
      <c r="A79" s="6">
        <v>1</v>
      </c>
      <c r="B79" s="9" t="s">
        <v>1251</v>
      </c>
      <c r="C79" s="6" t="s">
        <v>1252</v>
      </c>
      <c r="D79" s="4" t="s">
        <v>1175</v>
      </c>
      <c r="E79" s="4">
        <v>8</v>
      </c>
      <c r="F79" s="6">
        <f t="shared" ref="F79:F86" si="2">SUM(E79,F78)</f>
        <v>8</v>
      </c>
      <c r="G79" s="3">
        <f t="shared" ref="G79:G88" si="3">SUM(G78,E79)</f>
        <v>8</v>
      </c>
      <c r="H79" s="4"/>
      <c r="I79" s="71"/>
      <c r="J79" s="71"/>
    </row>
    <row r="80" spans="1:10" ht="15.75" customHeight="1">
      <c r="A80" s="6">
        <v>2</v>
      </c>
      <c r="B80" s="8" t="s">
        <v>1253</v>
      </c>
      <c r="C80" s="6" t="s">
        <v>1254</v>
      </c>
      <c r="D80" s="4" t="s">
        <v>1175</v>
      </c>
      <c r="E80" s="4">
        <v>10</v>
      </c>
      <c r="F80" s="6">
        <f t="shared" si="2"/>
        <v>18</v>
      </c>
      <c r="G80" s="3">
        <f t="shared" si="3"/>
        <v>18</v>
      </c>
      <c r="H80" s="4"/>
      <c r="I80" s="71"/>
      <c r="J80" s="71"/>
    </row>
    <row r="81" spans="1:10" ht="15.75" customHeight="1">
      <c r="A81" s="4">
        <v>3</v>
      </c>
      <c r="B81" s="9" t="s">
        <v>1280</v>
      </c>
      <c r="C81" s="6" t="s">
        <v>1281</v>
      </c>
      <c r="D81" s="4" t="s">
        <v>1175</v>
      </c>
      <c r="E81" s="4">
        <v>7</v>
      </c>
      <c r="F81" s="6">
        <f t="shared" si="2"/>
        <v>25</v>
      </c>
      <c r="G81" s="3">
        <f t="shared" si="3"/>
        <v>25</v>
      </c>
      <c r="H81" s="4"/>
      <c r="I81" s="71"/>
      <c r="J81" s="71"/>
    </row>
    <row r="82" spans="1:10" ht="15.75" customHeight="1">
      <c r="A82" s="6">
        <v>4</v>
      </c>
      <c r="B82" s="9" t="s">
        <v>1274</v>
      </c>
      <c r="C82" s="6" t="s">
        <v>1275</v>
      </c>
      <c r="D82" s="4" t="s">
        <v>1175</v>
      </c>
      <c r="E82" s="4">
        <v>7</v>
      </c>
      <c r="F82" s="6">
        <f t="shared" si="2"/>
        <v>32</v>
      </c>
      <c r="G82" s="3">
        <f t="shared" si="3"/>
        <v>32</v>
      </c>
      <c r="H82" s="4"/>
      <c r="I82" s="71"/>
      <c r="J82" s="71"/>
    </row>
    <row r="83" spans="1:10" ht="15.75" customHeight="1">
      <c r="A83" s="4">
        <v>5</v>
      </c>
      <c r="B83" s="9" t="s">
        <v>1255</v>
      </c>
      <c r="C83" s="6" t="s">
        <v>1256</v>
      </c>
      <c r="D83" s="4" t="s">
        <v>1175</v>
      </c>
      <c r="E83" s="4">
        <v>12</v>
      </c>
      <c r="F83" s="6">
        <f t="shared" si="2"/>
        <v>44</v>
      </c>
      <c r="G83" s="3">
        <f t="shared" si="3"/>
        <v>44</v>
      </c>
      <c r="H83" s="4"/>
      <c r="I83" s="71"/>
      <c r="J83" s="71"/>
    </row>
    <row r="84" spans="1:10" ht="15.75" customHeight="1">
      <c r="A84" s="4">
        <v>6</v>
      </c>
      <c r="B84" s="9" t="s">
        <v>1257</v>
      </c>
      <c r="C84" s="6" t="s">
        <v>1258</v>
      </c>
      <c r="D84" s="4" t="s">
        <v>1182</v>
      </c>
      <c r="E84" s="4">
        <v>58</v>
      </c>
      <c r="F84" s="6">
        <f t="shared" si="2"/>
        <v>102</v>
      </c>
      <c r="G84" s="3">
        <f t="shared" si="3"/>
        <v>102</v>
      </c>
      <c r="H84" s="4"/>
      <c r="I84" s="71"/>
      <c r="J84" s="71"/>
    </row>
    <row r="85" spans="1:10" ht="15.75" customHeight="1">
      <c r="A85" s="4">
        <v>7</v>
      </c>
      <c r="B85" s="9" t="s">
        <v>1262</v>
      </c>
      <c r="C85" s="6" t="s">
        <v>1263</v>
      </c>
      <c r="D85" s="4" t="s">
        <v>1175</v>
      </c>
      <c r="E85" s="4">
        <v>8</v>
      </c>
      <c r="F85" s="6">
        <f t="shared" si="2"/>
        <v>110</v>
      </c>
      <c r="G85" s="3">
        <f t="shared" si="3"/>
        <v>110</v>
      </c>
      <c r="H85" s="4"/>
      <c r="I85" s="71"/>
      <c r="J85" s="71"/>
    </row>
    <row r="86" spans="1:10" ht="15.75" customHeight="1">
      <c r="A86" s="4">
        <v>8</v>
      </c>
      <c r="B86" s="9" t="s">
        <v>1276</v>
      </c>
      <c r="C86" s="6" t="s">
        <v>1277</v>
      </c>
      <c r="D86" s="4" t="s">
        <v>1182</v>
      </c>
      <c r="E86" s="4">
        <v>20</v>
      </c>
      <c r="F86" s="6">
        <f t="shared" si="2"/>
        <v>130</v>
      </c>
      <c r="G86" s="3">
        <f t="shared" si="3"/>
        <v>130</v>
      </c>
      <c r="H86" s="4"/>
      <c r="I86" s="71"/>
      <c r="J86" s="71"/>
    </row>
    <row r="87" spans="1:10" ht="15.75" customHeight="1">
      <c r="A87" s="4">
        <v>9</v>
      </c>
      <c r="B87" s="9" t="s">
        <v>1265</v>
      </c>
      <c r="C87" s="6" t="s">
        <v>1266</v>
      </c>
      <c r="D87" s="4" t="s">
        <v>1182</v>
      </c>
      <c r="E87" s="4">
        <v>20</v>
      </c>
      <c r="F87" s="6">
        <f>SUM(F86,E87)</f>
        <v>150</v>
      </c>
      <c r="G87" s="3">
        <f t="shared" si="3"/>
        <v>150</v>
      </c>
      <c r="H87" s="4"/>
      <c r="I87" s="71"/>
      <c r="J87" s="71"/>
    </row>
    <row r="88" spans="1:10" ht="15.75" customHeight="1">
      <c r="A88" s="4">
        <v>10</v>
      </c>
      <c r="B88" s="9" t="s">
        <v>1305</v>
      </c>
      <c r="C88" s="6" t="s">
        <v>1306</v>
      </c>
      <c r="D88" s="4" t="s">
        <v>1175</v>
      </c>
      <c r="E88" s="4">
        <v>25</v>
      </c>
      <c r="F88" s="6">
        <f>SUM(F87,E88)</f>
        <v>175</v>
      </c>
      <c r="G88" s="3">
        <f t="shared" si="3"/>
        <v>175</v>
      </c>
      <c r="H88" s="4"/>
      <c r="I88" s="71" t="s">
        <v>1216</v>
      </c>
      <c r="J88" s="71"/>
    </row>
    <row r="89" spans="1:10" ht="15.75" customHeight="1">
      <c r="A89" s="4">
        <v>11</v>
      </c>
      <c r="B89" s="9" t="s">
        <v>856</v>
      </c>
      <c r="C89" s="6" t="s">
        <v>857</v>
      </c>
      <c r="D89" s="4" t="s">
        <v>1175</v>
      </c>
      <c r="E89" s="4">
        <v>67</v>
      </c>
      <c r="F89" s="4">
        <f>SUM(F88,E89)</f>
        <v>242</v>
      </c>
      <c r="G89" s="3">
        <v>200</v>
      </c>
      <c r="H89" s="31"/>
      <c r="I89" s="71" t="s">
        <v>891</v>
      </c>
      <c r="J89" s="71"/>
    </row>
    <row r="90" spans="1:10" ht="15.75" customHeight="1">
      <c r="A90" s="4">
        <v>12</v>
      </c>
      <c r="B90" s="9" t="s">
        <v>1268</v>
      </c>
      <c r="C90" s="6" t="s">
        <v>1269</v>
      </c>
      <c r="D90" s="4" t="s">
        <v>1175</v>
      </c>
      <c r="E90" s="4">
        <v>10</v>
      </c>
      <c r="F90" s="4">
        <f>SUM(F89,E90)</f>
        <v>252</v>
      </c>
      <c r="G90" s="3">
        <v>200</v>
      </c>
      <c r="H90" s="4"/>
      <c r="I90" s="71" t="s">
        <v>891</v>
      </c>
      <c r="J90" s="71"/>
    </row>
    <row r="91" spans="1:10" ht="15.75" customHeight="1">
      <c r="A91" s="4">
        <v>13</v>
      </c>
      <c r="B91" s="9" t="s">
        <v>773</v>
      </c>
      <c r="C91" s="6" t="s">
        <v>774</v>
      </c>
      <c r="D91" s="4" t="s">
        <v>1182</v>
      </c>
      <c r="E91" s="4">
        <v>8</v>
      </c>
      <c r="F91" s="4">
        <v>260</v>
      </c>
      <c r="G91" s="3">
        <v>208</v>
      </c>
      <c r="H91" s="31"/>
      <c r="I91" s="71" t="s">
        <v>775</v>
      </c>
      <c r="J91" s="71"/>
    </row>
    <row r="92" spans="1:10" ht="15.75" customHeight="1">
      <c r="A92" s="4">
        <v>14</v>
      </c>
      <c r="B92" s="9" t="s">
        <v>1146</v>
      </c>
      <c r="C92" s="6" t="s">
        <v>1147</v>
      </c>
      <c r="D92" s="4" t="s">
        <v>1175</v>
      </c>
      <c r="E92" s="4">
        <v>12</v>
      </c>
      <c r="F92" s="4">
        <f>SUM(F91,E92)</f>
        <v>272</v>
      </c>
      <c r="G92" s="3">
        <f>SUM(G91,E92)</f>
        <v>220</v>
      </c>
      <c r="H92" s="31"/>
      <c r="I92" s="71" t="s">
        <v>582</v>
      </c>
      <c r="J92" s="71"/>
    </row>
    <row r="93" spans="1:10" ht="15.75" customHeight="1">
      <c r="A93" s="4">
        <v>15</v>
      </c>
      <c r="B93" s="9" t="s">
        <v>610</v>
      </c>
      <c r="C93" s="6" t="s">
        <v>611</v>
      </c>
      <c r="D93" s="4" t="s">
        <v>1182</v>
      </c>
      <c r="E93" s="4">
        <v>60</v>
      </c>
      <c r="F93" s="4">
        <f>SUM(F92,E93)</f>
        <v>332</v>
      </c>
      <c r="G93" s="3">
        <f>SUM(G92,E93)</f>
        <v>280</v>
      </c>
      <c r="H93" s="31"/>
      <c r="I93" s="71" t="s">
        <v>609</v>
      </c>
      <c r="J93" s="71"/>
    </row>
    <row r="94" spans="1:10" ht="15.75" customHeight="1">
      <c r="A94" s="4">
        <v>16</v>
      </c>
      <c r="B94" s="9" t="s">
        <v>892</v>
      </c>
      <c r="C94" s="6" t="s">
        <v>893</v>
      </c>
      <c r="D94" s="4" t="s">
        <v>1175</v>
      </c>
      <c r="E94" s="4">
        <v>20</v>
      </c>
      <c r="F94" s="4">
        <f>SUM(F93,E94)</f>
        <v>352</v>
      </c>
      <c r="G94" s="3">
        <f>SUM(G93,E94)</f>
        <v>300</v>
      </c>
      <c r="H94" s="31"/>
      <c r="I94" s="71" t="s">
        <v>609</v>
      </c>
      <c r="J94" s="71"/>
    </row>
    <row r="95" spans="1:10" ht="15.75" customHeight="1">
      <c r="A95" s="4">
        <v>17</v>
      </c>
      <c r="B95" s="9" t="s">
        <v>298</v>
      </c>
      <c r="C95" s="6" t="s">
        <v>299</v>
      </c>
      <c r="D95" s="4" t="s">
        <v>1175</v>
      </c>
      <c r="E95" s="4">
        <v>8</v>
      </c>
      <c r="F95" s="4">
        <f>SUM(F94,E95)</f>
        <v>360</v>
      </c>
      <c r="G95" s="3">
        <f>SUM(G94,E95)</f>
        <v>308</v>
      </c>
      <c r="H95" s="31"/>
      <c r="I95" s="71" t="s">
        <v>300</v>
      </c>
      <c r="J95" s="71"/>
    </row>
    <row r="96" spans="1:10" ht="15.75" customHeight="1">
      <c r="A96" s="4">
        <v>18</v>
      </c>
      <c r="B96" s="9" t="s">
        <v>652</v>
      </c>
      <c r="C96" s="6" t="s">
        <v>653</v>
      </c>
      <c r="D96" s="4" t="s">
        <v>1175</v>
      </c>
      <c r="E96" s="4">
        <v>6</v>
      </c>
      <c r="F96" s="4">
        <f>SUM(F95,E96)</f>
        <v>366</v>
      </c>
      <c r="G96" s="3">
        <f>SUM(G95,E96)</f>
        <v>314</v>
      </c>
      <c r="H96" s="31"/>
      <c r="I96" s="71" t="s">
        <v>308</v>
      </c>
      <c r="J96" s="71"/>
    </row>
    <row r="97" spans="1:10" ht="15.75" customHeight="1">
      <c r="A97" s="4">
        <v>19</v>
      </c>
      <c r="B97" s="9"/>
      <c r="C97" s="6"/>
      <c r="D97" s="4"/>
      <c r="E97" s="4"/>
      <c r="F97" s="4"/>
      <c r="G97" s="3"/>
      <c r="H97" s="31"/>
      <c r="I97" s="71"/>
      <c r="J97" s="71"/>
    </row>
    <row r="98" spans="1:10" ht="15.75" customHeight="1">
      <c r="A98" s="511" t="s">
        <v>1182</v>
      </c>
      <c r="B98" s="511"/>
      <c r="C98" s="6"/>
      <c r="D98" s="4"/>
      <c r="E98" s="4"/>
      <c r="F98" s="6"/>
      <c r="G98" s="3"/>
      <c r="H98" s="4"/>
      <c r="I98" s="71"/>
      <c r="J98" s="71"/>
    </row>
    <row r="99" spans="1:10" ht="15.75" customHeight="1">
      <c r="A99" s="6" t="s">
        <v>9</v>
      </c>
      <c r="B99" s="6" t="s">
        <v>1176</v>
      </c>
      <c r="C99" s="6" t="s">
        <v>11</v>
      </c>
      <c r="D99" s="6" t="s">
        <v>1177</v>
      </c>
      <c r="E99" s="6" t="s">
        <v>12</v>
      </c>
      <c r="F99" s="6" t="s">
        <v>1178</v>
      </c>
      <c r="G99" s="3" t="s">
        <v>13</v>
      </c>
      <c r="H99" s="3" t="s">
        <v>14</v>
      </c>
      <c r="I99" s="71"/>
      <c r="J99" s="71"/>
    </row>
    <row r="100" spans="1:10" ht="15.75" customHeight="1">
      <c r="A100" s="6">
        <v>1</v>
      </c>
      <c r="B100" s="120" t="s">
        <v>1456</v>
      </c>
      <c r="C100" s="6" t="s">
        <v>1457</v>
      </c>
      <c r="D100" s="4" t="s">
        <v>1182</v>
      </c>
      <c r="E100" s="4">
        <v>100</v>
      </c>
      <c r="F100" s="6">
        <v>100</v>
      </c>
      <c r="G100" s="3">
        <v>100</v>
      </c>
      <c r="H100" s="4"/>
      <c r="I100" s="71"/>
      <c r="J100" s="71"/>
    </row>
    <row r="101" spans="1:10" ht="15.75" customHeight="1">
      <c r="A101" s="6">
        <v>2</v>
      </c>
      <c r="B101" s="9"/>
      <c r="C101" s="6"/>
      <c r="D101" s="4"/>
      <c r="E101" s="4"/>
      <c r="F101" s="6"/>
      <c r="G101" s="3"/>
      <c r="H101" s="4"/>
      <c r="I101" s="71"/>
      <c r="J101" s="71"/>
    </row>
    <row r="102" spans="1:10" ht="15.75" customHeight="1">
      <c r="A102" s="4">
        <v>3</v>
      </c>
      <c r="B102" s="9"/>
      <c r="C102" s="6"/>
      <c r="D102" s="4"/>
      <c r="E102" s="4"/>
      <c r="F102" s="6"/>
      <c r="G102" s="3"/>
      <c r="H102" s="4"/>
      <c r="I102" s="71"/>
      <c r="J102" s="71"/>
    </row>
    <row r="103" spans="1:10" ht="15.75" customHeight="1">
      <c r="A103" s="4">
        <v>4</v>
      </c>
      <c r="B103" s="9"/>
      <c r="C103" s="6"/>
      <c r="D103" s="4"/>
      <c r="E103" s="4"/>
      <c r="F103" s="6"/>
      <c r="G103" s="3"/>
      <c r="H103" s="4"/>
      <c r="I103" s="71"/>
      <c r="J103" s="71"/>
    </row>
    <row r="104" spans="1:10" ht="15.75" customHeight="1">
      <c r="A104" s="510" t="s">
        <v>1458</v>
      </c>
      <c r="B104" s="510"/>
      <c r="C104" s="510" t="s">
        <v>1459</v>
      </c>
      <c r="D104" s="510"/>
      <c r="E104" s="4"/>
      <c r="F104" s="4"/>
      <c r="G104" s="4"/>
      <c r="H104" s="4"/>
      <c r="I104" s="108" t="s">
        <v>1174</v>
      </c>
      <c r="J104" s="71"/>
    </row>
    <row r="105" spans="1:10" ht="15.75" customHeight="1">
      <c r="A105" s="511" t="s">
        <v>1175</v>
      </c>
      <c r="B105" s="511"/>
      <c r="C105" s="109"/>
      <c r="D105" s="109"/>
      <c r="E105" s="4"/>
      <c r="F105" s="4"/>
      <c r="G105" s="4"/>
      <c r="H105" s="4"/>
      <c r="I105" s="110">
        <v>400</v>
      </c>
      <c r="J105" s="71" t="s">
        <v>305</v>
      </c>
    </row>
    <row r="106" spans="1:10" ht="16.5" customHeight="1">
      <c r="A106" s="6" t="s">
        <v>9</v>
      </c>
      <c r="B106" s="6" t="s">
        <v>1176</v>
      </c>
      <c r="C106" s="6" t="s">
        <v>11</v>
      </c>
      <c r="D106" s="6" t="s">
        <v>1177</v>
      </c>
      <c r="E106" s="6" t="s">
        <v>12</v>
      </c>
      <c r="F106" s="6" t="s">
        <v>1178</v>
      </c>
      <c r="G106" s="3" t="s">
        <v>13</v>
      </c>
      <c r="H106" s="3" t="s">
        <v>14</v>
      </c>
      <c r="I106" s="111" t="s">
        <v>1179</v>
      </c>
      <c r="J106" s="71"/>
    </row>
    <row r="107" spans="1:10" ht="15.75" customHeight="1">
      <c r="A107" s="6">
        <v>1</v>
      </c>
      <c r="B107" s="9" t="s">
        <v>1387</v>
      </c>
      <c r="C107" s="4" t="s">
        <v>1386</v>
      </c>
      <c r="D107" s="4" t="s">
        <v>1175</v>
      </c>
      <c r="E107" s="4">
        <v>11</v>
      </c>
      <c r="F107" s="6">
        <f>SUM(E107,F106)</f>
        <v>11</v>
      </c>
      <c r="G107" s="3">
        <f t="shared" ref="G107:G115" si="4">SUM(G106,E107)</f>
        <v>11</v>
      </c>
      <c r="H107" s="4"/>
      <c r="I107" s="71"/>
      <c r="J107" s="71"/>
    </row>
    <row r="108" spans="1:10" ht="15.75" customHeight="1">
      <c r="A108" s="6">
        <v>2</v>
      </c>
      <c r="B108" s="9" t="s">
        <v>1280</v>
      </c>
      <c r="C108" s="6" t="s">
        <v>1281</v>
      </c>
      <c r="D108" s="4" t="s">
        <v>1175</v>
      </c>
      <c r="E108" s="4">
        <v>7</v>
      </c>
      <c r="F108" s="6">
        <f>SUM(E108,F107)</f>
        <v>18</v>
      </c>
      <c r="G108" s="3">
        <f t="shared" si="4"/>
        <v>18</v>
      </c>
      <c r="H108" s="4"/>
      <c r="I108" s="71"/>
      <c r="J108" s="71"/>
    </row>
    <row r="109" spans="1:10" ht="15.75" customHeight="1">
      <c r="A109" s="4">
        <v>3</v>
      </c>
      <c r="B109" s="9" t="s">
        <v>1276</v>
      </c>
      <c r="C109" s="6" t="s">
        <v>1277</v>
      </c>
      <c r="D109" s="4" t="s">
        <v>1182</v>
      </c>
      <c r="E109" s="4">
        <v>20</v>
      </c>
      <c r="F109" s="6">
        <f>SUM(E109,F108)</f>
        <v>38</v>
      </c>
      <c r="G109" s="3">
        <f t="shared" si="4"/>
        <v>38</v>
      </c>
      <c r="H109" s="4"/>
      <c r="I109" s="71"/>
      <c r="J109" s="71"/>
    </row>
    <row r="110" spans="1:10" ht="15.75" customHeight="1">
      <c r="A110" s="4">
        <v>4</v>
      </c>
      <c r="B110" s="46" t="s">
        <v>1036</v>
      </c>
      <c r="C110" s="4" t="s">
        <v>1037</v>
      </c>
      <c r="D110" s="4" t="s">
        <v>1182</v>
      </c>
      <c r="E110" s="4">
        <v>9</v>
      </c>
      <c r="F110" s="6">
        <f t="shared" ref="F110:F115" si="5">SUM(F109,E110)</f>
        <v>47</v>
      </c>
      <c r="G110" s="3">
        <f t="shared" si="4"/>
        <v>47</v>
      </c>
      <c r="H110" s="4"/>
      <c r="I110" s="71" t="s">
        <v>1185</v>
      </c>
      <c r="J110" s="71"/>
    </row>
    <row r="111" spans="1:10" ht="15.75" customHeight="1">
      <c r="A111" s="4">
        <v>5</v>
      </c>
      <c r="B111" s="9" t="s">
        <v>1183</v>
      </c>
      <c r="C111" s="6" t="s">
        <v>1184</v>
      </c>
      <c r="D111" s="4" t="s">
        <v>1175</v>
      </c>
      <c r="E111" s="4">
        <v>14</v>
      </c>
      <c r="F111" s="6">
        <f t="shared" si="5"/>
        <v>61</v>
      </c>
      <c r="G111" s="3">
        <f t="shared" si="4"/>
        <v>61</v>
      </c>
      <c r="H111" s="4"/>
      <c r="I111" s="71" t="s">
        <v>1185</v>
      </c>
      <c r="J111" s="71"/>
    </row>
    <row r="112" spans="1:10" ht="15.75" customHeight="1">
      <c r="A112" s="4">
        <v>6</v>
      </c>
      <c r="B112" s="9" t="s">
        <v>1460</v>
      </c>
      <c r="C112" s="6" t="s">
        <v>1461</v>
      </c>
      <c r="D112" s="4" t="s">
        <v>1175</v>
      </c>
      <c r="E112" s="4">
        <v>32</v>
      </c>
      <c r="F112" s="6">
        <f t="shared" si="5"/>
        <v>93</v>
      </c>
      <c r="G112" s="3">
        <f t="shared" si="4"/>
        <v>93</v>
      </c>
      <c r="H112" s="4"/>
      <c r="I112" s="71" t="s">
        <v>1185</v>
      </c>
      <c r="J112" s="71"/>
    </row>
    <row r="113" spans="1:10" ht="15.75" customHeight="1">
      <c r="A113" s="4">
        <v>7</v>
      </c>
      <c r="B113" s="46" t="s">
        <v>1282</v>
      </c>
      <c r="C113" s="4" t="s">
        <v>852</v>
      </c>
      <c r="D113" s="4" t="s">
        <v>1175</v>
      </c>
      <c r="E113" s="4">
        <v>18</v>
      </c>
      <c r="F113" s="6">
        <f t="shared" si="5"/>
        <v>111</v>
      </c>
      <c r="G113" s="3">
        <f t="shared" si="4"/>
        <v>111</v>
      </c>
      <c r="H113" s="4"/>
      <c r="I113" s="71" t="s">
        <v>1185</v>
      </c>
      <c r="J113" s="71"/>
    </row>
    <row r="114" spans="1:10" ht="15.75" customHeight="1">
      <c r="A114" s="4">
        <v>8</v>
      </c>
      <c r="B114" s="9" t="s">
        <v>1265</v>
      </c>
      <c r="C114" s="6" t="s">
        <v>1266</v>
      </c>
      <c r="D114" s="4" t="s">
        <v>1182</v>
      </c>
      <c r="E114" s="4">
        <v>30</v>
      </c>
      <c r="F114" s="6">
        <f t="shared" si="5"/>
        <v>141</v>
      </c>
      <c r="G114" s="3">
        <f t="shared" si="4"/>
        <v>141</v>
      </c>
      <c r="H114" s="4"/>
      <c r="I114" s="71" t="s">
        <v>1267</v>
      </c>
      <c r="J114" s="71"/>
    </row>
    <row r="115" spans="1:10" ht="15.75" customHeight="1">
      <c r="A115" s="4">
        <v>9</v>
      </c>
      <c r="B115" s="9" t="s">
        <v>1283</v>
      </c>
      <c r="C115" s="6" t="s">
        <v>1284</v>
      </c>
      <c r="D115" s="4" t="s">
        <v>1175</v>
      </c>
      <c r="E115" s="4">
        <v>20</v>
      </c>
      <c r="F115" s="6">
        <f t="shared" si="5"/>
        <v>161</v>
      </c>
      <c r="G115" s="3">
        <f t="shared" si="4"/>
        <v>161</v>
      </c>
      <c r="H115" s="4"/>
      <c r="I115" s="71" t="s">
        <v>1188</v>
      </c>
      <c r="J115" s="71"/>
    </row>
    <row r="116" spans="1:10" ht="15.75" customHeight="1">
      <c r="A116" s="4">
        <v>10</v>
      </c>
      <c r="B116" s="46" t="s">
        <v>1032</v>
      </c>
      <c r="C116" s="4" t="s">
        <v>1033</v>
      </c>
      <c r="D116" s="4" t="s">
        <v>1182</v>
      </c>
      <c r="E116" s="4">
        <v>12</v>
      </c>
      <c r="F116" s="6">
        <v>173</v>
      </c>
      <c r="G116" s="3">
        <v>173</v>
      </c>
      <c r="H116" s="4"/>
      <c r="I116" s="71" t="s">
        <v>644</v>
      </c>
      <c r="J116" s="71"/>
    </row>
    <row r="117" spans="1:10" ht="15.75" customHeight="1">
      <c r="A117" s="4">
        <v>11</v>
      </c>
      <c r="B117" s="9" t="s">
        <v>1222</v>
      </c>
      <c r="C117" s="4" t="s">
        <v>1223</v>
      </c>
      <c r="D117" s="6" t="s">
        <v>1175</v>
      </c>
      <c r="E117" s="4">
        <v>30</v>
      </c>
      <c r="F117" s="6">
        <v>203</v>
      </c>
      <c r="G117" s="3">
        <v>203</v>
      </c>
      <c r="H117" s="4"/>
      <c r="I117" s="71" t="s">
        <v>644</v>
      </c>
      <c r="J117" s="71"/>
    </row>
    <row r="118" spans="1:10" ht="15.75" customHeight="1">
      <c r="A118" s="4">
        <v>12</v>
      </c>
      <c r="B118" s="9" t="s">
        <v>1224</v>
      </c>
      <c r="C118" s="4" t="s">
        <v>1225</v>
      </c>
      <c r="D118" s="4" t="s">
        <v>1175</v>
      </c>
      <c r="E118" s="4">
        <v>6</v>
      </c>
      <c r="F118" s="6">
        <v>209</v>
      </c>
      <c r="G118" s="3">
        <v>209</v>
      </c>
      <c r="H118" s="4"/>
      <c r="I118" s="71" t="s">
        <v>644</v>
      </c>
      <c r="J118" s="71"/>
    </row>
    <row r="119" spans="1:10" ht="15.75" customHeight="1">
      <c r="A119" s="4">
        <v>13</v>
      </c>
      <c r="B119" s="9" t="s">
        <v>900</v>
      </c>
      <c r="C119" s="4" t="s">
        <v>810</v>
      </c>
      <c r="D119" s="4" t="s">
        <v>1182</v>
      </c>
      <c r="E119" s="4">
        <v>25</v>
      </c>
      <c r="F119" s="6">
        <v>234</v>
      </c>
      <c r="G119" s="3">
        <v>234</v>
      </c>
      <c r="H119" s="4"/>
      <c r="I119" s="71" t="s">
        <v>644</v>
      </c>
      <c r="J119" s="71"/>
    </row>
    <row r="120" spans="1:10" ht="15.75" customHeight="1">
      <c r="A120" s="4">
        <v>14</v>
      </c>
      <c r="B120" s="9" t="s">
        <v>1230</v>
      </c>
      <c r="C120" s="4" t="s">
        <v>1231</v>
      </c>
      <c r="D120" s="4" t="s">
        <v>1182</v>
      </c>
      <c r="E120" s="4">
        <v>56</v>
      </c>
      <c r="F120" s="6">
        <v>290</v>
      </c>
      <c r="G120" s="3">
        <v>290</v>
      </c>
      <c r="H120" s="4"/>
      <c r="I120" s="71" t="s">
        <v>567</v>
      </c>
      <c r="J120" s="71"/>
    </row>
    <row r="121" spans="1:10" ht="15.75" customHeight="1">
      <c r="A121" s="4">
        <v>15</v>
      </c>
      <c r="B121" s="9" t="s">
        <v>1462</v>
      </c>
      <c r="C121" s="4" t="s">
        <v>1463</v>
      </c>
      <c r="D121" s="4" t="s">
        <v>1175</v>
      </c>
      <c r="E121" s="4">
        <v>6</v>
      </c>
      <c r="F121" s="6">
        <f t="shared" ref="F121:F129" si="6">SUM(F120,E121)</f>
        <v>296</v>
      </c>
      <c r="G121" s="3">
        <f>SUM(F121)</f>
        <v>296</v>
      </c>
      <c r="H121" s="4"/>
      <c r="I121" s="71" t="s">
        <v>567</v>
      </c>
      <c r="J121" s="71"/>
    </row>
    <row r="122" spans="1:10" ht="15.75" customHeight="1">
      <c r="A122" s="4">
        <v>16</v>
      </c>
      <c r="B122" s="9" t="s">
        <v>1146</v>
      </c>
      <c r="C122" s="6" t="s">
        <v>1147</v>
      </c>
      <c r="D122" s="4" t="s">
        <v>1175</v>
      </c>
      <c r="E122" s="4">
        <v>16</v>
      </c>
      <c r="F122" s="6">
        <f t="shared" si="6"/>
        <v>312</v>
      </c>
      <c r="G122" s="3">
        <f>SUM(F122)</f>
        <v>312</v>
      </c>
      <c r="H122" s="4"/>
      <c r="I122" s="71" t="s">
        <v>582</v>
      </c>
      <c r="J122" s="71"/>
    </row>
    <row r="123" spans="1:10" ht="15.75" customHeight="1">
      <c r="A123" s="4">
        <v>17</v>
      </c>
      <c r="B123" s="9" t="s">
        <v>1334</v>
      </c>
      <c r="C123" s="4" t="s">
        <v>1335</v>
      </c>
      <c r="D123" s="4" t="s">
        <v>1182</v>
      </c>
      <c r="E123" s="4">
        <v>24</v>
      </c>
      <c r="F123" s="6">
        <f t="shared" si="6"/>
        <v>336</v>
      </c>
      <c r="G123" s="3">
        <f>SUM(G122,E123)</f>
        <v>336</v>
      </c>
      <c r="H123" s="4"/>
      <c r="I123" s="71" t="s">
        <v>609</v>
      </c>
      <c r="J123" s="71"/>
    </row>
    <row r="124" spans="1:10" ht="15.75" customHeight="1">
      <c r="A124" s="4">
        <v>18</v>
      </c>
      <c r="B124" s="9" t="s">
        <v>892</v>
      </c>
      <c r="C124" s="6" t="s">
        <v>893</v>
      </c>
      <c r="D124" s="4" t="s">
        <v>1175</v>
      </c>
      <c r="E124" s="4">
        <v>20</v>
      </c>
      <c r="F124" s="6">
        <f t="shared" si="6"/>
        <v>356</v>
      </c>
      <c r="G124" s="3">
        <f>SUM(G123,E124)</f>
        <v>356</v>
      </c>
      <c r="H124" s="4"/>
      <c r="I124" s="71" t="s">
        <v>609</v>
      </c>
      <c r="J124" s="71"/>
    </row>
    <row r="125" spans="1:10" ht="15.75" customHeight="1">
      <c r="A125" s="4">
        <v>19</v>
      </c>
      <c r="B125" s="9" t="s">
        <v>538</v>
      </c>
      <c r="C125" s="4" t="s">
        <v>539</v>
      </c>
      <c r="D125" s="4" t="s">
        <v>1175</v>
      </c>
      <c r="E125" s="4">
        <v>9</v>
      </c>
      <c r="F125" s="4">
        <f t="shared" si="6"/>
        <v>365</v>
      </c>
      <c r="G125" s="3">
        <f>SUM(G124,E125)</f>
        <v>365</v>
      </c>
      <c r="H125" s="4"/>
      <c r="I125" s="71" t="s">
        <v>300</v>
      </c>
      <c r="J125" s="71"/>
    </row>
    <row r="126" spans="1:10" ht="15.75" customHeight="1">
      <c r="A126" s="4">
        <v>20</v>
      </c>
      <c r="B126" s="9" t="s">
        <v>1464</v>
      </c>
      <c r="C126" s="4" t="s">
        <v>1465</v>
      </c>
      <c r="D126" s="4" t="s">
        <v>1182</v>
      </c>
      <c r="E126" s="4">
        <v>14</v>
      </c>
      <c r="F126" s="4">
        <f t="shared" si="6"/>
        <v>379</v>
      </c>
      <c r="G126" s="3">
        <f>SUM(G125,E126)</f>
        <v>379</v>
      </c>
      <c r="H126" s="4"/>
      <c r="I126" s="71" t="s">
        <v>300</v>
      </c>
      <c r="J126" s="71"/>
    </row>
    <row r="127" spans="1:10" ht="15.75" customHeight="1">
      <c r="A127" s="4">
        <v>21</v>
      </c>
      <c r="B127" s="9" t="s">
        <v>1296</v>
      </c>
      <c r="C127" s="4" t="s">
        <v>1297</v>
      </c>
      <c r="D127" s="4" t="s">
        <v>1182</v>
      </c>
      <c r="E127" s="4">
        <v>8</v>
      </c>
      <c r="F127" s="4">
        <f t="shared" si="6"/>
        <v>387</v>
      </c>
      <c r="G127" s="3">
        <f>SUM(G126,E127)</f>
        <v>387</v>
      </c>
      <c r="H127" s="4"/>
      <c r="I127" s="71" t="s">
        <v>305</v>
      </c>
      <c r="J127" s="71"/>
    </row>
    <row r="128" spans="1:10" ht="15.75" customHeight="1">
      <c r="A128" s="4">
        <v>22</v>
      </c>
      <c r="B128" s="9" t="s">
        <v>1466</v>
      </c>
      <c r="C128" s="4" t="s">
        <v>1467</v>
      </c>
      <c r="D128" s="4" t="s">
        <v>1182</v>
      </c>
      <c r="E128" s="4">
        <v>16</v>
      </c>
      <c r="F128" s="4">
        <f t="shared" si="6"/>
        <v>403</v>
      </c>
      <c r="G128" s="3">
        <v>400</v>
      </c>
      <c r="H128" s="4"/>
      <c r="I128" s="71" t="s">
        <v>305</v>
      </c>
      <c r="J128" s="71"/>
    </row>
    <row r="129" spans="1:10" ht="15.75" customHeight="1">
      <c r="A129" s="4">
        <v>23</v>
      </c>
      <c r="B129" s="9" t="s">
        <v>1310</v>
      </c>
      <c r="C129" s="4" t="s">
        <v>1311</v>
      </c>
      <c r="D129" s="4" t="s">
        <v>1175</v>
      </c>
      <c r="E129" s="4">
        <v>8</v>
      </c>
      <c r="F129" s="4">
        <f t="shared" si="6"/>
        <v>411</v>
      </c>
      <c r="G129" s="3">
        <v>400</v>
      </c>
      <c r="H129" s="4"/>
      <c r="I129" s="71" t="s">
        <v>305</v>
      </c>
      <c r="J129" s="71"/>
    </row>
    <row r="130" spans="1:10" ht="15.75" customHeight="1">
      <c r="A130" s="4">
        <v>24</v>
      </c>
      <c r="B130" s="9"/>
      <c r="C130" s="4"/>
      <c r="D130" s="4"/>
      <c r="E130" s="4"/>
      <c r="F130" s="4"/>
      <c r="G130" s="3"/>
      <c r="H130" s="4"/>
      <c r="I130" s="71"/>
      <c r="J130" s="71"/>
    </row>
    <row r="131" spans="1:10" ht="16.5" customHeight="1">
      <c r="A131" s="511" t="s">
        <v>1182</v>
      </c>
      <c r="B131" s="511"/>
      <c r="C131" s="6"/>
      <c r="D131" s="4"/>
      <c r="E131" s="4"/>
      <c r="F131" s="6"/>
      <c r="G131" s="3"/>
      <c r="H131" s="4"/>
      <c r="I131" s="71"/>
      <c r="J131" s="71"/>
    </row>
    <row r="132" spans="1:10" ht="15.75" customHeight="1">
      <c r="A132" s="6" t="s">
        <v>9</v>
      </c>
      <c r="B132" s="6" t="s">
        <v>1176</v>
      </c>
      <c r="C132" s="6" t="s">
        <v>11</v>
      </c>
      <c r="D132" s="6" t="s">
        <v>1177</v>
      </c>
      <c r="E132" s="6" t="s">
        <v>12</v>
      </c>
      <c r="F132" s="6" t="s">
        <v>1178</v>
      </c>
      <c r="G132" s="3" t="s">
        <v>13</v>
      </c>
      <c r="H132" s="3" t="s">
        <v>14</v>
      </c>
      <c r="I132" s="71"/>
      <c r="J132" s="71"/>
    </row>
    <row r="133" spans="1:10" ht="15.75" customHeight="1">
      <c r="A133" s="6">
        <v>1</v>
      </c>
      <c r="B133" s="9"/>
      <c r="C133" s="6"/>
      <c r="D133" s="4"/>
      <c r="E133" s="4"/>
      <c r="F133" s="6">
        <v>0</v>
      </c>
      <c r="G133" s="3">
        <v>0</v>
      </c>
      <c r="H133" s="4"/>
      <c r="I133" s="71"/>
      <c r="J133" s="71"/>
    </row>
    <row r="134" spans="1:10" ht="15.75" customHeight="1">
      <c r="A134" s="6">
        <v>2</v>
      </c>
      <c r="B134" s="8"/>
      <c r="C134" s="4"/>
      <c r="D134" s="6"/>
      <c r="E134" s="4"/>
      <c r="F134" s="6"/>
      <c r="G134" s="3"/>
      <c r="H134" s="4"/>
      <c r="I134" s="71"/>
      <c r="J134" s="71"/>
    </row>
    <row r="135" spans="1:10" ht="15.75" customHeight="1">
      <c r="A135" s="4">
        <v>3</v>
      </c>
      <c r="B135" s="9"/>
      <c r="C135" s="6"/>
      <c r="D135" s="4"/>
      <c r="E135" s="4"/>
      <c r="F135" s="6"/>
      <c r="G135" s="3"/>
      <c r="H135" s="4"/>
      <c r="I135" s="71"/>
      <c r="J135" s="71"/>
    </row>
    <row r="136" spans="1:10" ht="15.75" customHeight="1">
      <c r="A136" s="4">
        <v>4</v>
      </c>
      <c r="B136" s="9"/>
      <c r="C136" s="6"/>
      <c r="D136" s="4"/>
      <c r="E136" s="4"/>
      <c r="F136" s="6"/>
      <c r="G136" s="3"/>
      <c r="H136" s="4"/>
      <c r="I136" s="71"/>
      <c r="J136" s="71"/>
    </row>
    <row r="137" spans="1:10" ht="15.75" customHeight="1">
      <c r="A137" s="4">
        <v>5</v>
      </c>
      <c r="B137" s="9"/>
      <c r="C137" s="6"/>
      <c r="D137" s="4"/>
      <c r="E137" s="4"/>
      <c r="F137" s="6"/>
      <c r="G137" s="3"/>
      <c r="H137" s="4"/>
      <c r="I137" s="71"/>
      <c r="J137" s="71"/>
    </row>
    <row r="138" spans="1:10" ht="15.75" customHeight="1">
      <c r="A138" s="4">
        <v>6</v>
      </c>
      <c r="B138" s="109"/>
      <c r="C138" s="6"/>
      <c r="D138" s="9"/>
      <c r="E138" s="4"/>
      <c r="F138" s="4"/>
      <c r="G138" s="4"/>
      <c r="H138" s="4"/>
      <c r="I138" s="71"/>
      <c r="J138" s="71"/>
    </row>
    <row r="139" spans="1:10" ht="15.75" customHeight="1">
      <c r="A139" s="510" t="s">
        <v>1468</v>
      </c>
      <c r="B139" s="510"/>
      <c r="C139" s="510" t="s">
        <v>1469</v>
      </c>
      <c r="D139" s="510"/>
      <c r="E139" s="4"/>
      <c r="F139" s="4"/>
      <c r="G139" s="4"/>
      <c r="H139" s="4"/>
      <c r="I139" s="108" t="s">
        <v>1174</v>
      </c>
      <c r="J139" s="71"/>
    </row>
    <row r="140" spans="1:10" ht="15.75" customHeight="1">
      <c r="A140" s="511" t="s">
        <v>1175</v>
      </c>
      <c r="B140" s="511"/>
      <c r="C140" s="109"/>
      <c r="D140" s="109"/>
      <c r="E140" s="4"/>
      <c r="F140" s="4"/>
      <c r="G140" s="4"/>
      <c r="H140" s="4"/>
      <c r="I140" s="110">
        <v>400</v>
      </c>
      <c r="J140" s="71" t="s">
        <v>305</v>
      </c>
    </row>
    <row r="141" spans="1:10" ht="15.75" customHeight="1">
      <c r="A141" s="6" t="s">
        <v>9</v>
      </c>
      <c r="B141" s="6" t="s">
        <v>1176</v>
      </c>
      <c r="C141" s="6" t="s">
        <v>11</v>
      </c>
      <c r="D141" s="6" t="s">
        <v>1177</v>
      </c>
      <c r="E141" s="6" t="s">
        <v>12</v>
      </c>
      <c r="F141" s="6" t="s">
        <v>1178</v>
      </c>
      <c r="G141" s="3" t="s">
        <v>13</v>
      </c>
      <c r="H141" s="3" t="s">
        <v>14</v>
      </c>
      <c r="I141" s="111" t="s">
        <v>1179</v>
      </c>
      <c r="J141" s="71"/>
    </row>
    <row r="142" spans="1:10" ht="15.75" customHeight="1">
      <c r="A142" s="6">
        <v>1</v>
      </c>
      <c r="B142" s="9" t="s">
        <v>1036</v>
      </c>
      <c r="C142" s="4" t="s">
        <v>1037</v>
      </c>
      <c r="D142" s="4" t="s">
        <v>1182</v>
      </c>
      <c r="E142" s="4">
        <v>9</v>
      </c>
      <c r="F142" s="4">
        <v>9</v>
      </c>
      <c r="G142" s="3">
        <v>9</v>
      </c>
      <c r="H142" s="4"/>
      <c r="I142" s="71"/>
      <c r="J142" s="71"/>
    </row>
    <row r="143" spans="1:10" ht="15.75" customHeight="1">
      <c r="A143" s="6">
        <v>2</v>
      </c>
      <c r="B143" s="46" t="s">
        <v>912</v>
      </c>
      <c r="C143" s="4" t="s">
        <v>913</v>
      </c>
      <c r="D143" s="4" t="s">
        <v>1182</v>
      </c>
      <c r="E143" s="4">
        <v>40</v>
      </c>
      <c r="F143" s="4">
        <f>SUM(F142,E143)</f>
        <v>49</v>
      </c>
      <c r="G143" s="3">
        <f>SUM(G142,E143)</f>
        <v>49</v>
      </c>
      <c r="H143" s="4"/>
      <c r="I143" s="71" t="s">
        <v>1219</v>
      </c>
      <c r="J143" s="71"/>
    </row>
    <row r="144" spans="1:10" ht="15.75" customHeight="1">
      <c r="A144" s="4">
        <v>3</v>
      </c>
      <c r="B144" s="9" t="s">
        <v>912</v>
      </c>
      <c r="C144" s="6" t="s">
        <v>991</v>
      </c>
      <c r="D144" s="4" t="s">
        <v>1182</v>
      </c>
      <c r="E144" s="4">
        <v>23</v>
      </c>
      <c r="F144" s="4">
        <f>SUM(F143,E144)</f>
        <v>72</v>
      </c>
      <c r="G144" s="3">
        <f>SUM(G143,E144)</f>
        <v>72</v>
      </c>
      <c r="H144" s="4"/>
      <c r="I144" s="71"/>
      <c r="J144" s="71"/>
    </row>
    <row r="145" spans="1:11" ht="15.75" customHeight="1">
      <c r="A145" s="4">
        <v>4</v>
      </c>
      <c r="B145" s="9" t="s">
        <v>856</v>
      </c>
      <c r="C145" s="6" t="s">
        <v>857</v>
      </c>
      <c r="D145" s="4" t="s">
        <v>1175</v>
      </c>
      <c r="E145" s="4">
        <v>62</v>
      </c>
      <c r="F145" s="4">
        <f>SUM(F144,E145)</f>
        <v>134</v>
      </c>
      <c r="G145" s="3">
        <f>SUM(G144,E145)</f>
        <v>134</v>
      </c>
      <c r="H145" s="31"/>
      <c r="I145" s="71" t="s">
        <v>891</v>
      </c>
      <c r="J145" s="71"/>
    </row>
    <row r="146" spans="1:11" ht="15.75" customHeight="1">
      <c r="A146" s="4">
        <v>5</v>
      </c>
      <c r="B146" s="9" t="s">
        <v>912</v>
      </c>
      <c r="C146" s="6" t="s">
        <v>1220</v>
      </c>
      <c r="D146" s="4" t="s">
        <v>1182</v>
      </c>
      <c r="E146" s="4">
        <v>10</v>
      </c>
      <c r="F146" s="6">
        <f>SUM(F145,E146)</f>
        <v>144</v>
      </c>
      <c r="G146" s="3">
        <f>SUM(G145,E146)</f>
        <v>144</v>
      </c>
      <c r="H146" s="4"/>
      <c r="I146" s="112" t="s">
        <v>1221</v>
      </c>
      <c r="J146" s="71"/>
    </row>
    <row r="147" spans="1:11" ht="15.75" customHeight="1">
      <c r="A147" s="4">
        <v>6</v>
      </c>
      <c r="B147" s="46" t="s">
        <v>1365</v>
      </c>
      <c r="C147" s="4" t="s">
        <v>1366</v>
      </c>
      <c r="D147" s="4" t="s">
        <v>1175</v>
      </c>
      <c r="E147" s="4">
        <v>40</v>
      </c>
      <c r="F147" s="6">
        <v>184</v>
      </c>
      <c r="G147" s="3">
        <v>184</v>
      </c>
      <c r="H147" s="4"/>
      <c r="I147" s="71" t="s">
        <v>644</v>
      </c>
      <c r="J147" s="71"/>
    </row>
    <row r="148" spans="1:11" ht="15.75" customHeight="1">
      <c r="A148" s="4">
        <v>7</v>
      </c>
      <c r="B148" s="9" t="s">
        <v>1192</v>
      </c>
      <c r="C148" s="6" t="s">
        <v>1193</v>
      </c>
      <c r="D148" s="4" t="s">
        <v>1182</v>
      </c>
      <c r="E148" s="4">
        <v>5</v>
      </c>
      <c r="F148" s="6">
        <v>189</v>
      </c>
      <c r="G148" s="3">
        <v>189</v>
      </c>
      <c r="H148" s="4"/>
      <c r="I148" s="71" t="s">
        <v>647</v>
      </c>
      <c r="J148" s="71"/>
      <c r="K148" s="71"/>
    </row>
    <row r="149" spans="1:11" ht="15.75" customHeight="1">
      <c r="A149" s="4">
        <v>8</v>
      </c>
      <c r="B149" s="9" t="s">
        <v>1470</v>
      </c>
      <c r="C149" s="6" t="s">
        <v>1093</v>
      </c>
      <c r="D149" s="4" t="s">
        <v>1175</v>
      </c>
      <c r="E149" s="4">
        <v>20</v>
      </c>
      <c r="F149" s="6">
        <v>209</v>
      </c>
      <c r="G149" s="3">
        <v>209</v>
      </c>
      <c r="H149" s="4"/>
      <c r="I149" s="71" t="s">
        <v>738</v>
      </c>
      <c r="J149" s="71"/>
    </row>
    <row r="150" spans="1:11" ht="15.75" customHeight="1">
      <c r="A150" s="4">
        <v>9</v>
      </c>
      <c r="B150" s="9" t="s">
        <v>1348</v>
      </c>
      <c r="C150" s="6" t="s">
        <v>1229</v>
      </c>
      <c r="D150" s="4" t="s">
        <v>1182</v>
      </c>
      <c r="E150" s="4">
        <v>50</v>
      </c>
      <c r="F150" s="6">
        <v>259</v>
      </c>
      <c r="G150" s="3">
        <v>259</v>
      </c>
      <c r="H150" s="4"/>
      <c r="I150" s="71" t="s">
        <v>775</v>
      </c>
      <c r="J150" s="71"/>
    </row>
    <row r="151" spans="1:11" ht="15.75" customHeight="1">
      <c r="A151" s="4">
        <v>10</v>
      </c>
      <c r="B151" s="9" t="s">
        <v>1348</v>
      </c>
      <c r="C151" s="6" t="s">
        <v>1349</v>
      </c>
      <c r="D151" s="4" t="s">
        <v>1182</v>
      </c>
      <c r="E151" s="4">
        <v>40</v>
      </c>
      <c r="F151" s="6">
        <v>299</v>
      </c>
      <c r="G151" s="3">
        <v>299</v>
      </c>
      <c r="H151" s="4"/>
      <c r="I151" s="71" t="s">
        <v>775</v>
      </c>
      <c r="J151" s="71"/>
    </row>
    <row r="152" spans="1:11" ht="15.75" customHeight="1">
      <c r="A152" s="4">
        <v>11</v>
      </c>
      <c r="B152" s="9" t="s">
        <v>571</v>
      </c>
      <c r="C152" s="6" t="s">
        <v>572</v>
      </c>
      <c r="D152" s="4" t="s">
        <v>1182</v>
      </c>
      <c r="E152" s="4">
        <v>20</v>
      </c>
      <c r="F152" s="6">
        <f>SUM(F151,E152)</f>
        <v>319</v>
      </c>
      <c r="G152" s="3">
        <f>SUM(G151,E152)</f>
        <v>319</v>
      </c>
      <c r="H152" s="4"/>
      <c r="I152" s="71" t="s">
        <v>582</v>
      </c>
      <c r="J152" s="71"/>
    </row>
    <row r="153" spans="1:11" ht="15.75" customHeight="1">
      <c r="A153" s="4">
        <v>12</v>
      </c>
      <c r="B153" s="9" t="s">
        <v>1471</v>
      </c>
      <c r="C153" s="6" t="s">
        <v>1472</v>
      </c>
      <c r="D153" s="4" t="s">
        <v>1175</v>
      </c>
      <c r="E153" s="4">
        <v>20</v>
      </c>
      <c r="F153" s="6">
        <f>SUM(F152,E153)</f>
        <v>339</v>
      </c>
      <c r="G153" s="3">
        <f>SUM(G152,E153)</f>
        <v>339</v>
      </c>
      <c r="H153" s="4"/>
      <c r="I153" s="71" t="s">
        <v>305</v>
      </c>
      <c r="J153" s="71"/>
    </row>
    <row r="154" spans="1:11" ht="15.75" customHeight="1">
      <c r="A154" s="4">
        <v>13</v>
      </c>
      <c r="B154" s="9"/>
      <c r="C154" s="6"/>
      <c r="D154" s="4"/>
      <c r="E154" s="4"/>
      <c r="F154" s="6"/>
      <c r="G154" s="3"/>
      <c r="H154" s="4"/>
      <c r="I154" s="71"/>
      <c r="J154" s="71"/>
    </row>
    <row r="155" spans="1:11" ht="15.75" customHeight="1">
      <c r="A155" s="511" t="s">
        <v>1182</v>
      </c>
      <c r="B155" s="511"/>
      <c r="C155" s="6"/>
      <c r="D155" s="4"/>
      <c r="E155" s="4"/>
      <c r="F155" s="6"/>
      <c r="G155" s="3"/>
      <c r="H155" s="4"/>
      <c r="I155" s="71"/>
      <c r="J155" s="71"/>
    </row>
    <row r="156" spans="1:11" ht="15.75" customHeight="1">
      <c r="A156" s="6" t="s">
        <v>9</v>
      </c>
      <c r="B156" s="6" t="s">
        <v>1176</v>
      </c>
      <c r="C156" s="6" t="s">
        <v>11</v>
      </c>
      <c r="D156" s="6" t="s">
        <v>1177</v>
      </c>
      <c r="E156" s="6" t="s">
        <v>12</v>
      </c>
      <c r="F156" s="6" t="s">
        <v>1178</v>
      </c>
      <c r="G156" s="3" t="s">
        <v>13</v>
      </c>
      <c r="H156" s="3" t="s">
        <v>14</v>
      </c>
      <c r="I156" s="71"/>
      <c r="J156" s="71"/>
    </row>
    <row r="157" spans="1:11" ht="15.75" customHeight="1">
      <c r="A157" s="6">
        <v>1</v>
      </c>
      <c r="B157" s="9" t="s">
        <v>1473</v>
      </c>
      <c r="C157" s="6" t="s">
        <v>1474</v>
      </c>
      <c r="D157" s="4" t="s">
        <v>1182</v>
      </c>
      <c r="E157" s="4">
        <v>63</v>
      </c>
      <c r="F157" s="6">
        <f>SUM(E157,F141)</f>
        <v>63</v>
      </c>
      <c r="G157" s="3">
        <f>SUM(G141,E157)</f>
        <v>63</v>
      </c>
      <c r="H157" s="4"/>
      <c r="I157" s="71"/>
      <c r="J157" s="71"/>
    </row>
    <row r="158" spans="1:11" ht="15.75" customHeight="1">
      <c r="A158" s="6">
        <v>2</v>
      </c>
      <c r="B158" s="8"/>
      <c r="C158" s="4"/>
      <c r="D158" s="6"/>
      <c r="E158" s="4" t="s">
        <v>326</v>
      </c>
      <c r="F158" s="6"/>
      <c r="G158" s="3"/>
      <c r="H158" s="4"/>
      <c r="I158" s="71"/>
      <c r="J158" s="71"/>
    </row>
    <row r="159" spans="1:11" ht="15.75" customHeight="1">
      <c r="A159" s="4">
        <v>3</v>
      </c>
      <c r="B159" s="9"/>
      <c r="C159" s="6"/>
      <c r="D159" s="4"/>
      <c r="E159" s="4"/>
      <c r="F159" s="6"/>
      <c r="G159" s="3"/>
      <c r="H159" s="4"/>
      <c r="I159" s="71"/>
      <c r="J159" s="71"/>
    </row>
    <row r="160" spans="1:11" ht="15.75" customHeight="1">
      <c r="A160" s="4">
        <v>4</v>
      </c>
      <c r="B160" s="9"/>
      <c r="C160" s="6"/>
      <c r="D160" s="4"/>
      <c r="E160" s="4"/>
      <c r="F160" s="6"/>
      <c r="G160" s="3"/>
      <c r="H160" s="4"/>
      <c r="I160" s="71"/>
      <c r="J160" s="71"/>
    </row>
    <row r="161" spans="1:10" ht="15.75" customHeight="1">
      <c r="A161" s="510" t="s">
        <v>1475</v>
      </c>
      <c r="B161" s="510"/>
      <c r="C161" s="510" t="s">
        <v>1476</v>
      </c>
      <c r="D161" s="510"/>
      <c r="E161" s="4"/>
      <c r="F161" s="4"/>
      <c r="G161" s="4"/>
      <c r="H161" s="4"/>
      <c r="I161" s="108" t="s">
        <v>1174</v>
      </c>
      <c r="J161" s="71"/>
    </row>
    <row r="162" spans="1:10" ht="15.75" customHeight="1">
      <c r="A162" s="511" t="s">
        <v>1175</v>
      </c>
      <c r="B162" s="511"/>
      <c r="C162" s="109"/>
      <c r="D162" s="109"/>
      <c r="E162" s="4"/>
      <c r="F162" s="4"/>
      <c r="G162" s="4"/>
      <c r="H162" s="4"/>
      <c r="I162" s="110">
        <v>431</v>
      </c>
      <c r="J162" s="121" t="s">
        <v>127</v>
      </c>
    </row>
    <row r="163" spans="1:10" ht="15.75" customHeight="1">
      <c r="A163" s="6" t="s">
        <v>9</v>
      </c>
      <c r="B163" s="6" t="s">
        <v>1176</v>
      </c>
      <c r="C163" s="6" t="s">
        <v>11</v>
      </c>
      <c r="D163" s="6" t="s">
        <v>1177</v>
      </c>
      <c r="E163" s="6" t="s">
        <v>12</v>
      </c>
      <c r="F163" s="6" t="s">
        <v>1178</v>
      </c>
      <c r="G163" s="3" t="s">
        <v>13</v>
      </c>
      <c r="H163" s="3" t="s">
        <v>14</v>
      </c>
      <c r="I163" s="71"/>
      <c r="J163" s="71"/>
    </row>
    <row r="164" spans="1:10" ht="15.75" customHeight="1">
      <c r="A164" s="6">
        <v>1</v>
      </c>
      <c r="B164" s="9" t="s">
        <v>1387</v>
      </c>
      <c r="C164" s="4" t="s">
        <v>1386</v>
      </c>
      <c r="D164" s="4" t="s">
        <v>1175</v>
      </c>
      <c r="E164" s="4">
        <v>11</v>
      </c>
      <c r="F164" s="6">
        <f>SUM(E164,F163)</f>
        <v>11</v>
      </c>
      <c r="G164" s="3">
        <f>SUM(G163,E164)</f>
        <v>11</v>
      </c>
      <c r="H164" s="4"/>
      <c r="I164" s="71"/>
      <c r="J164" s="71"/>
    </row>
    <row r="165" spans="1:10" ht="15.75" customHeight="1">
      <c r="A165" s="6">
        <v>2</v>
      </c>
      <c r="B165" s="8" t="s">
        <v>1477</v>
      </c>
      <c r="C165" s="4" t="s">
        <v>852</v>
      </c>
      <c r="D165" s="6" t="s">
        <v>1175</v>
      </c>
      <c r="E165" s="4">
        <v>18</v>
      </c>
      <c r="F165" s="6">
        <f>SUM(F164,E165)</f>
        <v>29</v>
      </c>
      <c r="G165" s="3">
        <f>SUM(G164,E165)</f>
        <v>29</v>
      </c>
      <c r="H165" s="4"/>
      <c r="I165" s="71" t="s">
        <v>1185</v>
      </c>
      <c r="J165" s="71"/>
    </row>
    <row r="166" spans="1:10" ht="15.75" customHeight="1">
      <c r="A166" s="4">
        <v>3</v>
      </c>
      <c r="B166" s="9" t="s">
        <v>856</v>
      </c>
      <c r="C166" s="6" t="s">
        <v>857</v>
      </c>
      <c r="D166" s="4" t="s">
        <v>1175</v>
      </c>
      <c r="E166" s="4">
        <v>67</v>
      </c>
      <c r="F166" s="4">
        <f>SUM(F165,E166)</f>
        <v>96</v>
      </c>
      <c r="G166" s="3">
        <f>SUM(G165,E166)</f>
        <v>96</v>
      </c>
      <c r="H166" s="31"/>
      <c r="I166" s="71" t="s">
        <v>891</v>
      </c>
      <c r="J166" s="71"/>
    </row>
    <row r="167" spans="1:10" ht="15.75" customHeight="1">
      <c r="A167" s="4">
        <v>4</v>
      </c>
      <c r="B167" s="9" t="s">
        <v>900</v>
      </c>
      <c r="C167" s="4" t="s">
        <v>810</v>
      </c>
      <c r="D167" s="4" t="s">
        <v>1182</v>
      </c>
      <c r="E167" s="4">
        <v>20</v>
      </c>
      <c r="F167" s="6">
        <v>116</v>
      </c>
      <c r="G167" s="3">
        <v>116</v>
      </c>
      <c r="H167" s="4"/>
      <c r="I167" s="71" t="s">
        <v>644</v>
      </c>
      <c r="J167" s="71"/>
    </row>
    <row r="168" spans="1:10" ht="15.75" customHeight="1">
      <c r="A168" s="4">
        <v>5</v>
      </c>
      <c r="B168" s="9" t="s">
        <v>773</v>
      </c>
      <c r="C168" s="6" t="s">
        <v>774</v>
      </c>
      <c r="D168" s="4" t="s">
        <v>1182</v>
      </c>
      <c r="E168" s="4">
        <v>8</v>
      </c>
      <c r="F168" s="6">
        <v>124</v>
      </c>
      <c r="G168" s="3">
        <v>124</v>
      </c>
      <c r="H168" s="4"/>
      <c r="I168" s="71" t="s">
        <v>775</v>
      </c>
      <c r="J168" s="71"/>
    </row>
    <row r="169" spans="1:10" ht="15.75" customHeight="1">
      <c r="A169" s="4">
        <v>6</v>
      </c>
      <c r="B169" s="9" t="s">
        <v>1146</v>
      </c>
      <c r="C169" s="6" t="s">
        <v>1147</v>
      </c>
      <c r="D169" s="4" t="s">
        <v>1175</v>
      </c>
      <c r="E169" s="4">
        <v>12</v>
      </c>
      <c r="F169" s="6">
        <f>SUM(F168,E169)</f>
        <v>136</v>
      </c>
      <c r="G169" s="3">
        <f>SUM(G168,E169)</f>
        <v>136</v>
      </c>
      <c r="H169" s="4"/>
      <c r="I169" s="71" t="s">
        <v>582</v>
      </c>
      <c r="J169" s="71"/>
    </row>
    <row r="170" spans="1:10" ht="15.75" customHeight="1">
      <c r="A170" s="4">
        <v>7</v>
      </c>
      <c r="B170" s="9" t="s">
        <v>610</v>
      </c>
      <c r="C170" s="6" t="s">
        <v>611</v>
      </c>
      <c r="D170" s="4" t="s">
        <v>1182</v>
      </c>
      <c r="E170" s="4">
        <v>60</v>
      </c>
      <c r="F170" s="6">
        <f>SUM(F169,E170)</f>
        <v>196</v>
      </c>
      <c r="G170" s="3">
        <f>SUM(G169,E170)</f>
        <v>196</v>
      </c>
      <c r="H170" s="4"/>
      <c r="I170" s="71" t="s">
        <v>609</v>
      </c>
      <c r="J170" s="71"/>
    </row>
    <row r="171" spans="1:10" ht="15.75" customHeight="1">
      <c r="A171" s="4">
        <v>8</v>
      </c>
      <c r="B171" s="9" t="s">
        <v>1478</v>
      </c>
      <c r="C171" s="6" t="s">
        <v>1067</v>
      </c>
      <c r="D171" s="4" t="s">
        <v>1182</v>
      </c>
      <c r="E171" s="4">
        <v>24</v>
      </c>
      <c r="F171" s="6">
        <f>SUM(F170,E171)</f>
        <v>220</v>
      </c>
      <c r="G171" s="3">
        <f>SUM(G170,E171)</f>
        <v>220</v>
      </c>
      <c r="H171" s="4"/>
      <c r="I171" s="71" t="s">
        <v>305</v>
      </c>
      <c r="J171" s="71"/>
    </row>
    <row r="172" spans="1:10" ht="15.75" customHeight="1">
      <c r="A172" s="4">
        <v>9</v>
      </c>
      <c r="B172" s="9" t="s">
        <v>652</v>
      </c>
      <c r="C172" s="6" t="s">
        <v>653</v>
      </c>
      <c r="D172" s="4" t="s">
        <v>1175</v>
      </c>
      <c r="E172" s="4">
        <v>6</v>
      </c>
      <c r="F172" s="6">
        <f>SUM(F171,E172)</f>
        <v>226</v>
      </c>
      <c r="G172" s="3">
        <f>SUM(G171,E172)</f>
        <v>226</v>
      </c>
      <c r="H172" s="4"/>
      <c r="I172" s="71" t="s">
        <v>308</v>
      </c>
      <c r="J172" s="71"/>
    </row>
    <row r="173" spans="1:10" ht="15.75" customHeight="1">
      <c r="A173" s="4">
        <v>10</v>
      </c>
      <c r="B173" s="9" t="s">
        <v>1312</v>
      </c>
      <c r="C173" s="4" t="s">
        <v>740</v>
      </c>
      <c r="D173" s="4" t="s">
        <v>1175</v>
      </c>
      <c r="E173" s="4">
        <v>5</v>
      </c>
      <c r="F173" s="6">
        <f>SUM(F172,E173)</f>
        <v>231</v>
      </c>
      <c r="G173" s="3">
        <f>SUM(G172,E173)</f>
        <v>231</v>
      </c>
      <c r="H173" s="4"/>
      <c r="I173" s="71" t="s">
        <v>308</v>
      </c>
      <c r="J173" s="71"/>
    </row>
    <row r="174" spans="1:10" ht="15.75" customHeight="1">
      <c r="A174" s="4">
        <v>11</v>
      </c>
      <c r="B174" s="9"/>
      <c r="C174" s="4"/>
      <c r="D174" s="4"/>
      <c r="E174" s="4"/>
      <c r="F174" s="6"/>
      <c r="G174" s="3"/>
      <c r="H174" s="4"/>
      <c r="I174" s="71"/>
      <c r="J174" s="71"/>
    </row>
    <row r="175" spans="1:10" ht="15.75" customHeight="1">
      <c r="A175" s="4">
        <v>12</v>
      </c>
      <c r="B175" s="9"/>
      <c r="C175" s="4"/>
      <c r="D175" s="4"/>
      <c r="E175" s="4"/>
      <c r="F175" s="6"/>
      <c r="G175" s="3"/>
      <c r="H175" s="4"/>
      <c r="I175" s="71"/>
      <c r="J175" s="71"/>
    </row>
    <row r="176" spans="1:10" ht="15.75" customHeight="1">
      <c r="A176" s="4">
        <v>13</v>
      </c>
      <c r="B176" s="9"/>
      <c r="C176" s="4"/>
      <c r="D176" s="4"/>
      <c r="E176" s="4"/>
      <c r="F176" s="6"/>
      <c r="G176" s="3"/>
      <c r="H176" s="4"/>
      <c r="I176" s="71"/>
      <c r="J176" s="71"/>
    </row>
    <row r="177" spans="1:10" ht="15.75" customHeight="1">
      <c r="A177" s="511" t="s">
        <v>1182</v>
      </c>
      <c r="B177" s="511"/>
      <c r="C177" s="6"/>
      <c r="D177" s="4"/>
      <c r="E177" s="4"/>
      <c r="F177" s="6"/>
      <c r="G177" s="3"/>
      <c r="H177" s="4"/>
      <c r="I177" s="71"/>
      <c r="J177" s="71"/>
    </row>
    <row r="178" spans="1:10" ht="15.75" customHeight="1">
      <c r="A178" s="6" t="s">
        <v>9</v>
      </c>
      <c r="B178" s="6" t="s">
        <v>1176</v>
      </c>
      <c r="C178" s="6" t="s">
        <v>11</v>
      </c>
      <c r="D178" s="6" t="s">
        <v>1177</v>
      </c>
      <c r="E178" s="6" t="s">
        <v>12</v>
      </c>
      <c r="F178" s="6" t="s">
        <v>1178</v>
      </c>
      <c r="G178" s="3" t="s">
        <v>13</v>
      </c>
      <c r="H178" s="3" t="s">
        <v>14</v>
      </c>
      <c r="I178" s="71"/>
      <c r="J178" s="71"/>
    </row>
    <row r="179" spans="1:10" ht="15.75" customHeight="1">
      <c r="A179" s="6">
        <v>1</v>
      </c>
      <c r="B179" s="122" t="s">
        <v>1479</v>
      </c>
      <c r="C179" s="22" t="s">
        <v>1480</v>
      </c>
      <c r="D179" s="18" t="s">
        <v>1182</v>
      </c>
      <c r="E179" s="4">
        <v>200</v>
      </c>
      <c r="F179" s="6">
        <v>200</v>
      </c>
      <c r="G179" s="3">
        <v>200</v>
      </c>
      <c r="H179" s="4"/>
      <c r="I179" s="121" t="s">
        <v>127</v>
      </c>
      <c r="J179" s="71"/>
    </row>
    <row r="180" spans="1:10" ht="15.75" customHeight="1">
      <c r="A180" s="6">
        <v>2</v>
      </c>
      <c r="B180" s="8"/>
      <c r="C180" s="4"/>
      <c r="D180" s="6"/>
      <c r="E180" s="4"/>
      <c r="F180" s="6"/>
      <c r="G180" s="3"/>
      <c r="H180" s="4"/>
      <c r="I180" s="71"/>
      <c r="J180" s="71"/>
    </row>
    <row r="181" spans="1:10" ht="15.75" customHeight="1">
      <c r="A181" s="4">
        <v>3</v>
      </c>
      <c r="B181" s="9"/>
      <c r="C181" s="6"/>
      <c r="D181" s="4"/>
      <c r="E181" s="4"/>
      <c r="F181" s="6"/>
      <c r="G181" s="3"/>
      <c r="H181" s="4"/>
      <c r="I181" s="71"/>
      <c r="J181" s="71"/>
    </row>
    <row r="182" spans="1:10" ht="15.75" customHeight="1">
      <c r="A182" s="4">
        <v>4</v>
      </c>
      <c r="B182" s="9"/>
      <c r="C182" s="6"/>
      <c r="D182" s="4"/>
      <c r="E182" s="4"/>
      <c r="F182" s="6"/>
      <c r="G182" s="3"/>
      <c r="H182" s="4"/>
      <c r="I182" s="71"/>
      <c r="J182" s="71"/>
    </row>
    <row r="183" spans="1:10" ht="15.75" customHeight="1">
      <c r="A183" s="6">
        <v>5</v>
      </c>
      <c r="B183" s="109"/>
      <c r="C183" s="6"/>
      <c r="D183" s="9"/>
      <c r="E183" s="4"/>
      <c r="F183" s="4"/>
      <c r="G183" s="4"/>
      <c r="H183" s="4"/>
      <c r="I183" s="71"/>
      <c r="J183" s="71"/>
    </row>
    <row r="184" spans="1:10" ht="15.75" customHeight="1">
      <c r="A184" s="510" t="s">
        <v>1481</v>
      </c>
      <c r="B184" s="510"/>
      <c r="C184" s="510" t="s">
        <v>1482</v>
      </c>
      <c r="D184" s="510"/>
      <c r="E184" s="4"/>
      <c r="F184" s="4"/>
      <c r="G184" s="4"/>
      <c r="H184" s="4"/>
      <c r="I184" s="108" t="s">
        <v>1174</v>
      </c>
      <c r="J184" s="71"/>
    </row>
    <row r="185" spans="1:10" ht="15.75" customHeight="1">
      <c r="A185" s="511" t="s">
        <v>1175</v>
      </c>
      <c r="B185" s="511"/>
      <c r="C185" s="109"/>
      <c r="D185" s="109"/>
      <c r="E185" s="4"/>
      <c r="F185" s="4"/>
      <c r="G185" s="4"/>
      <c r="H185" s="4"/>
      <c r="I185" s="110">
        <v>400</v>
      </c>
      <c r="J185" s="71" t="s">
        <v>582</v>
      </c>
    </row>
    <row r="186" spans="1:10" ht="15.75" customHeight="1">
      <c r="A186" s="6" t="s">
        <v>9</v>
      </c>
      <c r="B186" s="6" t="s">
        <v>1176</v>
      </c>
      <c r="C186" s="6" t="s">
        <v>11</v>
      </c>
      <c r="D186" s="6" t="s">
        <v>1177</v>
      </c>
      <c r="E186" s="6" t="s">
        <v>12</v>
      </c>
      <c r="F186" s="6" t="s">
        <v>1178</v>
      </c>
      <c r="G186" s="3" t="s">
        <v>13</v>
      </c>
      <c r="H186" s="3" t="s">
        <v>14</v>
      </c>
      <c r="I186" s="111" t="s">
        <v>1179</v>
      </c>
      <c r="J186" s="71"/>
    </row>
    <row r="187" spans="1:10" ht="15.75" customHeight="1">
      <c r="A187" s="6">
        <v>1</v>
      </c>
      <c r="B187" s="9" t="s">
        <v>1280</v>
      </c>
      <c r="C187" s="6" t="s">
        <v>1281</v>
      </c>
      <c r="D187" s="4" t="s">
        <v>1175</v>
      </c>
      <c r="E187" s="4">
        <v>7</v>
      </c>
      <c r="F187" s="6">
        <f>SUM(E187,F186)</f>
        <v>7</v>
      </c>
      <c r="G187" s="3">
        <f t="shared" ref="G187:G192" si="7">SUM(G186,E187)</f>
        <v>7</v>
      </c>
      <c r="H187" s="4"/>
      <c r="I187" s="71"/>
      <c r="J187" s="71"/>
    </row>
    <row r="188" spans="1:10" ht="15.75" customHeight="1">
      <c r="A188" s="6">
        <v>2</v>
      </c>
      <c r="B188" s="9" t="s">
        <v>1257</v>
      </c>
      <c r="C188" s="6" t="s">
        <v>1258</v>
      </c>
      <c r="D188" s="4" t="s">
        <v>1182</v>
      </c>
      <c r="E188" s="4">
        <v>29</v>
      </c>
      <c r="F188" s="6">
        <f>SUM(E188,F187)</f>
        <v>36</v>
      </c>
      <c r="G188" s="3">
        <f t="shared" si="7"/>
        <v>36</v>
      </c>
      <c r="H188" s="4"/>
      <c r="I188" s="71"/>
      <c r="J188" s="71"/>
    </row>
    <row r="189" spans="1:10" ht="15.75" customHeight="1">
      <c r="A189" s="6">
        <v>3</v>
      </c>
      <c r="B189" s="9" t="s">
        <v>1276</v>
      </c>
      <c r="C189" s="6" t="s">
        <v>1277</v>
      </c>
      <c r="D189" s="4" t="s">
        <v>1182</v>
      </c>
      <c r="E189" s="4">
        <v>20</v>
      </c>
      <c r="F189" s="6">
        <f>SUM(E189,F188)</f>
        <v>56</v>
      </c>
      <c r="G189" s="3">
        <f t="shared" si="7"/>
        <v>56</v>
      </c>
      <c r="H189" s="4"/>
      <c r="I189" s="71"/>
      <c r="J189" s="71"/>
    </row>
    <row r="190" spans="1:10" ht="15.75" customHeight="1">
      <c r="A190" s="4">
        <v>4</v>
      </c>
      <c r="B190" s="46" t="s">
        <v>1265</v>
      </c>
      <c r="C190" s="6" t="s">
        <v>1266</v>
      </c>
      <c r="D190" s="4" t="s">
        <v>1182</v>
      </c>
      <c r="E190" s="4">
        <v>20</v>
      </c>
      <c r="F190" s="6">
        <f>SUM(F189,E190)</f>
        <v>76</v>
      </c>
      <c r="G190" s="3">
        <f t="shared" si="7"/>
        <v>76</v>
      </c>
      <c r="H190" s="4"/>
      <c r="I190" s="71" t="s">
        <v>1267</v>
      </c>
      <c r="J190" s="71"/>
    </row>
    <row r="191" spans="1:10" ht="15.75" customHeight="1">
      <c r="A191" s="4">
        <v>5</v>
      </c>
      <c r="B191" s="46" t="s">
        <v>912</v>
      </c>
      <c r="C191" s="6" t="s">
        <v>913</v>
      </c>
      <c r="D191" s="4" t="s">
        <v>1182</v>
      </c>
      <c r="E191" s="4">
        <v>70</v>
      </c>
      <c r="F191" s="6">
        <f>SUM(F190,E191)</f>
        <v>146</v>
      </c>
      <c r="G191" s="3">
        <f t="shared" si="7"/>
        <v>146</v>
      </c>
      <c r="H191" s="4"/>
      <c r="I191" s="71" t="s">
        <v>1219</v>
      </c>
      <c r="J191" s="71"/>
    </row>
    <row r="192" spans="1:10" ht="15.75" customHeight="1">
      <c r="A192" s="4">
        <v>6</v>
      </c>
      <c r="B192" s="9" t="s">
        <v>912</v>
      </c>
      <c r="C192" s="6" t="s">
        <v>991</v>
      </c>
      <c r="D192" s="4" t="s">
        <v>1182</v>
      </c>
      <c r="E192" s="4">
        <v>25</v>
      </c>
      <c r="F192" s="6">
        <f>SUM(F191,E192)</f>
        <v>171</v>
      </c>
      <c r="G192" s="3">
        <f t="shared" si="7"/>
        <v>171</v>
      </c>
      <c r="H192" s="4"/>
      <c r="I192" s="71" t="s">
        <v>891</v>
      </c>
      <c r="J192" s="71"/>
    </row>
    <row r="193" spans="1:10" ht="15.75" customHeight="1">
      <c r="A193" s="4">
        <v>7</v>
      </c>
      <c r="B193" s="9" t="s">
        <v>856</v>
      </c>
      <c r="C193" s="6" t="s">
        <v>857</v>
      </c>
      <c r="D193" s="4" t="s">
        <v>1175</v>
      </c>
      <c r="E193" s="4">
        <v>67</v>
      </c>
      <c r="F193" s="4">
        <f>SUM(F192,E193)</f>
        <v>238</v>
      </c>
      <c r="G193" s="3">
        <v>200</v>
      </c>
      <c r="H193" s="31"/>
      <c r="I193" s="71" t="s">
        <v>891</v>
      </c>
      <c r="J193" s="71"/>
    </row>
    <row r="194" spans="1:10" ht="15.75" customHeight="1">
      <c r="A194" s="4">
        <v>8</v>
      </c>
      <c r="B194" s="9" t="s">
        <v>912</v>
      </c>
      <c r="C194" s="6" t="s">
        <v>1220</v>
      </c>
      <c r="D194" s="4" t="s">
        <v>1182</v>
      </c>
      <c r="E194" s="4">
        <v>10</v>
      </c>
      <c r="F194" s="6">
        <f>SUM(F193,E194)</f>
        <v>248</v>
      </c>
      <c r="G194" s="3">
        <v>200</v>
      </c>
      <c r="H194" s="4"/>
      <c r="I194" s="112" t="s">
        <v>1221</v>
      </c>
      <c r="J194" s="71"/>
    </row>
    <row r="195" spans="1:10" ht="15.75" customHeight="1">
      <c r="A195" s="4">
        <v>9</v>
      </c>
      <c r="B195" s="9" t="s">
        <v>1348</v>
      </c>
      <c r="C195" s="6" t="s">
        <v>1229</v>
      </c>
      <c r="D195" s="4" t="s">
        <v>1182</v>
      </c>
      <c r="E195" s="4">
        <v>110</v>
      </c>
      <c r="F195" s="4">
        <v>358</v>
      </c>
      <c r="G195" s="3">
        <v>310</v>
      </c>
      <c r="H195" s="31"/>
      <c r="I195" s="71" t="s">
        <v>775</v>
      </c>
      <c r="J195" s="71"/>
    </row>
    <row r="196" spans="1:10" ht="15.75" customHeight="1">
      <c r="A196" s="4">
        <v>10</v>
      </c>
      <c r="B196" s="9" t="s">
        <v>1348</v>
      </c>
      <c r="C196" s="6" t="s">
        <v>1349</v>
      </c>
      <c r="D196" s="4" t="s">
        <v>1182</v>
      </c>
      <c r="E196" s="4">
        <v>50</v>
      </c>
      <c r="F196" s="4">
        <v>408</v>
      </c>
      <c r="G196" s="3">
        <v>360</v>
      </c>
      <c r="H196" s="31"/>
      <c r="I196" s="71" t="s">
        <v>775</v>
      </c>
      <c r="J196" s="71"/>
    </row>
    <row r="197" spans="1:10" ht="15.75" customHeight="1">
      <c r="A197" s="4">
        <v>11</v>
      </c>
      <c r="B197" s="9" t="s">
        <v>571</v>
      </c>
      <c r="C197" s="6" t="s">
        <v>572</v>
      </c>
      <c r="D197" s="4" t="s">
        <v>1182</v>
      </c>
      <c r="E197" s="4">
        <v>40</v>
      </c>
      <c r="F197" s="4">
        <f>SUM(F196,E197)</f>
        <v>448</v>
      </c>
      <c r="G197" s="3">
        <f>SUM(G196,E197)</f>
        <v>400</v>
      </c>
      <c r="H197" s="31"/>
      <c r="I197" s="71" t="s">
        <v>582</v>
      </c>
      <c r="J197" s="71"/>
    </row>
    <row r="198" spans="1:10" ht="15.75" customHeight="1">
      <c r="A198" s="4">
        <v>12</v>
      </c>
      <c r="B198" s="9"/>
      <c r="C198" s="6"/>
      <c r="D198" s="4"/>
      <c r="E198" s="4"/>
      <c r="F198" s="4"/>
      <c r="G198" s="3"/>
      <c r="H198" s="31"/>
      <c r="I198" s="71"/>
      <c r="J198" s="71"/>
    </row>
    <row r="199" spans="1:10" ht="15.75" customHeight="1">
      <c r="A199" s="4">
        <v>13</v>
      </c>
      <c r="B199" s="9"/>
      <c r="C199" s="6"/>
      <c r="D199" s="4"/>
      <c r="E199" s="4"/>
      <c r="F199" s="4"/>
      <c r="G199" s="3"/>
      <c r="H199" s="31"/>
      <c r="I199" s="71"/>
      <c r="J199" s="71"/>
    </row>
    <row r="200" spans="1:10" ht="15.75" customHeight="1">
      <c r="A200" s="511" t="s">
        <v>1182</v>
      </c>
      <c r="B200" s="511"/>
      <c r="C200" s="6"/>
      <c r="D200" s="4"/>
      <c r="E200" s="4"/>
      <c r="F200" s="6"/>
      <c r="G200" s="3"/>
      <c r="H200" s="4"/>
      <c r="I200" s="71"/>
      <c r="J200" s="71"/>
    </row>
    <row r="201" spans="1:10" ht="16.5" customHeight="1">
      <c r="A201" s="6" t="s">
        <v>9</v>
      </c>
      <c r="B201" s="6" t="s">
        <v>1176</v>
      </c>
      <c r="C201" s="6" t="s">
        <v>11</v>
      </c>
      <c r="D201" s="6" t="s">
        <v>1177</v>
      </c>
      <c r="E201" s="6" t="s">
        <v>12</v>
      </c>
      <c r="F201" s="6" t="s">
        <v>1178</v>
      </c>
      <c r="G201" s="3" t="s">
        <v>13</v>
      </c>
      <c r="H201" s="3" t="s">
        <v>14</v>
      </c>
      <c r="I201" s="71"/>
      <c r="J201" s="71"/>
    </row>
    <row r="202" spans="1:10" ht="15.75" customHeight="1">
      <c r="A202" s="6">
        <v>1</v>
      </c>
      <c r="B202" s="9"/>
      <c r="C202" s="6"/>
      <c r="D202" s="4"/>
      <c r="E202" s="4"/>
      <c r="F202" s="6">
        <v>0</v>
      </c>
      <c r="G202" s="3">
        <v>0</v>
      </c>
      <c r="H202" s="4"/>
      <c r="I202" s="71"/>
      <c r="J202" s="71"/>
    </row>
    <row r="203" spans="1:10" ht="15.75" customHeight="1">
      <c r="A203" s="6">
        <v>2</v>
      </c>
      <c r="B203" s="9"/>
      <c r="C203" s="6"/>
      <c r="D203" s="4"/>
      <c r="E203" s="4"/>
      <c r="F203" s="6"/>
      <c r="G203" s="3"/>
      <c r="H203" s="4"/>
      <c r="I203" s="71"/>
      <c r="J203" s="71"/>
    </row>
    <row r="204" spans="1:10" ht="15.75" customHeight="1">
      <c r="A204" s="4">
        <v>3</v>
      </c>
      <c r="B204" s="9"/>
      <c r="C204" s="6"/>
      <c r="D204" s="4"/>
      <c r="E204" s="4"/>
      <c r="F204" s="6"/>
      <c r="G204" s="3"/>
      <c r="H204" s="4"/>
      <c r="I204" s="71"/>
      <c r="J204" s="71"/>
    </row>
    <row r="205" spans="1:10" ht="15.75" customHeight="1">
      <c r="A205" s="4">
        <v>4</v>
      </c>
      <c r="B205" s="109"/>
      <c r="C205" s="6"/>
      <c r="D205" s="9"/>
      <c r="E205" s="4"/>
      <c r="F205" s="4"/>
      <c r="G205" s="4"/>
      <c r="H205" s="4"/>
      <c r="I205" s="71"/>
      <c r="J205" s="71"/>
    </row>
    <row r="206" spans="1:10" ht="15.75" customHeight="1">
      <c r="A206" s="4">
        <v>5</v>
      </c>
      <c r="B206" s="109"/>
      <c r="C206" s="6"/>
      <c r="D206" s="9"/>
      <c r="E206" s="4"/>
      <c r="F206" s="4"/>
      <c r="G206" s="4"/>
      <c r="H206" s="4"/>
      <c r="I206" s="71"/>
      <c r="J206" s="71"/>
    </row>
    <row r="207" spans="1:10" ht="15.75" customHeight="1">
      <c r="A207" s="4">
        <v>6</v>
      </c>
      <c r="B207" s="109"/>
      <c r="C207" s="6"/>
      <c r="D207" s="9"/>
      <c r="E207" s="4"/>
      <c r="F207" s="4"/>
      <c r="G207" s="4"/>
      <c r="H207" s="4"/>
      <c r="I207" s="71"/>
      <c r="J207" s="71"/>
    </row>
    <row r="208" spans="1:10" ht="15.75" customHeight="1">
      <c r="A208" s="510" t="s">
        <v>1483</v>
      </c>
      <c r="B208" s="510"/>
      <c r="C208" s="510" t="s">
        <v>1484</v>
      </c>
      <c r="D208" s="510"/>
      <c r="E208" s="4"/>
      <c r="F208" s="4"/>
      <c r="G208" s="4"/>
      <c r="H208" s="4"/>
      <c r="I208" s="108" t="s">
        <v>1174</v>
      </c>
      <c r="J208" s="71"/>
    </row>
    <row r="209" spans="1:10" ht="15.75" customHeight="1">
      <c r="A209" s="511" t="s">
        <v>1175</v>
      </c>
      <c r="B209" s="511"/>
      <c r="C209" s="109"/>
      <c r="D209" s="109"/>
      <c r="E209" s="4"/>
      <c r="F209" s="4"/>
      <c r="G209" s="4"/>
      <c r="H209" s="4"/>
      <c r="I209" s="110">
        <v>485</v>
      </c>
      <c r="J209" s="121" t="s">
        <v>127</v>
      </c>
    </row>
    <row r="210" spans="1:10" ht="15.75" customHeight="1">
      <c r="A210" s="6" t="s">
        <v>9</v>
      </c>
      <c r="B210" s="6" t="s">
        <v>1176</v>
      </c>
      <c r="C210" s="6" t="s">
        <v>11</v>
      </c>
      <c r="D210" s="6" t="s">
        <v>1177</v>
      </c>
      <c r="E210" s="6" t="s">
        <v>12</v>
      </c>
      <c r="F210" s="6" t="s">
        <v>1178</v>
      </c>
      <c r="G210" s="3" t="s">
        <v>13</v>
      </c>
      <c r="H210" s="3" t="s">
        <v>14</v>
      </c>
      <c r="I210" s="71"/>
      <c r="J210" s="71"/>
    </row>
    <row r="211" spans="1:10" ht="15.75" customHeight="1">
      <c r="A211" s="6">
        <v>1</v>
      </c>
      <c r="B211" s="46" t="s">
        <v>1249</v>
      </c>
      <c r="C211" s="4" t="s">
        <v>1250</v>
      </c>
      <c r="D211" s="6" t="s">
        <v>1175</v>
      </c>
      <c r="E211" s="4">
        <v>20</v>
      </c>
      <c r="F211" s="6">
        <f>SUM(E211,F210)</f>
        <v>20</v>
      </c>
      <c r="G211" s="3">
        <f t="shared" ref="G211:G221" si="8">SUM(G210,E211)</f>
        <v>20</v>
      </c>
      <c r="H211" s="4"/>
      <c r="I211" s="71"/>
      <c r="J211" s="71"/>
    </row>
    <row r="212" spans="1:10" ht="15.75" customHeight="1">
      <c r="A212" s="6">
        <v>2</v>
      </c>
      <c r="B212" s="46" t="s">
        <v>1485</v>
      </c>
      <c r="C212" s="4" t="s">
        <v>1486</v>
      </c>
      <c r="D212" s="6" t="s">
        <v>1175</v>
      </c>
      <c r="E212" s="4">
        <v>7</v>
      </c>
      <c r="F212" s="6">
        <f>SUM(E212,F211)</f>
        <v>27</v>
      </c>
      <c r="G212" s="3">
        <f t="shared" si="8"/>
        <v>27</v>
      </c>
      <c r="H212" s="4"/>
      <c r="I212" s="71"/>
      <c r="J212" s="71"/>
    </row>
    <row r="213" spans="1:10" ht="15.75" customHeight="1">
      <c r="A213" s="6">
        <v>3</v>
      </c>
      <c r="B213" s="46" t="s">
        <v>1257</v>
      </c>
      <c r="C213" s="4" t="s">
        <v>1258</v>
      </c>
      <c r="D213" s="6" t="s">
        <v>1182</v>
      </c>
      <c r="E213" s="4">
        <v>58</v>
      </c>
      <c r="F213" s="6">
        <f>SUM(E213,F212)</f>
        <v>85</v>
      </c>
      <c r="G213" s="3">
        <f t="shared" si="8"/>
        <v>85</v>
      </c>
      <c r="H213" s="4"/>
      <c r="I213" s="71"/>
      <c r="J213" s="71"/>
    </row>
    <row r="214" spans="1:10" ht="15.75" customHeight="1">
      <c r="A214" s="6">
        <v>4</v>
      </c>
      <c r="B214" s="46" t="s">
        <v>1344</v>
      </c>
      <c r="C214" s="4" t="s">
        <v>1345</v>
      </c>
      <c r="D214" s="6" t="s">
        <v>1175</v>
      </c>
      <c r="E214" s="4">
        <v>8</v>
      </c>
      <c r="F214" s="6">
        <f>SUM(E214,F213)</f>
        <v>93</v>
      </c>
      <c r="G214" s="3">
        <f t="shared" si="8"/>
        <v>93</v>
      </c>
      <c r="H214" s="4"/>
      <c r="I214" s="71"/>
      <c r="J214" s="71"/>
    </row>
    <row r="215" spans="1:10" ht="16.5" customHeight="1">
      <c r="A215" s="4">
        <v>5</v>
      </c>
      <c r="B215" s="46" t="s">
        <v>1262</v>
      </c>
      <c r="C215" s="4" t="s">
        <v>1263</v>
      </c>
      <c r="D215" s="6" t="s">
        <v>1175</v>
      </c>
      <c r="E215" s="4">
        <v>8</v>
      </c>
      <c r="F215" s="6">
        <f>SUM(E215,F214)</f>
        <v>101</v>
      </c>
      <c r="G215" s="3">
        <f t="shared" si="8"/>
        <v>101</v>
      </c>
      <c r="H215" s="4"/>
      <c r="I215" s="71"/>
      <c r="J215" s="71"/>
    </row>
    <row r="216" spans="1:10" ht="16.5" customHeight="1">
      <c r="A216" s="4">
        <v>6</v>
      </c>
      <c r="B216" s="9" t="s">
        <v>856</v>
      </c>
      <c r="C216" s="6" t="s">
        <v>857</v>
      </c>
      <c r="D216" s="4" t="s">
        <v>1175</v>
      </c>
      <c r="E216" s="4">
        <v>67</v>
      </c>
      <c r="F216" s="4">
        <f t="shared" ref="F216:F221" si="9">SUM(F215,E216)</f>
        <v>168</v>
      </c>
      <c r="G216" s="3">
        <f t="shared" si="8"/>
        <v>168</v>
      </c>
      <c r="H216" s="31"/>
      <c r="I216" s="71" t="s">
        <v>891</v>
      </c>
      <c r="J216" s="71"/>
    </row>
    <row r="217" spans="1:10" ht="16.5" customHeight="1">
      <c r="A217" s="4">
        <v>7</v>
      </c>
      <c r="B217" s="9" t="s">
        <v>1292</v>
      </c>
      <c r="C217" s="6" t="s">
        <v>1293</v>
      </c>
      <c r="D217" s="4" t="s">
        <v>1175</v>
      </c>
      <c r="E217" s="4">
        <v>45</v>
      </c>
      <c r="F217" s="4">
        <f t="shared" si="9"/>
        <v>213</v>
      </c>
      <c r="G217" s="3">
        <f t="shared" si="8"/>
        <v>213</v>
      </c>
      <c r="H217" s="4"/>
      <c r="I217" s="71" t="s">
        <v>891</v>
      </c>
      <c r="J217" s="71"/>
    </row>
    <row r="218" spans="1:10" ht="16.5" customHeight="1">
      <c r="A218" s="4">
        <v>8</v>
      </c>
      <c r="B218" s="9" t="s">
        <v>610</v>
      </c>
      <c r="C218" s="6" t="s">
        <v>611</v>
      </c>
      <c r="D218" s="4" t="s">
        <v>1182</v>
      </c>
      <c r="E218" s="4">
        <v>60</v>
      </c>
      <c r="F218" s="4">
        <f t="shared" si="9"/>
        <v>273</v>
      </c>
      <c r="G218" s="3">
        <f t="shared" si="8"/>
        <v>273</v>
      </c>
      <c r="H218" s="31"/>
      <c r="I218" s="71" t="s">
        <v>609</v>
      </c>
      <c r="J218" s="71"/>
    </row>
    <row r="219" spans="1:10" ht="16.5" customHeight="1">
      <c r="A219" s="4">
        <v>9</v>
      </c>
      <c r="B219" s="9" t="s">
        <v>1307</v>
      </c>
      <c r="C219" s="6" t="s">
        <v>1308</v>
      </c>
      <c r="D219" s="4" t="s">
        <v>1175</v>
      </c>
      <c r="E219" s="4">
        <v>4</v>
      </c>
      <c r="F219" s="4">
        <f t="shared" si="9"/>
        <v>277</v>
      </c>
      <c r="G219" s="3">
        <f t="shared" si="8"/>
        <v>277</v>
      </c>
      <c r="H219" s="31"/>
      <c r="I219" s="71" t="s">
        <v>305</v>
      </c>
      <c r="J219" s="71"/>
    </row>
    <row r="220" spans="1:10" ht="16.5" customHeight="1">
      <c r="A220" s="4">
        <v>10</v>
      </c>
      <c r="B220" s="9" t="s">
        <v>365</v>
      </c>
      <c r="C220" s="6" t="s">
        <v>307</v>
      </c>
      <c r="D220" s="4" t="s">
        <v>1175</v>
      </c>
      <c r="E220" s="4">
        <v>4</v>
      </c>
      <c r="F220" s="4">
        <f t="shared" si="9"/>
        <v>281</v>
      </c>
      <c r="G220" s="3">
        <f t="shared" si="8"/>
        <v>281</v>
      </c>
      <c r="H220" s="31"/>
      <c r="I220" s="71" t="s">
        <v>308</v>
      </c>
      <c r="J220" s="71"/>
    </row>
    <row r="221" spans="1:10" ht="16.5" customHeight="1">
      <c r="A221" s="4">
        <v>11</v>
      </c>
      <c r="B221" s="9" t="s">
        <v>940</v>
      </c>
      <c r="C221" s="6" t="s">
        <v>941</v>
      </c>
      <c r="D221" s="4" t="s">
        <v>1175</v>
      </c>
      <c r="E221" s="4">
        <v>4</v>
      </c>
      <c r="F221" s="4">
        <f t="shared" si="9"/>
        <v>285</v>
      </c>
      <c r="G221" s="3">
        <f t="shared" si="8"/>
        <v>285</v>
      </c>
      <c r="H221" s="31"/>
      <c r="I221" s="71" t="s">
        <v>308</v>
      </c>
      <c r="J221" s="71"/>
    </row>
    <row r="222" spans="1:10" ht="16.5" customHeight="1">
      <c r="A222" s="4">
        <v>12</v>
      </c>
      <c r="B222" s="9"/>
      <c r="C222" s="6"/>
      <c r="D222" s="4"/>
      <c r="E222" s="4"/>
      <c r="F222" s="4"/>
      <c r="G222" s="3"/>
      <c r="H222" s="31"/>
      <c r="I222" s="71"/>
      <c r="J222" s="71"/>
    </row>
    <row r="223" spans="1:10" ht="16.5" customHeight="1">
      <c r="A223" s="4">
        <v>13</v>
      </c>
      <c r="B223" s="9"/>
      <c r="C223" s="6"/>
      <c r="D223" s="4"/>
      <c r="E223" s="4"/>
      <c r="F223" s="4"/>
      <c r="G223" s="3"/>
      <c r="H223" s="31"/>
      <c r="I223" s="71"/>
      <c r="J223" s="71"/>
    </row>
    <row r="224" spans="1:10" ht="16.5" customHeight="1">
      <c r="A224" s="4">
        <v>14</v>
      </c>
      <c r="B224" s="9"/>
      <c r="C224" s="6"/>
      <c r="D224" s="4"/>
      <c r="E224" s="4"/>
      <c r="F224" s="4"/>
      <c r="G224" s="3"/>
      <c r="H224" s="31"/>
      <c r="I224" s="71"/>
      <c r="J224" s="71"/>
    </row>
    <row r="225" spans="1:10" ht="15.75" customHeight="1">
      <c r="A225" s="511" t="s">
        <v>1182</v>
      </c>
      <c r="B225" s="511"/>
      <c r="C225" s="6"/>
      <c r="D225" s="4"/>
      <c r="E225" s="4"/>
      <c r="F225" s="6"/>
      <c r="G225" s="3"/>
      <c r="H225" s="4"/>
      <c r="I225" s="71"/>
      <c r="J225" s="71"/>
    </row>
    <row r="226" spans="1:10" ht="15.75" customHeight="1">
      <c r="A226" s="6" t="s">
        <v>9</v>
      </c>
      <c r="B226" s="6" t="s">
        <v>1176</v>
      </c>
      <c r="C226" s="6" t="s">
        <v>11</v>
      </c>
      <c r="D226" s="6" t="s">
        <v>1177</v>
      </c>
      <c r="E226" s="6" t="s">
        <v>12</v>
      </c>
      <c r="F226" s="6" t="s">
        <v>1178</v>
      </c>
      <c r="G226" s="3" t="s">
        <v>13</v>
      </c>
      <c r="H226" s="3" t="s">
        <v>14</v>
      </c>
      <c r="I226" s="71"/>
      <c r="J226" s="71"/>
    </row>
    <row r="227" spans="1:10" ht="15.75" customHeight="1">
      <c r="A227" s="6">
        <v>1</v>
      </c>
      <c r="B227" s="122" t="s">
        <v>1479</v>
      </c>
      <c r="C227" s="22" t="s">
        <v>1480</v>
      </c>
      <c r="D227" s="18" t="s">
        <v>1182</v>
      </c>
      <c r="E227" s="4">
        <v>200</v>
      </c>
      <c r="F227" s="6">
        <v>200</v>
      </c>
      <c r="G227" s="3">
        <v>200</v>
      </c>
      <c r="H227" s="4"/>
      <c r="I227" s="121" t="s">
        <v>127</v>
      </c>
      <c r="J227" s="71"/>
    </row>
    <row r="228" spans="1:10" ht="15.75" customHeight="1">
      <c r="A228" s="6">
        <v>2</v>
      </c>
      <c r="B228" s="8"/>
      <c r="C228" s="4"/>
      <c r="D228" s="6"/>
      <c r="E228" s="4"/>
      <c r="F228" s="6"/>
      <c r="G228" s="3"/>
      <c r="H228" s="4"/>
      <c r="I228" s="71"/>
      <c r="J228" s="71"/>
    </row>
    <row r="229" spans="1:10" ht="15.75" customHeight="1">
      <c r="A229" s="4">
        <v>3</v>
      </c>
      <c r="B229" s="9"/>
      <c r="C229" s="6"/>
      <c r="D229" s="4"/>
      <c r="E229" s="4"/>
      <c r="F229" s="6"/>
      <c r="G229" s="3"/>
      <c r="H229" s="4"/>
      <c r="I229" s="71"/>
      <c r="J229" s="71"/>
    </row>
    <row r="230" spans="1:10" ht="15.75" customHeight="1">
      <c r="A230" s="4">
        <v>4</v>
      </c>
      <c r="B230" s="9"/>
      <c r="C230" s="6"/>
      <c r="D230" s="4"/>
      <c r="E230" s="4"/>
      <c r="F230" s="6"/>
      <c r="G230" s="3"/>
      <c r="H230" s="4"/>
      <c r="I230" s="71"/>
      <c r="J230" s="71"/>
    </row>
    <row r="231" spans="1:10" ht="15.75" customHeight="1">
      <c r="A231" s="510" t="s">
        <v>1487</v>
      </c>
      <c r="B231" s="510"/>
      <c r="C231" s="510" t="s">
        <v>1488</v>
      </c>
      <c r="D231" s="510"/>
      <c r="E231" s="4"/>
      <c r="F231" s="4"/>
      <c r="G231" s="4"/>
      <c r="H231" s="4"/>
      <c r="I231" s="108" t="s">
        <v>1174</v>
      </c>
      <c r="J231" s="71"/>
    </row>
    <row r="232" spans="1:10" ht="15.75" customHeight="1">
      <c r="A232" s="511" t="s">
        <v>1175</v>
      </c>
      <c r="B232" s="511"/>
      <c r="C232" s="109"/>
      <c r="D232" s="109"/>
      <c r="E232" s="4"/>
      <c r="F232" s="4"/>
      <c r="G232" s="4"/>
      <c r="H232" s="4"/>
      <c r="I232" s="110">
        <v>387</v>
      </c>
      <c r="J232" s="71" t="s">
        <v>582</v>
      </c>
    </row>
    <row r="233" spans="1:10" ht="15.75" customHeight="1">
      <c r="A233" s="6" t="s">
        <v>9</v>
      </c>
      <c r="B233" s="6" t="s">
        <v>1176</v>
      </c>
      <c r="C233" s="6" t="s">
        <v>11</v>
      </c>
      <c r="D233" s="6" t="s">
        <v>1177</v>
      </c>
      <c r="E233" s="6" t="s">
        <v>12</v>
      </c>
      <c r="F233" s="6" t="s">
        <v>1178</v>
      </c>
      <c r="G233" s="3" t="s">
        <v>13</v>
      </c>
      <c r="H233" s="3" t="s">
        <v>14</v>
      </c>
      <c r="I233" s="71"/>
      <c r="J233" s="71"/>
    </row>
    <row r="234" spans="1:10" ht="15.75" customHeight="1">
      <c r="A234" s="6">
        <v>1</v>
      </c>
      <c r="B234" s="9" t="s">
        <v>1251</v>
      </c>
      <c r="C234" s="6" t="s">
        <v>1252</v>
      </c>
      <c r="D234" s="4" t="s">
        <v>1175</v>
      </c>
      <c r="E234" s="4">
        <v>8</v>
      </c>
      <c r="F234" s="6">
        <f>SUM(E234,F233)</f>
        <v>8</v>
      </c>
      <c r="G234" s="3">
        <f t="shared" ref="G234:G240" si="10">SUM(G233,E234)</f>
        <v>8</v>
      </c>
      <c r="H234" s="4"/>
      <c r="I234" s="71"/>
      <c r="J234" s="71"/>
    </row>
    <row r="235" spans="1:10" ht="15.75" customHeight="1">
      <c r="A235" s="6">
        <v>2</v>
      </c>
      <c r="B235" s="8" t="s">
        <v>1253</v>
      </c>
      <c r="C235" s="6" t="s">
        <v>1254</v>
      </c>
      <c r="D235" s="4" t="s">
        <v>1175</v>
      </c>
      <c r="E235" s="4">
        <v>10</v>
      </c>
      <c r="F235" s="6">
        <f>SUM(E235,F234)</f>
        <v>18</v>
      </c>
      <c r="G235" s="3">
        <f t="shared" si="10"/>
        <v>18</v>
      </c>
      <c r="H235" s="4"/>
      <c r="I235" s="71"/>
      <c r="J235" s="71"/>
    </row>
    <row r="236" spans="1:10" ht="15.75" customHeight="1">
      <c r="A236" s="6">
        <v>3</v>
      </c>
      <c r="B236" s="8" t="s">
        <v>1257</v>
      </c>
      <c r="C236" s="6" t="s">
        <v>1258</v>
      </c>
      <c r="D236" s="4" t="s">
        <v>1182</v>
      </c>
      <c r="E236" s="4">
        <v>33</v>
      </c>
      <c r="F236" s="6">
        <f>SUM(E236,F235)</f>
        <v>51</v>
      </c>
      <c r="G236" s="3">
        <f t="shared" si="10"/>
        <v>51</v>
      </c>
      <c r="H236" s="4"/>
      <c r="I236" s="71"/>
      <c r="J236" s="71"/>
    </row>
    <row r="237" spans="1:10" ht="15.75" customHeight="1">
      <c r="A237" s="6">
        <v>4</v>
      </c>
      <c r="B237" s="8" t="s">
        <v>1276</v>
      </c>
      <c r="C237" s="6" t="s">
        <v>1277</v>
      </c>
      <c r="D237" s="4" t="s">
        <v>1182</v>
      </c>
      <c r="E237" s="4">
        <v>20</v>
      </c>
      <c r="F237" s="6">
        <f>SUM(E237,F236)</f>
        <v>71</v>
      </c>
      <c r="G237" s="3">
        <f t="shared" si="10"/>
        <v>71</v>
      </c>
      <c r="H237" s="4"/>
      <c r="I237" s="71"/>
      <c r="J237" s="71"/>
    </row>
    <row r="238" spans="1:10" ht="15.75" customHeight="1">
      <c r="A238" s="6">
        <v>5</v>
      </c>
      <c r="B238" s="8" t="s">
        <v>1265</v>
      </c>
      <c r="C238" s="6" t="s">
        <v>1266</v>
      </c>
      <c r="D238" s="4" t="s">
        <v>1182</v>
      </c>
      <c r="E238" s="4">
        <v>20</v>
      </c>
      <c r="F238" s="6">
        <f>SUM(F237,E238)</f>
        <v>91</v>
      </c>
      <c r="G238" s="3">
        <f t="shared" si="10"/>
        <v>91</v>
      </c>
      <c r="H238" s="4"/>
      <c r="I238" s="71" t="s">
        <v>1267</v>
      </c>
      <c r="J238" s="71"/>
    </row>
    <row r="239" spans="1:10" ht="15.75" customHeight="1">
      <c r="A239" s="6">
        <v>6</v>
      </c>
      <c r="B239" s="8" t="s">
        <v>912</v>
      </c>
      <c r="C239" s="6" t="s">
        <v>913</v>
      </c>
      <c r="D239" s="4" t="s">
        <v>1182</v>
      </c>
      <c r="E239" s="4">
        <v>30</v>
      </c>
      <c r="F239" s="6">
        <f>SUM(F238,E239)</f>
        <v>121</v>
      </c>
      <c r="G239" s="3">
        <f t="shared" si="10"/>
        <v>121</v>
      </c>
      <c r="H239" s="4"/>
      <c r="I239" s="71" t="s">
        <v>1219</v>
      </c>
      <c r="J239" s="71"/>
    </row>
    <row r="240" spans="1:10" ht="15.75" customHeight="1">
      <c r="A240" s="6">
        <v>7</v>
      </c>
      <c r="B240" s="9" t="s">
        <v>856</v>
      </c>
      <c r="C240" s="6" t="s">
        <v>857</v>
      </c>
      <c r="D240" s="4" t="s">
        <v>1175</v>
      </c>
      <c r="E240" s="4">
        <v>60</v>
      </c>
      <c r="F240" s="4">
        <f>SUM(F239,E240)</f>
        <v>181</v>
      </c>
      <c r="G240" s="3">
        <f t="shared" si="10"/>
        <v>181</v>
      </c>
      <c r="H240" s="31"/>
      <c r="I240" s="71" t="s">
        <v>891</v>
      </c>
      <c r="J240" s="71"/>
    </row>
    <row r="241" spans="1:10" ht="15.75" customHeight="1">
      <c r="A241" s="6">
        <v>8</v>
      </c>
      <c r="B241" s="9" t="s">
        <v>1055</v>
      </c>
      <c r="C241" s="6" t="s">
        <v>1056</v>
      </c>
      <c r="D241" s="4" t="s">
        <v>1175</v>
      </c>
      <c r="E241" s="4">
        <v>40</v>
      </c>
      <c r="F241" s="4">
        <v>221</v>
      </c>
      <c r="G241" s="3">
        <v>221</v>
      </c>
      <c r="H241" s="31"/>
      <c r="I241" s="71" t="s">
        <v>644</v>
      </c>
      <c r="J241" s="71"/>
    </row>
    <row r="242" spans="1:10" ht="15.75" customHeight="1">
      <c r="A242" s="6">
        <v>9</v>
      </c>
      <c r="B242" s="9" t="s">
        <v>1111</v>
      </c>
      <c r="C242" s="6" t="s">
        <v>1112</v>
      </c>
      <c r="D242" s="4" t="s">
        <v>1175</v>
      </c>
      <c r="E242" s="4">
        <v>8</v>
      </c>
      <c r="F242" s="4">
        <v>229</v>
      </c>
      <c r="G242" s="3">
        <v>229</v>
      </c>
      <c r="H242" s="31"/>
      <c r="I242" s="71" t="s">
        <v>644</v>
      </c>
      <c r="J242" s="71"/>
    </row>
    <row r="243" spans="1:10" ht="15.75" customHeight="1">
      <c r="A243" s="6">
        <v>10</v>
      </c>
      <c r="B243" s="9" t="s">
        <v>1489</v>
      </c>
      <c r="C243" s="6" t="s">
        <v>1093</v>
      </c>
      <c r="D243" s="4" t="s">
        <v>1175</v>
      </c>
      <c r="E243" s="4">
        <v>20</v>
      </c>
      <c r="F243" s="4">
        <v>249</v>
      </c>
      <c r="G243" s="3">
        <v>249</v>
      </c>
      <c r="H243" s="31"/>
      <c r="I243" s="71" t="s">
        <v>738</v>
      </c>
      <c r="J243" s="71"/>
    </row>
    <row r="244" spans="1:10" ht="15.75" customHeight="1">
      <c r="A244" s="6">
        <v>11</v>
      </c>
      <c r="B244" s="9" t="s">
        <v>773</v>
      </c>
      <c r="C244" s="6" t="s">
        <v>774</v>
      </c>
      <c r="D244" s="4" t="s">
        <v>1182</v>
      </c>
      <c r="E244" s="4">
        <v>8</v>
      </c>
      <c r="F244" s="4">
        <v>257</v>
      </c>
      <c r="G244" s="3">
        <v>257</v>
      </c>
      <c r="H244" s="31"/>
      <c r="I244" s="71" t="s">
        <v>775</v>
      </c>
      <c r="J244" s="71"/>
    </row>
    <row r="245" spans="1:10" ht="15.75" customHeight="1">
      <c r="A245" s="6">
        <v>12</v>
      </c>
      <c r="B245" s="9" t="s">
        <v>1348</v>
      </c>
      <c r="C245" s="6" t="s">
        <v>1229</v>
      </c>
      <c r="D245" s="4" t="s">
        <v>1182</v>
      </c>
      <c r="E245" s="4">
        <v>70</v>
      </c>
      <c r="F245" s="4">
        <v>327</v>
      </c>
      <c r="G245" s="3">
        <v>327</v>
      </c>
      <c r="H245" s="31"/>
      <c r="I245" s="71" t="s">
        <v>775</v>
      </c>
      <c r="J245" s="71"/>
    </row>
    <row r="246" spans="1:10" ht="15.75" customHeight="1">
      <c r="A246" s="6">
        <v>13</v>
      </c>
      <c r="B246" s="9" t="s">
        <v>1348</v>
      </c>
      <c r="C246" s="6" t="s">
        <v>1349</v>
      </c>
      <c r="D246" s="4" t="s">
        <v>1182</v>
      </c>
      <c r="E246" s="4">
        <v>40</v>
      </c>
      <c r="F246" s="4">
        <v>367</v>
      </c>
      <c r="G246" s="3">
        <v>367</v>
      </c>
      <c r="H246" s="31"/>
      <c r="I246" s="71" t="s">
        <v>775</v>
      </c>
      <c r="J246" s="71"/>
    </row>
    <row r="247" spans="1:10" ht="15.75" customHeight="1">
      <c r="A247" s="6">
        <v>14</v>
      </c>
      <c r="B247" s="9" t="s">
        <v>571</v>
      </c>
      <c r="C247" s="6" t="s">
        <v>572</v>
      </c>
      <c r="D247" s="4" t="s">
        <v>1182</v>
      </c>
      <c r="E247" s="4">
        <v>20</v>
      </c>
      <c r="F247" s="4">
        <f>SUM(F246,E247)</f>
        <v>387</v>
      </c>
      <c r="G247" s="3">
        <f>SUM(G246,E247)</f>
        <v>387</v>
      </c>
      <c r="H247" s="31"/>
      <c r="I247" s="71" t="s">
        <v>582</v>
      </c>
      <c r="J247" s="71"/>
    </row>
    <row r="248" spans="1:10" ht="15.75" customHeight="1">
      <c r="A248" s="6">
        <v>15</v>
      </c>
      <c r="B248" s="9" t="s">
        <v>3317</v>
      </c>
      <c r="C248" s="6" t="s">
        <v>3316</v>
      </c>
      <c r="D248" s="4" t="s">
        <v>1182</v>
      </c>
      <c r="E248" s="4">
        <v>52</v>
      </c>
      <c r="F248" s="4">
        <v>439</v>
      </c>
      <c r="G248" s="3">
        <v>439</v>
      </c>
      <c r="H248" s="31"/>
      <c r="I248" s="71" t="s">
        <v>3301</v>
      </c>
      <c r="J248" s="71"/>
    </row>
    <row r="249" spans="1:10" ht="15.75" customHeight="1">
      <c r="A249" s="6">
        <v>16</v>
      </c>
      <c r="B249" s="9"/>
      <c r="C249" s="6"/>
      <c r="D249" s="4"/>
      <c r="E249" s="4"/>
      <c r="F249" s="4"/>
      <c r="G249" s="3"/>
      <c r="H249" s="31"/>
      <c r="I249" s="71"/>
      <c r="J249" s="71"/>
    </row>
    <row r="250" spans="1:10" ht="15.75" customHeight="1">
      <c r="A250" s="6">
        <v>17</v>
      </c>
      <c r="B250" s="9"/>
      <c r="C250" s="6"/>
      <c r="D250" s="4"/>
      <c r="E250" s="4"/>
      <c r="F250" s="4"/>
      <c r="G250" s="3"/>
      <c r="H250" s="31"/>
      <c r="I250" s="71"/>
      <c r="J250" s="71"/>
    </row>
    <row r="251" spans="1:10" ht="15.75" customHeight="1">
      <c r="A251" s="511" t="s">
        <v>1182</v>
      </c>
      <c r="B251" s="511"/>
      <c r="C251" s="6"/>
      <c r="D251" s="4"/>
      <c r="E251" s="4"/>
      <c r="F251" s="6"/>
      <c r="G251" s="3"/>
      <c r="H251" s="4"/>
      <c r="I251" s="71"/>
      <c r="J251" s="71"/>
    </row>
    <row r="252" spans="1:10" ht="15.75" customHeight="1">
      <c r="A252" s="6" t="s">
        <v>9</v>
      </c>
      <c r="B252" s="6" t="s">
        <v>1176</v>
      </c>
      <c r="C252" s="6" t="s">
        <v>11</v>
      </c>
      <c r="D252" s="6" t="s">
        <v>1177</v>
      </c>
      <c r="E252" s="6" t="s">
        <v>12</v>
      </c>
      <c r="F252" s="6" t="s">
        <v>1178</v>
      </c>
      <c r="G252" s="3" t="s">
        <v>13</v>
      </c>
      <c r="H252" s="3" t="s">
        <v>14</v>
      </c>
      <c r="I252" s="71"/>
      <c r="J252" s="71"/>
    </row>
    <row r="253" spans="1:10" ht="15.75" customHeight="1">
      <c r="A253" s="6">
        <v>1</v>
      </c>
      <c r="B253" s="9"/>
      <c r="C253" s="6"/>
      <c r="D253" s="4"/>
      <c r="E253" s="4"/>
      <c r="F253" s="6">
        <v>0</v>
      </c>
      <c r="G253" s="3">
        <v>0</v>
      </c>
      <c r="H253" s="4"/>
      <c r="I253" s="71"/>
      <c r="J253" s="71"/>
    </row>
    <row r="254" spans="1:10" ht="15.75" customHeight="1">
      <c r="A254" s="6">
        <v>2</v>
      </c>
      <c r="B254" s="8"/>
      <c r="C254" s="6"/>
      <c r="D254" s="4"/>
      <c r="E254" s="4"/>
      <c r="F254" s="6"/>
      <c r="G254" s="3"/>
      <c r="H254" s="4"/>
      <c r="I254" s="71"/>
      <c r="J254" s="71"/>
    </row>
    <row r="255" spans="1:10" ht="15.75" customHeight="1">
      <c r="A255" s="4">
        <v>3</v>
      </c>
      <c r="B255" s="9"/>
      <c r="C255" s="6"/>
      <c r="D255" s="4"/>
      <c r="E255" s="4"/>
      <c r="F255" s="6"/>
      <c r="G255" s="3"/>
      <c r="H255" s="4"/>
      <c r="I255" s="71"/>
      <c r="J255" s="71"/>
    </row>
    <row r="256" spans="1:10" ht="15.75" customHeight="1">
      <c r="A256" s="4">
        <v>4</v>
      </c>
      <c r="B256" s="9"/>
      <c r="C256" s="9"/>
      <c r="D256" s="9"/>
      <c r="E256" s="4"/>
      <c r="F256" s="6"/>
      <c r="G256" s="3"/>
      <c r="H256" s="4"/>
      <c r="I256" s="71"/>
      <c r="J256" s="71"/>
    </row>
    <row r="257" spans="1:10" ht="15.75" customHeight="1">
      <c r="A257" s="6">
        <v>5</v>
      </c>
      <c r="B257" s="109"/>
      <c r="C257" s="6"/>
      <c r="D257" s="9"/>
      <c r="E257" s="4"/>
      <c r="F257" s="4"/>
      <c r="G257" s="4"/>
      <c r="H257" s="4"/>
      <c r="I257" s="71"/>
      <c r="J257" s="71"/>
    </row>
    <row r="258" spans="1:10" ht="15.75" customHeight="1">
      <c r="A258" s="510" t="s">
        <v>1490</v>
      </c>
      <c r="B258" s="510"/>
      <c r="C258" s="510" t="s">
        <v>1491</v>
      </c>
      <c r="D258" s="510"/>
      <c r="E258" s="4"/>
      <c r="F258" s="4"/>
      <c r="G258" s="4"/>
      <c r="H258" s="4"/>
      <c r="I258" s="108" t="s">
        <v>1174</v>
      </c>
      <c r="J258" s="71"/>
    </row>
    <row r="259" spans="1:10" ht="15.75" customHeight="1">
      <c r="A259" s="511" t="s">
        <v>1175</v>
      </c>
      <c r="B259" s="511"/>
      <c r="C259" s="109"/>
      <c r="D259" s="109"/>
      <c r="E259" s="4"/>
      <c r="F259" s="4"/>
      <c r="G259" s="4"/>
      <c r="H259" s="4"/>
      <c r="I259" s="110">
        <v>237</v>
      </c>
      <c r="J259" s="71" t="s">
        <v>308</v>
      </c>
    </row>
    <row r="260" spans="1:10" ht="15.75" customHeight="1">
      <c r="A260" s="6" t="s">
        <v>9</v>
      </c>
      <c r="B260" s="6" t="s">
        <v>1176</v>
      </c>
      <c r="C260" s="6" t="s">
        <v>11</v>
      </c>
      <c r="D260" s="6" t="s">
        <v>1177</v>
      </c>
      <c r="E260" s="6" t="s">
        <v>12</v>
      </c>
      <c r="F260" s="6" t="s">
        <v>1178</v>
      </c>
      <c r="G260" s="3" t="s">
        <v>13</v>
      </c>
      <c r="H260" s="3" t="s">
        <v>14</v>
      </c>
      <c r="I260" s="71"/>
      <c r="J260" s="71"/>
    </row>
    <row r="261" spans="1:10" ht="15.75" customHeight="1">
      <c r="A261" s="6">
        <v>1</v>
      </c>
      <c r="B261" s="9" t="s">
        <v>1265</v>
      </c>
      <c r="C261" s="6" t="s">
        <v>1266</v>
      </c>
      <c r="D261" s="6" t="s">
        <v>1182</v>
      </c>
      <c r="E261" s="4">
        <v>20</v>
      </c>
      <c r="F261" s="6">
        <f>SUM(E261,F260)</f>
        <v>20</v>
      </c>
      <c r="G261" s="3">
        <f>SUM(G260,E261)</f>
        <v>20</v>
      </c>
      <c r="H261" s="4"/>
      <c r="I261" s="71" t="s">
        <v>1267</v>
      </c>
      <c r="J261" s="71"/>
    </row>
    <row r="262" spans="1:10" ht="15.75" customHeight="1">
      <c r="A262" s="6">
        <v>2</v>
      </c>
      <c r="B262" s="9" t="s">
        <v>912</v>
      </c>
      <c r="C262" s="6" t="s">
        <v>913</v>
      </c>
      <c r="D262" s="6" t="s">
        <v>1182</v>
      </c>
      <c r="E262" s="4">
        <v>90</v>
      </c>
      <c r="F262" s="6">
        <f>SUM(E262,F261)</f>
        <v>110</v>
      </c>
      <c r="G262" s="3">
        <f>SUM(G261,E262)</f>
        <v>110</v>
      </c>
      <c r="H262" s="4"/>
      <c r="I262" s="71" t="s">
        <v>1219</v>
      </c>
      <c r="J262" s="71"/>
    </row>
    <row r="263" spans="1:10" ht="15.75" customHeight="1">
      <c r="A263" s="4">
        <v>3</v>
      </c>
      <c r="B263" s="9" t="s">
        <v>912</v>
      </c>
      <c r="C263" s="6" t="s">
        <v>990</v>
      </c>
      <c r="D263" s="4" t="s">
        <v>1182</v>
      </c>
      <c r="E263" s="4">
        <v>10</v>
      </c>
      <c r="F263" s="6">
        <f>SUM(E263,F262)</f>
        <v>120</v>
      </c>
      <c r="G263" s="3">
        <f>SUM(G262,E263)</f>
        <v>120</v>
      </c>
      <c r="H263" s="4"/>
      <c r="I263" s="71" t="s">
        <v>891</v>
      </c>
      <c r="J263" s="71"/>
    </row>
    <row r="264" spans="1:10" ht="15.75" customHeight="1">
      <c r="A264" s="4">
        <v>4</v>
      </c>
      <c r="B264" s="9" t="s">
        <v>912</v>
      </c>
      <c r="C264" s="6" t="s">
        <v>991</v>
      </c>
      <c r="D264" s="4" t="s">
        <v>1182</v>
      </c>
      <c r="E264" s="4">
        <v>10</v>
      </c>
      <c r="F264" s="6">
        <f>SUM(E264,F263)</f>
        <v>130</v>
      </c>
      <c r="G264" s="3">
        <f>SUM(G263,E264)</f>
        <v>130</v>
      </c>
      <c r="H264" s="4"/>
      <c r="I264" s="71" t="s">
        <v>891</v>
      </c>
      <c r="J264" s="71"/>
    </row>
    <row r="265" spans="1:10" ht="15.75" customHeight="1">
      <c r="A265" s="4">
        <v>5</v>
      </c>
      <c r="B265" s="9" t="s">
        <v>726</v>
      </c>
      <c r="C265" s="6" t="s">
        <v>727</v>
      </c>
      <c r="D265" s="4" t="s">
        <v>1182</v>
      </c>
      <c r="E265" s="4">
        <v>10</v>
      </c>
      <c r="F265" s="6">
        <v>140</v>
      </c>
      <c r="G265" s="3">
        <v>140</v>
      </c>
      <c r="H265" s="4"/>
      <c r="I265" s="71" t="s">
        <v>644</v>
      </c>
      <c r="J265" s="71"/>
    </row>
    <row r="266" spans="1:10" ht="15.75" customHeight="1">
      <c r="A266" s="4">
        <v>6</v>
      </c>
      <c r="B266" s="9" t="s">
        <v>1000</v>
      </c>
      <c r="C266" s="6" t="s">
        <v>1001</v>
      </c>
      <c r="D266" s="4" t="s">
        <v>1175</v>
      </c>
      <c r="E266" s="4">
        <v>14</v>
      </c>
      <c r="F266" s="6">
        <v>154</v>
      </c>
      <c r="G266" s="3">
        <v>154</v>
      </c>
      <c r="H266" s="4"/>
      <c r="I266" s="71" t="s">
        <v>644</v>
      </c>
      <c r="J266" s="71"/>
    </row>
    <row r="267" spans="1:10" ht="15.75" customHeight="1">
      <c r="A267" s="4">
        <v>7</v>
      </c>
      <c r="B267" s="9" t="s">
        <v>811</v>
      </c>
      <c r="C267" s="6" t="s">
        <v>812</v>
      </c>
      <c r="D267" s="4" t="s">
        <v>1175</v>
      </c>
      <c r="E267" s="4">
        <v>43</v>
      </c>
      <c r="F267" s="6">
        <v>197</v>
      </c>
      <c r="G267" s="3">
        <v>197</v>
      </c>
      <c r="H267" s="4"/>
      <c r="I267" s="71" t="s">
        <v>813</v>
      </c>
      <c r="J267" s="71"/>
    </row>
    <row r="268" spans="1:10" ht="15.75" customHeight="1">
      <c r="A268" s="4">
        <v>8</v>
      </c>
      <c r="B268" s="9" t="s">
        <v>993</v>
      </c>
      <c r="C268" s="6" t="s">
        <v>994</v>
      </c>
      <c r="D268" s="4" t="s">
        <v>1182</v>
      </c>
      <c r="E268" s="4">
        <v>16</v>
      </c>
      <c r="F268" s="6">
        <v>213</v>
      </c>
      <c r="G268" s="3">
        <v>213</v>
      </c>
      <c r="H268" s="4"/>
      <c r="I268" s="71" t="s">
        <v>775</v>
      </c>
      <c r="J268" s="71"/>
    </row>
    <row r="269" spans="1:10" ht="15.75" customHeight="1">
      <c r="A269" s="4">
        <v>9</v>
      </c>
      <c r="B269" s="9" t="s">
        <v>298</v>
      </c>
      <c r="C269" s="4" t="s">
        <v>511</v>
      </c>
      <c r="D269" s="4" t="s">
        <v>1175</v>
      </c>
      <c r="E269" s="4">
        <v>16</v>
      </c>
      <c r="F269" s="6">
        <f>SUM(F268,E269)</f>
        <v>229</v>
      </c>
      <c r="G269" s="3">
        <f>SUM(G268,E269)</f>
        <v>229</v>
      </c>
      <c r="H269" s="4"/>
      <c r="I269" s="71" t="s">
        <v>308</v>
      </c>
      <c r="J269" s="71"/>
    </row>
    <row r="270" spans="1:10" ht="15.75" customHeight="1">
      <c r="A270" s="4">
        <v>10</v>
      </c>
      <c r="B270" s="9" t="s">
        <v>366</v>
      </c>
      <c r="C270" s="4" t="s">
        <v>367</v>
      </c>
      <c r="D270" s="4" t="s">
        <v>1175</v>
      </c>
      <c r="E270" s="4">
        <v>8</v>
      </c>
      <c r="F270" s="6">
        <f>SUM(F269,E270)</f>
        <v>237</v>
      </c>
      <c r="G270" s="3">
        <f>SUM(G269,E270)</f>
        <v>237</v>
      </c>
      <c r="H270" s="4"/>
      <c r="I270" s="71" t="s">
        <v>308</v>
      </c>
      <c r="J270" s="71"/>
    </row>
    <row r="271" spans="1:10" ht="15.75" customHeight="1">
      <c r="A271" s="4">
        <v>11</v>
      </c>
      <c r="B271" s="9"/>
      <c r="C271" s="6"/>
      <c r="D271" s="4"/>
      <c r="E271" s="4"/>
      <c r="F271" s="6"/>
      <c r="G271" s="3"/>
      <c r="H271" s="4"/>
      <c r="I271" s="71"/>
      <c r="J271" s="71"/>
    </row>
    <row r="272" spans="1:10" ht="15.75" customHeight="1">
      <c r="A272" s="4">
        <v>12</v>
      </c>
      <c r="B272" s="9"/>
      <c r="C272" s="6"/>
      <c r="D272" s="4"/>
      <c r="E272" s="4"/>
      <c r="F272" s="6"/>
      <c r="G272" s="3"/>
      <c r="H272" s="4"/>
      <c r="I272" s="71"/>
      <c r="J272" s="71"/>
    </row>
    <row r="273" spans="1:10" ht="15.75" customHeight="1">
      <c r="A273" s="511" t="s">
        <v>1182</v>
      </c>
      <c r="B273" s="511"/>
      <c r="C273" s="6"/>
      <c r="D273" s="4"/>
      <c r="E273" s="4"/>
      <c r="F273" s="6"/>
      <c r="G273" s="3"/>
      <c r="H273" s="4"/>
      <c r="I273" s="71"/>
      <c r="J273" s="71"/>
    </row>
    <row r="274" spans="1:10" ht="15.75" customHeight="1">
      <c r="A274" s="6" t="s">
        <v>9</v>
      </c>
      <c r="B274" s="6" t="s">
        <v>1176</v>
      </c>
      <c r="C274" s="6" t="s">
        <v>11</v>
      </c>
      <c r="D274" s="6" t="s">
        <v>1177</v>
      </c>
      <c r="E274" s="6" t="s">
        <v>12</v>
      </c>
      <c r="F274" s="6" t="s">
        <v>1178</v>
      </c>
      <c r="G274" s="3" t="s">
        <v>13</v>
      </c>
      <c r="H274" s="3" t="s">
        <v>14</v>
      </c>
      <c r="I274" s="71"/>
      <c r="J274" s="71"/>
    </row>
    <row r="275" spans="1:10" ht="15.75" customHeight="1">
      <c r="A275" s="6">
        <v>1</v>
      </c>
      <c r="B275" s="9"/>
      <c r="C275" s="9"/>
      <c r="D275" s="9"/>
      <c r="E275" s="4"/>
      <c r="F275" s="6">
        <f>SUM(E275,F274)</f>
        <v>0</v>
      </c>
      <c r="G275" s="3">
        <f>SUM(G274,E275)</f>
        <v>0</v>
      </c>
      <c r="H275" s="4"/>
      <c r="I275" s="71"/>
      <c r="J275" s="71"/>
    </row>
    <row r="276" spans="1:10" ht="15.75" customHeight="1">
      <c r="A276" s="6">
        <v>2</v>
      </c>
      <c r="B276" s="8"/>
      <c r="C276" s="4"/>
      <c r="D276" s="6"/>
      <c r="E276" s="4"/>
      <c r="F276" s="6"/>
      <c r="G276" s="3"/>
      <c r="H276" s="4"/>
      <c r="I276" s="71"/>
      <c r="J276" s="71"/>
    </row>
    <row r="277" spans="1:10" ht="15.75" customHeight="1">
      <c r="A277" s="4">
        <v>3</v>
      </c>
      <c r="B277" s="9"/>
      <c r="C277" s="6"/>
      <c r="D277" s="4"/>
      <c r="E277" s="4"/>
      <c r="F277" s="6"/>
      <c r="G277" s="3"/>
      <c r="H277" s="4"/>
      <c r="I277" s="71"/>
      <c r="J277" s="71"/>
    </row>
    <row r="278" spans="1:10" ht="15.75" customHeight="1">
      <c r="A278" s="4">
        <v>4</v>
      </c>
      <c r="B278" s="9"/>
      <c r="C278" s="6"/>
      <c r="D278" s="4"/>
      <c r="E278" s="4"/>
      <c r="F278" s="6"/>
      <c r="G278" s="3"/>
      <c r="H278" s="4"/>
      <c r="I278" s="71"/>
      <c r="J278" s="71"/>
    </row>
    <row r="279" spans="1:10" ht="15.75" customHeight="1">
      <c r="A279" s="510" t="s">
        <v>1492</v>
      </c>
      <c r="B279" s="510"/>
      <c r="C279" s="510" t="s">
        <v>1493</v>
      </c>
      <c r="D279" s="510"/>
      <c r="E279" s="4"/>
      <c r="F279" s="4"/>
      <c r="G279" s="4"/>
      <c r="H279" s="4"/>
      <c r="I279" s="108" t="s">
        <v>1174</v>
      </c>
      <c r="J279" s="71"/>
    </row>
    <row r="280" spans="1:10" ht="15.75" customHeight="1">
      <c r="A280" s="511" t="s">
        <v>1175</v>
      </c>
      <c r="B280" s="511"/>
      <c r="C280" s="109"/>
      <c r="D280" s="109"/>
      <c r="E280" s="4"/>
      <c r="F280" s="4"/>
      <c r="G280" s="4"/>
      <c r="H280" s="4"/>
      <c r="I280" s="110">
        <v>400</v>
      </c>
      <c r="J280" s="71" t="s">
        <v>1494</v>
      </c>
    </row>
    <row r="281" spans="1:10" ht="15.75" customHeight="1">
      <c r="A281" s="6" t="s">
        <v>9</v>
      </c>
      <c r="B281" s="6" t="s">
        <v>1176</v>
      </c>
      <c r="C281" s="6" t="s">
        <v>11</v>
      </c>
      <c r="D281" s="6" t="s">
        <v>1177</v>
      </c>
      <c r="E281" s="6" t="s">
        <v>12</v>
      </c>
      <c r="F281" s="6" t="s">
        <v>1178</v>
      </c>
      <c r="G281" s="3" t="s">
        <v>13</v>
      </c>
      <c r="H281" s="3" t="s">
        <v>14</v>
      </c>
      <c r="I281" s="111" t="s">
        <v>1179</v>
      </c>
      <c r="J281" s="71"/>
    </row>
    <row r="282" spans="1:10" ht="15.75" customHeight="1">
      <c r="A282" s="6">
        <v>1</v>
      </c>
      <c r="B282" s="8" t="s">
        <v>1253</v>
      </c>
      <c r="C282" s="6" t="s">
        <v>1254</v>
      </c>
      <c r="D282" s="4" t="s">
        <v>1175</v>
      </c>
      <c r="E282" s="4">
        <v>10</v>
      </c>
      <c r="F282" s="6">
        <f>SUM(E282,F281)</f>
        <v>10</v>
      </c>
      <c r="G282" s="3">
        <f>SUM(G281,E282)</f>
        <v>10</v>
      </c>
      <c r="H282" s="4"/>
      <c r="I282" s="71"/>
      <c r="J282" s="71"/>
    </row>
    <row r="283" spans="1:10" ht="15.75" customHeight="1">
      <c r="A283" s="4">
        <v>2</v>
      </c>
      <c r="B283" s="46" t="s">
        <v>1257</v>
      </c>
      <c r="C283" s="4" t="s">
        <v>1258</v>
      </c>
      <c r="D283" s="6" t="s">
        <v>1182</v>
      </c>
      <c r="E283" s="4">
        <v>22</v>
      </c>
      <c r="F283" s="6">
        <f>SUM(E283,F282)</f>
        <v>32</v>
      </c>
      <c r="G283" s="3">
        <f>SUM(G282,E283)</f>
        <v>32</v>
      </c>
      <c r="H283" s="4"/>
      <c r="I283" s="71"/>
      <c r="J283" s="71"/>
    </row>
    <row r="284" spans="1:10" ht="15.75" customHeight="1">
      <c r="A284" s="4">
        <v>3</v>
      </c>
      <c r="B284" s="9" t="s">
        <v>1265</v>
      </c>
      <c r="C284" s="6" t="s">
        <v>1266</v>
      </c>
      <c r="D284" s="4" t="s">
        <v>1182</v>
      </c>
      <c r="E284" s="4">
        <v>20</v>
      </c>
      <c r="F284" s="6">
        <f>SUM(F283,E284)</f>
        <v>52</v>
      </c>
      <c r="G284" s="3">
        <f>SUM(G283,E284)</f>
        <v>52</v>
      </c>
      <c r="H284" s="4"/>
      <c r="I284" s="71" t="s">
        <v>1267</v>
      </c>
      <c r="J284" s="71"/>
    </row>
    <row r="285" spans="1:10" ht="15.75" customHeight="1">
      <c r="A285" s="4">
        <v>4</v>
      </c>
      <c r="B285" s="9" t="s">
        <v>1237</v>
      </c>
      <c r="C285" s="6" t="s">
        <v>1238</v>
      </c>
      <c r="D285" s="4" t="s">
        <v>1182</v>
      </c>
      <c r="E285" s="4">
        <v>18</v>
      </c>
      <c r="F285" s="6">
        <f>SUM(F284,E285)</f>
        <v>70</v>
      </c>
      <c r="G285" s="3">
        <f>SUM(G284,E285)</f>
        <v>70</v>
      </c>
      <c r="H285" s="4"/>
      <c r="I285" s="71" t="s">
        <v>1216</v>
      </c>
      <c r="J285" s="71"/>
    </row>
    <row r="286" spans="1:10" ht="15.75" customHeight="1">
      <c r="A286" s="4">
        <v>5</v>
      </c>
      <c r="B286" s="9" t="s">
        <v>912</v>
      </c>
      <c r="C286" s="6" t="s">
        <v>913</v>
      </c>
      <c r="D286" s="4" t="s">
        <v>1182</v>
      </c>
      <c r="E286" s="4">
        <v>70</v>
      </c>
      <c r="F286" s="6">
        <f>SUM(F285,E286)</f>
        <v>140</v>
      </c>
      <c r="G286" s="3">
        <f>SUM(G285,E286)</f>
        <v>140</v>
      </c>
      <c r="H286" s="4"/>
      <c r="I286" s="71" t="s">
        <v>1219</v>
      </c>
      <c r="J286" s="71"/>
    </row>
    <row r="287" spans="1:10" ht="15.75" customHeight="1">
      <c r="A287" s="4">
        <v>6</v>
      </c>
      <c r="B287" s="9" t="s">
        <v>856</v>
      </c>
      <c r="C287" s="6" t="s">
        <v>857</v>
      </c>
      <c r="D287" s="4" t="s">
        <v>1175</v>
      </c>
      <c r="E287" s="4">
        <v>62</v>
      </c>
      <c r="F287" s="4">
        <f>SUM(F286,E287)</f>
        <v>202</v>
      </c>
      <c r="G287" s="3">
        <v>200</v>
      </c>
      <c r="H287" s="31"/>
      <c r="I287" s="71" t="s">
        <v>891</v>
      </c>
      <c r="J287" s="71"/>
    </row>
    <row r="288" spans="1:10" ht="15.75" customHeight="1">
      <c r="A288" s="4">
        <v>7</v>
      </c>
      <c r="B288" s="9" t="s">
        <v>811</v>
      </c>
      <c r="C288" s="6" t="s">
        <v>812</v>
      </c>
      <c r="D288" s="4" t="s">
        <v>1175</v>
      </c>
      <c r="E288" s="4">
        <v>22.5</v>
      </c>
      <c r="F288" s="4">
        <v>224.5</v>
      </c>
      <c r="G288" s="3">
        <v>222.5</v>
      </c>
      <c r="H288" s="31"/>
      <c r="I288" s="71" t="s">
        <v>813</v>
      </c>
      <c r="J288" s="71"/>
    </row>
    <row r="289" spans="1:10" ht="15.75" customHeight="1">
      <c r="A289" s="4">
        <v>8</v>
      </c>
      <c r="B289" s="9" t="s">
        <v>1146</v>
      </c>
      <c r="C289" s="6" t="s">
        <v>1147</v>
      </c>
      <c r="D289" s="4" t="s">
        <v>1175</v>
      </c>
      <c r="E289" s="4">
        <v>12</v>
      </c>
      <c r="F289" s="4">
        <f t="shared" ref="F289:F294" si="11">SUM(F288,E289)</f>
        <v>236.5</v>
      </c>
      <c r="G289" s="3">
        <f t="shared" ref="G289:G294" si="12">SUM(G288,E289)</f>
        <v>234.5</v>
      </c>
      <c r="H289" s="31"/>
      <c r="I289" s="71" t="s">
        <v>582</v>
      </c>
      <c r="J289" s="71"/>
    </row>
    <row r="290" spans="1:10" ht="15.75" customHeight="1">
      <c r="A290" s="4">
        <v>9</v>
      </c>
      <c r="B290" s="9" t="s">
        <v>1294</v>
      </c>
      <c r="C290" s="6" t="s">
        <v>1295</v>
      </c>
      <c r="D290" s="4" t="s">
        <v>1175</v>
      </c>
      <c r="E290" s="4">
        <v>8</v>
      </c>
      <c r="F290" s="4">
        <f t="shared" si="11"/>
        <v>244.5</v>
      </c>
      <c r="G290" s="3">
        <f t="shared" si="12"/>
        <v>242.5</v>
      </c>
      <c r="H290" s="31"/>
      <c r="I290" s="71" t="s">
        <v>300</v>
      </c>
      <c r="J290" s="71"/>
    </row>
    <row r="291" spans="1:10" ht="15.75" customHeight="1">
      <c r="A291" s="4">
        <v>10</v>
      </c>
      <c r="B291" s="9" t="s">
        <v>1296</v>
      </c>
      <c r="C291" s="4" t="s">
        <v>1297</v>
      </c>
      <c r="D291" s="4" t="s">
        <v>1182</v>
      </c>
      <c r="E291" s="4">
        <v>8</v>
      </c>
      <c r="F291" s="4">
        <f t="shared" si="11"/>
        <v>252.5</v>
      </c>
      <c r="G291" s="3">
        <f t="shared" si="12"/>
        <v>250.5</v>
      </c>
      <c r="H291" s="31"/>
      <c r="I291" s="71" t="s">
        <v>305</v>
      </c>
      <c r="J291" s="71"/>
    </row>
    <row r="292" spans="1:10" ht="15.75" customHeight="1">
      <c r="A292" s="4">
        <v>11</v>
      </c>
      <c r="B292" s="9" t="s">
        <v>1307</v>
      </c>
      <c r="C292" s="6" t="s">
        <v>1308</v>
      </c>
      <c r="D292" s="4" t="s">
        <v>1175</v>
      </c>
      <c r="E292" s="4">
        <v>10</v>
      </c>
      <c r="F292" s="4">
        <f t="shared" si="11"/>
        <v>262.5</v>
      </c>
      <c r="G292" s="3">
        <f t="shared" si="12"/>
        <v>260.5</v>
      </c>
      <c r="H292" s="31"/>
      <c r="I292" s="71" t="s">
        <v>305</v>
      </c>
      <c r="J292" s="71"/>
    </row>
    <row r="293" spans="1:10" ht="15.75" customHeight="1">
      <c r="A293" s="4">
        <v>12</v>
      </c>
      <c r="B293" s="9" t="s">
        <v>1430</v>
      </c>
      <c r="C293" s="6" t="s">
        <v>304</v>
      </c>
      <c r="D293" s="4" t="s">
        <v>1175</v>
      </c>
      <c r="E293" s="4">
        <v>20</v>
      </c>
      <c r="F293" s="4">
        <f t="shared" si="11"/>
        <v>282.5</v>
      </c>
      <c r="G293" s="3">
        <f t="shared" si="12"/>
        <v>280.5</v>
      </c>
      <c r="H293" s="31"/>
      <c r="I293" s="71" t="s">
        <v>305</v>
      </c>
      <c r="J293" s="71"/>
    </row>
    <row r="294" spans="1:10" ht="15.75" customHeight="1">
      <c r="A294" s="4">
        <v>13</v>
      </c>
      <c r="B294" s="9" t="s">
        <v>583</v>
      </c>
      <c r="C294" s="4" t="s">
        <v>307</v>
      </c>
      <c r="D294" s="4" t="s">
        <v>1175</v>
      </c>
      <c r="E294" s="4">
        <v>12</v>
      </c>
      <c r="F294" s="4">
        <f t="shared" si="11"/>
        <v>294.5</v>
      </c>
      <c r="G294" s="3">
        <f t="shared" si="12"/>
        <v>292.5</v>
      </c>
      <c r="H294" s="31"/>
      <c r="I294" s="71" t="s">
        <v>308</v>
      </c>
      <c r="J294" s="71"/>
    </row>
    <row r="295" spans="1:10" ht="15.75" customHeight="1">
      <c r="A295" s="4">
        <v>14</v>
      </c>
      <c r="B295" s="9" t="s">
        <v>1426</v>
      </c>
      <c r="C295" s="6" t="s">
        <v>1495</v>
      </c>
      <c r="D295" s="4" t="s">
        <v>1182</v>
      </c>
      <c r="E295" s="4">
        <v>122</v>
      </c>
      <c r="F295" s="4">
        <v>416.5</v>
      </c>
      <c r="G295" s="3">
        <v>400</v>
      </c>
      <c r="H295" s="31"/>
      <c r="I295" s="71" t="s">
        <v>1494</v>
      </c>
      <c r="J295" s="71"/>
    </row>
    <row r="296" spans="1:10" ht="15.75" customHeight="1">
      <c r="A296" s="511" t="s">
        <v>1182</v>
      </c>
      <c r="B296" s="511"/>
      <c r="C296" s="6"/>
      <c r="D296" s="4"/>
      <c r="E296" s="4"/>
      <c r="F296" s="6"/>
      <c r="G296" s="3"/>
      <c r="H296" s="4"/>
      <c r="I296" s="71"/>
      <c r="J296" s="71"/>
    </row>
    <row r="297" spans="1:10" ht="15.75" customHeight="1">
      <c r="A297" s="6" t="s">
        <v>9</v>
      </c>
      <c r="B297" s="6" t="s">
        <v>1176</v>
      </c>
      <c r="C297" s="6" t="s">
        <v>11</v>
      </c>
      <c r="D297" s="6" t="s">
        <v>1177</v>
      </c>
      <c r="E297" s="6" t="s">
        <v>12</v>
      </c>
      <c r="F297" s="6" t="s">
        <v>1178</v>
      </c>
      <c r="G297" s="3" t="s">
        <v>13</v>
      </c>
      <c r="H297" s="3" t="s">
        <v>14</v>
      </c>
      <c r="I297" s="71"/>
      <c r="J297" s="71"/>
    </row>
    <row r="298" spans="1:10" ht="15.75" customHeight="1">
      <c r="A298" s="6">
        <v>1</v>
      </c>
      <c r="B298" s="46"/>
      <c r="C298" s="4"/>
      <c r="D298" s="6"/>
      <c r="E298" s="4"/>
      <c r="F298" s="6">
        <v>0</v>
      </c>
      <c r="G298" s="3">
        <v>0</v>
      </c>
      <c r="H298" s="4"/>
      <c r="I298" s="71"/>
      <c r="J298" s="71"/>
    </row>
    <row r="299" spans="1:10" ht="15.75" customHeight="1">
      <c r="A299" s="6">
        <v>2</v>
      </c>
      <c r="B299" s="8"/>
      <c r="C299" s="4"/>
      <c r="D299" s="6"/>
      <c r="E299" s="4"/>
      <c r="F299" s="6"/>
      <c r="G299" s="3"/>
      <c r="H299" s="4"/>
      <c r="I299" s="71"/>
      <c r="J299" s="71"/>
    </row>
    <row r="300" spans="1:10" ht="15.75" customHeight="1">
      <c r="A300" s="4">
        <v>3</v>
      </c>
      <c r="B300" s="9"/>
      <c r="C300" s="6"/>
      <c r="D300" s="4"/>
      <c r="E300" s="4"/>
      <c r="F300" s="6"/>
      <c r="G300" s="3"/>
      <c r="H300" s="4"/>
      <c r="I300" s="71"/>
      <c r="J300" s="71"/>
    </row>
    <row r="301" spans="1:10" ht="15.75" customHeight="1">
      <c r="A301" s="4">
        <v>4</v>
      </c>
      <c r="B301" s="9"/>
      <c r="C301" s="6"/>
      <c r="D301" s="4"/>
      <c r="E301" s="4"/>
      <c r="F301" s="6"/>
      <c r="G301" s="3"/>
      <c r="H301" s="4"/>
      <c r="I301" s="71"/>
      <c r="J301" s="71"/>
    </row>
    <row r="302" spans="1:10" ht="15.75" customHeight="1">
      <c r="A302" s="6">
        <v>5</v>
      </c>
      <c r="B302" s="109"/>
      <c r="C302" s="6"/>
      <c r="D302" s="9"/>
      <c r="E302" s="4"/>
      <c r="F302" s="4"/>
      <c r="G302" s="4"/>
      <c r="H302" s="4"/>
      <c r="I302" s="71"/>
      <c r="J302" s="71"/>
    </row>
    <row r="303" spans="1:10" ht="15.75" customHeight="1">
      <c r="A303" s="510" t="s">
        <v>1496</v>
      </c>
      <c r="B303" s="510"/>
      <c r="C303" s="510" t="s">
        <v>1497</v>
      </c>
      <c r="D303" s="510"/>
      <c r="E303" s="4"/>
      <c r="F303" s="4"/>
      <c r="G303" s="4"/>
      <c r="H303" s="4"/>
      <c r="I303" s="108" t="s">
        <v>1174</v>
      </c>
      <c r="J303" s="71"/>
    </row>
    <row r="304" spans="1:10" ht="15.75" customHeight="1">
      <c r="A304" s="511" t="s">
        <v>1175</v>
      </c>
      <c r="B304" s="511"/>
      <c r="C304" s="109"/>
      <c r="D304" s="109"/>
      <c r="E304" s="4"/>
      <c r="F304" s="4"/>
      <c r="G304" s="4"/>
      <c r="H304" s="4"/>
      <c r="I304" s="110">
        <v>400</v>
      </c>
      <c r="J304" s="71" t="s">
        <v>308</v>
      </c>
    </row>
    <row r="305" spans="1:10" ht="15.75" customHeight="1">
      <c r="A305" s="6" t="s">
        <v>9</v>
      </c>
      <c r="B305" s="6" t="s">
        <v>1176</v>
      </c>
      <c r="C305" s="6" t="s">
        <v>11</v>
      </c>
      <c r="D305" s="6" t="s">
        <v>1177</v>
      </c>
      <c r="E305" s="6" t="s">
        <v>12</v>
      </c>
      <c r="F305" s="6" t="s">
        <v>1178</v>
      </c>
      <c r="G305" s="3" t="s">
        <v>13</v>
      </c>
      <c r="H305" s="3" t="s">
        <v>14</v>
      </c>
      <c r="I305" s="111" t="s">
        <v>1179</v>
      </c>
      <c r="J305" s="71"/>
    </row>
    <row r="306" spans="1:10" ht="15.75" customHeight="1">
      <c r="A306" s="6">
        <v>1</v>
      </c>
      <c r="B306" s="46" t="s">
        <v>1249</v>
      </c>
      <c r="C306" s="4" t="s">
        <v>1250</v>
      </c>
      <c r="D306" s="6" t="s">
        <v>1175</v>
      </c>
      <c r="E306" s="4">
        <v>20</v>
      </c>
      <c r="F306" s="6">
        <f t="shared" ref="F306:F312" si="13">SUM(E306,F305)</f>
        <v>20</v>
      </c>
      <c r="G306" s="3">
        <f t="shared" ref="G306:G315" si="14">SUM(G305,E306)</f>
        <v>20</v>
      </c>
      <c r="H306" s="4"/>
      <c r="I306" s="71"/>
      <c r="J306" s="71"/>
    </row>
    <row r="307" spans="1:10" ht="15.75" customHeight="1">
      <c r="A307" s="6">
        <v>2</v>
      </c>
      <c r="B307" s="8" t="s">
        <v>1253</v>
      </c>
      <c r="C307" s="6" t="s">
        <v>1254</v>
      </c>
      <c r="D307" s="4" t="s">
        <v>1175</v>
      </c>
      <c r="E307" s="4">
        <v>10</v>
      </c>
      <c r="F307" s="6">
        <f t="shared" si="13"/>
        <v>30</v>
      </c>
      <c r="G307" s="3">
        <f t="shared" si="14"/>
        <v>30</v>
      </c>
      <c r="H307" s="4"/>
      <c r="I307" s="71"/>
      <c r="J307" s="71"/>
    </row>
    <row r="308" spans="1:10" ht="15.75" customHeight="1">
      <c r="A308" s="4">
        <v>3</v>
      </c>
      <c r="B308" s="46" t="s">
        <v>1485</v>
      </c>
      <c r="C308" s="4" t="s">
        <v>1486</v>
      </c>
      <c r="D308" s="6" t="s">
        <v>1175</v>
      </c>
      <c r="E308" s="4">
        <v>6</v>
      </c>
      <c r="F308" s="6">
        <f t="shared" si="13"/>
        <v>36</v>
      </c>
      <c r="G308" s="3">
        <f t="shared" si="14"/>
        <v>36</v>
      </c>
      <c r="H308" s="4"/>
      <c r="I308" s="71"/>
      <c r="J308" s="71"/>
    </row>
    <row r="309" spans="1:10" ht="15.75" customHeight="1">
      <c r="A309" s="4">
        <v>4</v>
      </c>
      <c r="B309" s="46" t="s">
        <v>1321</v>
      </c>
      <c r="C309" s="4" t="s">
        <v>1322</v>
      </c>
      <c r="D309" s="6" t="s">
        <v>1175</v>
      </c>
      <c r="E309" s="4">
        <v>20</v>
      </c>
      <c r="F309" s="6">
        <f t="shared" si="13"/>
        <v>56</v>
      </c>
      <c r="G309" s="3">
        <f t="shared" si="14"/>
        <v>56</v>
      </c>
      <c r="H309" s="4"/>
      <c r="I309" s="71"/>
      <c r="J309" s="71"/>
    </row>
    <row r="310" spans="1:10" ht="15.75" customHeight="1">
      <c r="A310" s="4">
        <v>5</v>
      </c>
      <c r="B310" s="46" t="s">
        <v>1257</v>
      </c>
      <c r="C310" s="4" t="s">
        <v>1258</v>
      </c>
      <c r="D310" s="6" t="s">
        <v>1182</v>
      </c>
      <c r="E310" s="4">
        <v>10</v>
      </c>
      <c r="F310" s="6">
        <f t="shared" si="13"/>
        <v>66</v>
      </c>
      <c r="G310" s="3">
        <f t="shared" si="14"/>
        <v>66</v>
      </c>
      <c r="H310" s="4"/>
      <c r="I310" s="71"/>
      <c r="J310" s="71"/>
    </row>
    <row r="311" spans="1:10" ht="15.75" customHeight="1">
      <c r="A311" s="4">
        <v>6</v>
      </c>
      <c r="B311" s="46" t="s">
        <v>1234</v>
      </c>
      <c r="C311" s="4" t="s">
        <v>1235</v>
      </c>
      <c r="D311" s="6" t="s">
        <v>1182</v>
      </c>
      <c r="E311" s="4">
        <v>24</v>
      </c>
      <c r="F311" s="6">
        <f t="shared" si="13"/>
        <v>90</v>
      </c>
      <c r="G311" s="3">
        <f t="shared" si="14"/>
        <v>90</v>
      </c>
      <c r="H311" s="4"/>
      <c r="I311" s="71"/>
      <c r="J311" s="71"/>
    </row>
    <row r="312" spans="1:10" ht="15.75" customHeight="1">
      <c r="A312" s="4">
        <v>7</v>
      </c>
      <c r="B312" s="46" t="s">
        <v>1276</v>
      </c>
      <c r="C312" s="4" t="s">
        <v>1277</v>
      </c>
      <c r="D312" s="6" t="s">
        <v>1182</v>
      </c>
      <c r="E312" s="4">
        <v>20</v>
      </c>
      <c r="F312" s="6">
        <f t="shared" si="13"/>
        <v>110</v>
      </c>
      <c r="G312" s="3">
        <f t="shared" si="14"/>
        <v>110</v>
      </c>
      <c r="H312" s="4"/>
      <c r="I312" s="71"/>
      <c r="J312" s="71"/>
    </row>
    <row r="313" spans="1:10" ht="15.75" customHeight="1">
      <c r="A313" s="4">
        <v>8</v>
      </c>
      <c r="B313" s="46" t="s">
        <v>1183</v>
      </c>
      <c r="C313" s="4" t="s">
        <v>1184</v>
      </c>
      <c r="D313" s="6" t="s">
        <v>1175</v>
      </c>
      <c r="E313" s="4">
        <v>14</v>
      </c>
      <c r="F313" s="6">
        <f>SUM(F312,E313)</f>
        <v>124</v>
      </c>
      <c r="G313" s="3">
        <f t="shared" si="14"/>
        <v>124</v>
      </c>
      <c r="H313" s="4"/>
      <c r="I313" s="71" t="s">
        <v>1185</v>
      </c>
      <c r="J313" s="71"/>
    </row>
    <row r="314" spans="1:10" ht="15.75" customHeight="1">
      <c r="A314" s="4">
        <v>9</v>
      </c>
      <c r="B314" s="9" t="s">
        <v>856</v>
      </c>
      <c r="C314" s="6" t="s">
        <v>857</v>
      </c>
      <c r="D314" s="4" t="s">
        <v>1175</v>
      </c>
      <c r="E314" s="4">
        <v>63</v>
      </c>
      <c r="F314" s="4">
        <f>SUM(F313,E314)</f>
        <v>187</v>
      </c>
      <c r="G314" s="3">
        <f t="shared" si="14"/>
        <v>187</v>
      </c>
      <c r="H314" s="31"/>
      <c r="I314" s="71" t="s">
        <v>891</v>
      </c>
      <c r="J314" s="71"/>
    </row>
    <row r="315" spans="1:10" ht="15.75" customHeight="1">
      <c r="A315" s="4">
        <v>10</v>
      </c>
      <c r="B315" s="9" t="s">
        <v>1292</v>
      </c>
      <c r="C315" s="6" t="s">
        <v>1293</v>
      </c>
      <c r="D315" s="4" t="s">
        <v>1175</v>
      </c>
      <c r="E315" s="4">
        <v>70</v>
      </c>
      <c r="F315" s="4">
        <f>SUM(F314,E315)</f>
        <v>257</v>
      </c>
      <c r="G315" s="3">
        <f t="shared" si="14"/>
        <v>257</v>
      </c>
      <c r="H315" s="4"/>
      <c r="I315" s="71" t="s">
        <v>891</v>
      </c>
      <c r="J315" s="71"/>
    </row>
    <row r="316" spans="1:10" ht="15.75" customHeight="1">
      <c r="A316" s="4">
        <v>11</v>
      </c>
      <c r="B316" s="9" t="s">
        <v>1242</v>
      </c>
      <c r="C316" s="6" t="s">
        <v>1195</v>
      </c>
      <c r="D316" s="4" t="s">
        <v>1182</v>
      </c>
      <c r="E316" s="4">
        <v>30</v>
      </c>
      <c r="F316" s="6">
        <v>287</v>
      </c>
      <c r="G316" s="3">
        <v>287</v>
      </c>
      <c r="H316" s="31"/>
      <c r="I316" s="71" t="s">
        <v>738</v>
      </c>
      <c r="J316" s="71"/>
    </row>
    <row r="317" spans="1:10" ht="15.75" customHeight="1">
      <c r="A317" s="4">
        <v>12</v>
      </c>
      <c r="B317" s="9" t="s">
        <v>610</v>
      </c>
      <c r="C317" s="6" t="s">
        <v>611</v>
      </c>
      <c r="D317" s="4" t="s">
        <v>1182</v>
      </c>
      <c r="E317" s="4">
        <v>60</v>
      </c>
      <c r="F317" s="6">
        <f>SUM(F316,E317)</f>
        <v>347</v>
      </c>
      <c r="G317" s="3">
        <f>SUM(G316,E317)</f>
        <v>347</v>
      </c>
      <c r="H317" s="31"/>
      <c r="I317" s="71" t="s">
        <v>609</v>
      </c>
      <c r="J317" s="71"/>
    </row>
    <row r="318" spans="1:10" ht="15.75" customHeight="1">
      <c r="A318" s="4">
        <v>13</v>
      </c>
      <c r="B318" s="9" t="s">
        <v>225</v>
      </c>
      <c r="C318" s="6" t="s">
        <v>460</v>
      </c>
      <c r="D318" s="4" t="s">
        <v>1175</v>
      </c>
      <c r="E318" s="4">
        <v>30</v>
      </c>
      <c r="F318" s="6">
        <f>SUM(F317,E318)</f>
        <v>377</v>
      </c>
      <c r="G318" s="3">
        <f>SUM(G317,E318)</f>
        <v>377</v>
      </c>
      <c r="H318" s="31"/>
      <c r="I318" s="71" t="s">
        <v>300</v>
      </c>
      <c r="J318" s="71"/>
    </row>
    <row r="319" spans="1:10" ht="15.75" customHeight="1">
      <c r="A319" s="4">
        <v>14</v>
      </c>
      <c r="B319" s="9"/>
      <c r="C319" s="6"/>
      <c r="D319" s="4"/>
      <c r="E319" s="4"/>
      <c r="F319" s="6"/>
      <c r="G319" s="3"/>
      <c r="H319" s="31"/>
      <c r="I319" s="71"/>
      <c r="J319" s="71"/>
    </row>
    <row r="320" spans="1:10" ht="15.75" customHeight="1">
      <c r="A320" s="4">
        <v>15</v>
      </c>
      <c r="B320" s="9"/>
      <c r="C320" s="6"/>
      <c r="D320" s="4"/>
      <c r="E320" s="4"/>
      <c r="F320" s="6"/>
      <c r="G320" s="3"/>
      <c r="H320" s="31"/>
      <c r="I320" s="71"/>
      <c r="J320" s="71"/>
    </row>
    <row r="321" spans="1:10" ht="15.75" customHeight="1">
      <c r="A321" s="4">
        <v>16</v>
      </c>
      <c r="B321" s="9"/>
      <c r="C321" s="6"/>
      <c r="D321" s="4"/>
      <c r="E321" s="4"/>
      <c r="F321" s="6"/>
      <c r="G321" s="3"/>
      <c r="H321" s="31"/>
      <c r="I321" s="71"/>
      <c r="J321" s="71"/>
    </row>
    <row r="322" spans="1:10" ht="15.75" customHeight="1">
      <c r="A322" s="511" t="s">
        <v>1182</v>
      </c>
      <c r="B322" s="511"/>
      <c r="C322" s="6"/>
      <c r="D322" s="4"/>
      <c r="E322" s="4"/>
      <c r="F322" s="6"/>
      <c r="G322" s="3"/>
      <c r="H322" s="4"/>
      <c r="I322" s="71"/>
      <c r="J322" s="71"/>
    </row>
    <row r="323" spans="1:10" ht="15.75" customHeight="1">
      <c r="A323" s="6" t="s">
        <v>9</v>
      </c>
      <c r="B323" s="6" t="s">
        <v>1176</v>
      </c>
      <c r="C323" s="6" t="s">
        <v>11</v>
      </c>
      <c r="D323" s="6" t="s">
        <v>1177</v>
      </c>
      <c r="E323" s="6" t="s">
        <v>12</v>
      </c>
      <c r="F323" s="6" t="s">
        <v>1178</v>
      </c>
      <c r="G323" s="3" t="s">
        <v>13</v>
      </c>
      <c r="H323" s="3" t="s">
        <v>14</v>
      </c>
      <c r="I323" s="71"/>
      <c r="J323" s="71"/>
    </row>
    <row r="324" spans="1:10" ht="15.75" customHeight="1">
      <c r="A324" s="6">
        <v>1</v>
      </c>
      <c r="B324" s="120" t="s">
        <v>1498</v>
      </c>
      <c r="C324" s="4" t="s">
        <v>1499</v>
      </c>
      <c r="D324" s="6" t="s">
        <v>1182</v>
      </c>
      <c r="E324" s="4">
        <v>23</v>
      </c>
      <c r="F324" s="6">
        <v>23</v>
      </c>
      <c r="G324" s="3">
        <v>23</v>
      </c>
      <c r="H324" s="4"/>
      <c r="I324" s="71"/>
      <c r="J324" s="71"/>
    </row>
    <row r="325" spans="1:10" ht="15.75" customHeight="1">
      <c r="A325" s="6">
        <v>2</v>
      </c>
      <c r="B325" s="46"/>
      <c r="E325" s="4"/>
      <c r="F325" s="6"/>
      <c r="G325" s="3"/>
      <c r="H325" s="4"/>
      <c r="I325" s="71"/>
      <c r="J325" s="71"/>
    </row>
    <row r="326" spans="1:10" ht="15.75" customHeight="1">
      <c r="A326" s="4">
        <v>3</v>
      </c>
      <c r="B326" s="46"/>
      <c r="C326" s="4"/>
      <c r="D326" s="6"/>
      <c r="E326" s="4"/>
      <c r="F326" s="6"/>
      <c r="G326" s="3"/>
      <c r="H326" s="4"/>
      <c r="I326" s="71"/>
      <c r="J326" s="71"/>
    </row>
    <row r="327" spans="1:10" ht="16.5" customHeight="1">
      <c r="A327" s="4">
        <v>4</v>
      </c>
      <c r="B327" s="9"/>
      <c r="C327" s="6"/>
      <c r="D327" s="4"/>
      <c r="E327" s="4"/>
      <c r="F327" s="6"/>
      <c r="G327" s="3"/>
      <c r="H327" s="4"/>
      <c r="I327" s="71"/>
      <c r="J327" s="71"/>
    </row>
    <row r="328" spans="1:10" ht="15.75" customHeight="1">
      <c r="A328" s="510" t="s">
        <v>1500</v>
      </c>
      <c r="B328" s="510"/>
      <c r="C328" s="510" t="s">
        <v>1501</v>
      </c>
      <c r="D328" s="510"/>
      <c r="E328" s="4"/>
      <c r="F328" s="4"/>
      <c r="G328" s="4"/>
      <c r="H328" s="4"/>
      <c r="I328" s="108" t="s">
        <v>1174</v>
      </c>
      <c r="J328" s="71"/>
    </row>
    <row r="329" spans="1:10" ht="15.75" customHeight="1">
      <c r="A329" s="511" t="s">
        <v>1175</v>
      </c>
      <c r="B329" s="511"/>
      <c r="C329" s="109"/>
      <c r="D329" s="109"/>
      <c r="E329" s="4"/>
      <c r="F329" s="4"/>
      <c r="G329" s="4"/>
      <c r="H329" s="4"/>
      <c r="I329" s="110">
        <v>400</v>
      </c>
      <c r="J329" s="123" t="s">
        <v>127</v>
      </c>
    </row>
    <row r="330" spans="1:10" ht="16.5" customHeight="1">
      <c r="A330" s="6" t="s">
        <v>9</v>
      </c>
      <c r="B330" s="6" t="s">
        <v>1176</v>
      </c>
      <c r="C330" s="6" t="s">
        <v>11</v>
      </c>
      <c r="D330" s="6" t="s">
        <v>1177</v>
      </c>
      <c r="E330" s="6" t="s">
        <v>12</v>
      </c>
      <c r="F330" s="6" t="s">
        <v>1178</v>
      </c>
      <c r="G330" s="3" t="s">
        <v>13</v>
      </c>
      <c r="H330" s="3" t="s">
        <v>14</v>
      </c>
      <c r="I330" s="71"/>
      <c r="J330" s="71"/>
    </row>
    <row r="331" spans="1:10" ht="15.75" customHeight="1">
      <c r="A331" s="6">
        <v>1</v>
      </c>
      <c r="B331" s="46" t="s">
        <v>1354</v>
      </c>
      <c r="C331" s="4" t="s">
        <v>1355</v>
      </c>
      <c r="D331" s="6" t="s">
        <v>1175</v>
      </c>
      <c r="E331" s="4">
        <v>24</v>
      </c>
      <c r="F331" s="6">
        <f>SUM(E331,F330)</f>
        <v>24</v>
      </c>
      <c r="G331" s="3">
        <f>SUM(G330,E331)</f>
        <v>24</v>
      </c>
      <c r="H331" s="4"/>
      <c r="I331" s="71"/>
      <c r="J331" s="71"/>
    </row>
    <row r="332" spans="1:10" ht="15.75" customHeight="1">
      <c r="A332" s="6">
        <v>2</v>
      </c>
      <c r="B332" s="8" t="s">
        <v>1287</v>
      </c>
      <c r="C332" s="4" t="s">
        <v>1028</v>
      </c>
      <c r="D332" s="6" t="s">
        <v>1182</v>
      </c>
      <c r="E332" s="4">
        <v>24</v>
      </c>
      <c r="F332" s="6">
        <f>SUM(E332,F331)</f>
        <v>48</v>
      </c>
      <c r="G332" s="3">
        <f>SUM(G331,E332)</f>
        <v>48</v>
      </c>
      <c r="H332" s="4"/>
      <c r="I332" s="71" t="s">
        <v>1216</v>
      </c>
      <c r="J332" s="71"/>
    </row>
    <row r="333" spans="1:10" ht="15.75" customHeight="1">
      <c r="A333" s="4">
        <v>3</v>
      </c>
      <c r="B333" s="9" t="s">
        <v>856</v>
      </c>
      <c r="C333" s="6" t="s">
        <v>857</v>
      </c>
      <c r="D333" s="4" t="s">
        <v>1175</v>
      </c>
      <c r="E333" s="4">
        <v>67</v>
      </c>
      <c r="F333" s="4">
        <f>SUM(F332,E333)</f>
        <v>115</v>
      </c>
      <c r="G333" s="3">
        <f>SUM(G332,E333)</f>
        <v>115</v>
      </c>
      <c r="H333" s="31"/>
      <c r="I333" s="71" t="s">
        <v>891</v>
      </c>
      <c r="J333" s="71"/>
    </row>
    <row r="334" spans="1:10" ht="15.75" customHeight="1">
      <c r="A334" s="4">
        <v>4</v>
      </c>
      <c r="B334" s="9" t="s">
        <v>610</v>
      </c>
      <c r="C334" s="6" t="s">
        <v>611</v>
      </c>
      <c r="D334" s="4" t="s">
        <v>1182</v>
      </c>
      <c r="E334" s="4">
        <v>60</v>
      </c>
      <c r="F334" s="6">
        <f>SUM(F333,E334)</f>
        <v>175</v>
      </c>
      <c r="G334" s="3">
        <f>SUM(G333,E334)</f>
        <v>175</v>
      </c>
      <c r="H334" s="4"/>
      <c r="I334" s="71" t="s">
        <v>609</v>
      </c>
      <c r="J334" s="71"/>
    </row>
    <row r="335" spans="1:10" ht="15.75" customHeight="1">
      <c r="A335" s="4">
        <v>5</v>
      </c>
      <c r="B335" s="9" t="s">
        <v>892</v>
      </c>
      <c r="C335" s="6" t="s">
        <v>893</v>
      </c>
      <c r="D335" s="4" t="s">
        <v>1175</v>
      </c>
      <c r="E335" s="4">
        <v>20</v>
      </c>
      <c r="F335" s="6">
        <f>SUM(F334,E335)</f>
        <v>195</v>
      </c>
      <c r="G335" s="3">
        <v>195</v>
      </c>
      <c r="H335" s="4"/>
      <c r="I335" s="71" t="s">
        <v>609</v>
      </c>
      <c r="J335" s="71"/>
    </row>
    <row r="336" spans="1:10" ht="15.75" customHeight="1">
      <c r="A336" s="4">
        <v>6</v>
      </c>
      <c r="B336" s="9" t="s">
        <v>1502</v>
      </c>
      <c r="C336" s="18" t="s">
        <v>497</v>
      </c>
      <c r="D336" s="4" t="s">
        <v>1175</v>
      </c>
      <c r="E336" s="4">
        <v>5</v>
      </c>
      <c r="F336" s="6">
        <f>SUM(E331:E336)</f>
        <v>200</v>
      </c>
      <c r="G336" s="3">
        <v>200</v>
      </c>
      <c r="H336" s="4"/>
      <c r="I336" s="71"/>
      <c r="J336" s="71"/>
    </row>
    <row r="337" spans="1:10" ht="15.75" customHeight="1">
      <c r="A337" s="511" t="s">
        <v>1182</v>
      </c>
      <c r="B337" s="511"/>
      <c r="C337" s="6"/>
      <c r="D337" s="4"/>
      <c r="E337" s="4"/>
      <c r="F337" s="6"/>
      <c r="G337" s="3"/>
      <c r="H337" s="4"/>
      <c r="I337" s="71"/>
      <c r="J337" s="71"/>
    </row>
    <row r="338" spans="1:10" ht="15.75" customHeight="1">
      <c r="A338" s="6" t="s">
        <v>9</v>
      </c>
      <c r="B338" s="6" t="s">
        <v>1176</v>
      </c>
      <c r="C338" s="6" t="s">
        <v>11</v>
      </c>
      <c r="D338" s="6" t="s">
        <v>1177</v>
      </c>
      <c r="E338" s="6" t="s">
        <v>12</v>
      </c>
      <c r="F338" s="6" t="s">
        <v>1178</v>
      </c>
      <c r="G338" s="3" t="s">
        <v>13</v>
      </c>
      <c r="H338" s="3" t="s">
        <v>14</v>
      </c>
      <c r="I338" s="71"/>
      <c r="J338" s="71"/>
    </row>
    <row r="339" spans="1:10" ht="15.75" customHeight="1">
      <c r="A339" s="6">
        <v>1</v>
      </c>
      <c r="B339" s="120" t="s">
        <v>1498</v>
      </c>
      <c r="C339" s="4" t="s">
        <v>1457</v>
      </c>
      <c r="D339" s="6" t="s">
        <v>1182</v>
      </c>
      <c r="E339" s="4">
        <v>200</v>
      </c>
      <c r="F339" s="6">
        <f>SUM(E339,F338)</f>
        <v>200</v>
      </c>
      <c r="G339" s="3">
        <f>SUM(G338,E339)</f>
        <v>200</v>
      </c>
      <c r="H339" s="4"/>
      <c r="I339" s="71" t="s">
        <v>308</v>
      </c>
      <c r="J339" s="71"/>
    </row>
    <row r="340" spans="1:10" ht="15.75" customHeight="1">
      <c r="A340" s="6">
        <v>2</v>
      </c>
      <c r="B340" s="8"/>
      <c r="C340" s="4"/>
      <c r="D340" s="6"/>
      <c r="E340" s="4"/>
      <c r="F340" s="6"/>
      <c r="G340" s="3"/>
      <c r="H340" s="4"/>
      <c r="I340" s="71"/>
      <c r="J340" s="71"/>
    </row>
    <row r="341" spans="1:10" ht="15.75" customHeight="1">
      <c r="A341" s="4">
        <v>3</v>
      </c>
      <c r="B341" s="9"/>
      <c r="C341" s="6"/>
      <c r="D341" s="4"/>
      <c r="E341" s="4"/>
      <c r="F341" s="6"/>
      <c r="G341" s="3"/>
      <c r="H341" s="4"/>
      <c r="I341" s="71"/>
      <c r="J341" s="71"/>
    </row>
    <row r="342" spans="1:10" ht="15.75" customHeight="1">
      <c r="A342" s="4">
        <v>4</v>
      </c>
      <c r="B342" s="9"/>
      <c r="C342" s="4"/>
      <c r="D342" s="4"/>
      <c r="E342" s="4"/>
      <c r="F342" s="6"/>
      <c r="G342" s="3"/>
      <c r="H342" s="4"/>
      <c r="I342" s="71"/>
      <c r="J342" s="71"/>
    </row>
    <row r="343" spans="1:10" ht="15.75" customHeight="1">
      <c r="A343" s="4">
        <v>5</v>
      </c>
      <c r="B343" s="109"/>
      <c r="C343" s="6"/>
      <c r="D343" s="9"/>
      <c r="E343" s="4"/>
      <c r="F343" s="4"/>
      <c r="G343" s="4"/>
      <c r="H343" s="4"/>
      <c r="I343" s="71"/>
      <c r="J343" s="71"/>
    </row>
    <row r="344" spans="1:10" ht="15.75" customHeight="1">
      <c r="A344" s="510" t="s">
        <v>1503</v>
      </c>
      <c r="B344" s="510"/>
      <c r="C344" s="510" t="s">
        <v>1504</v>
      </c>
      <c r="D344" s="510"/>
      <c r="E344" s="4"/>
      <c r="F344" s="4"/>
      <c r="G344" s="4"/>
      <c r="H344" s="4"/>
      <c r="I344" s="108" t="s">
        <v>1174</v>
      </c>
      <c r="J344" s="71"/>
    </row>
    <row r="345" spans="1:10" ht="15.75" customHeight="1">
      <c r="A345" s="511" t="s">
        <v>1175</v>
      </c>
      <c r="B345" s="511"/>
      <c r="C345" s="109"/>
      <c r="D345" s="109"/>
      <c r="E345" s="4"/>
      <c r="F345" s="4"/>
      <c r="G345" s="4"/>
      <c r="H345" s="4"/>
      <c r="I345" s="110">
        <v>400</v>
      </c>
      <c r="J345" s="71" t="s">
        <v>314</v>
      </c>
    </row>
    <row r="346" spans="1:10" ht="15.75" customHeight="1">
      <c r="A346" s="6" t="s">
        <v>9</v>
      </c>
      <c r="B346" s="6" t="s">
        <v>1176</v>
      </c>
      <c r="C346" s="6" t="s">
        <v>11</v>
      </c>
      <c r="D346" s="6" t="s">
        <v>1177</v>
      </c>
      <c r="E346" s="6" t="s">
        <v>12</v>
      </c>
      <c r="F346" s="6" t="s">
        <v>1178</v>
      </c>
      <c r="G346" s="3" t="s">
        <v>13</v>
      </c>
      <c r="H346" s="3" t="s">
        <v>14</v>
      </c>
      <c r="I346" s="111" t="s">
        <v>1179</v>
      </c>
      <c r="J346" s="71"/>
    </row>
    <row r="347" spans="1:10" ht="15.75" customHeight="1">
      <c r="A347" s="6">
        <v>1</v>
      </c>
      <c r="B347" s="8" t="s">
        <v>1255</v>
      </c>
      <c r="C347" s="4" t="s">
        <v>1256</v>
      </c>
      <c r="D347" s="4" t="s">
        <v>1175</v>
      </c>
      <c r="E347" s="4">
        <v>24</v>
      </c>
      <c r="F347" s="6">
        <f>SUM(E347,F346)</f>
        <v>24</v>
      </c>
      <c r="G347" s="3">
        <f t="shared" ref="G347:G352" si="15">SUM(G346,E347)</f>
        <v>24</v>
      </c>
      <c r="H347" s="4"/>
      <c r="I347" s="71"/>
      <c r="J347" s="71"/>
    </row>
    <row r="348" spans="1:10" ht="15.75" customHeight="1">
      <c r="A348" s="6">
        <v>2</v>
      </c>
      <c r="B348" s="8" t="s">
        <v>1257</v>
      </c>
      <c r="C348" s="4" t="s">
        <v>1258</v>
      </c>
      <c r="D348" s="4" t="s">
        <v>1182</v>
      </c>
      <c r="E348" s="4">
        <v>10</v>
      </c>
      <c r="F348" s="6">
        <f>SUM(E348,F347)</f>
        <v>34</v>
      </c>
      <c r="G348" s="3">
        <f t="shared" si="15"/>
        <v>34</v>
      </c>
      <c r="H348" s="4"/>
      <c r="I348" s="71"/>
      <c r="J348" s="71"/>
    </row>
    <row r="349" spans="1:10" ht="15.75" customHeight="1">
      <c r="A349" s="4">
        <v>3</v>
      </c>
      <c r="B349" s="46" t="s">
        <v>1206</v>
      </c>
      <c r="C349" s="4" t="s">
        <v>1207</v>
      </c>
      <c r="D349" s="4" t="s">
        <v>1175</v>
      </c>
      <c r="E349" s="4">
        <v>30</v>
      </c>
      <c r="F349" s="6">
        <f>SUM(E349,F348)</f>
        <v>64</v>
      </c>
      <c r="G349" s="3">
        <f t="shared" si="15"/>
        <v>64</v>
      </c>
      <c r="H349" s="4"/>
      <c r="I349" s="71"/>
      <c r="J349" s="71"/>
    </row>
    <row r="350" spans="1:10" ht="15.75" customHeight="1">
      <c r="A350" s="4">
        <v>4</v>
      </c>
      <c r="B350" s="8" t="s">
        <v>1344</v>
      </c>
      <c r="C350" s="4" t="s">
        <v>1345</v>
      </c>
      <c r="D350" s="4" t="s">
        <v>1175</v>
      </c>
      <c r="E350" s="4">
        <v>10</v>
      </c>
      <c r="F350" s="6">
        <f>SUM(E350,F349)</f>
        <v>74</v>
      </c>
      <c r="G350" s="3">
        <f t="shared" si="15"/>
        <v>74</v>
      </c>
      <c r="H350" s="4"/>
      <c r="I350" s="71" t="s">
        <v>1208</v>
      </c>
      <c r="J350" s="71"/>
    </row>
    <row r="351" spans="1:10" ht="15.75" customHeight="1">
      <c r="A351" s="4">
        <v>5</v>
      </c>
      <c r="B351" s="8" t="s">
        <v>1214</v>
      </c>
      <c r="C351" s="4" t="s">
        <v>1215</v>
      </c>
      <c r="D351" s="4" t="s">
        <v>1175</v>
      </c>
      <c r="E351" s="4">
        <v>30</v>
      </c>
      <c r="F351" s="6">
        <f>SUM(F350,E351)</f>
        <v>104</v>
      </c>
      <c r="G351" s="3">
        <f t="shared" si="15"/>
        <v>104</v>
      </c>
      <c r="H351" s="4"/>
      <c r="I351" s="71" t="s">
        <v>1216</v>
      </c>
      <c r="J351" s="71"/>
    </row>
    <row r="352" spans="1:10" ht="15.75" customHeight="1">
      <c r="A352" s="4">
        <v>6</v>
      </c>
      <c r="B352" s="9" t="s">
        <v>1008</v>
      </c>
      <c r="C352" s="4" t="s">
        <v>1009</v>
      </c>
      <c r="D352" s="6" t="s">
        <v>1175</v>
      </c>
      <c r="E352" s="4">
        <v>30</v>
      </c>
      <c r="F352" s="6">
        <f>SUM(F351,E352)</f>
        <v>134</v>
      </c>
      <c r="G352" s="3">
        <f t="shared" si="15"/>
        <v>134</v>
      </c>
      <c r="H352" s="4"/>
      <c r="I352" s="71" t="s">
        <v>891</v>
      </c>
      <c r="J352" s="71"/>
    </row>
    <row r="353" spans="1:10" ht="15.75" customHeight="1">
      <c r="A353" s="4">
        <v>7</v>
      </c>
      <c r="B353" s="9" t="s">
        <v>1433</v>
      </c>
      <c r="C353" s="6" t="s">
        <v>1434</v>
      </c>
      <c r="D353" s="6" t="s">
        <v>1175</v>
      </c>
      <c r="E353" s="4">
        <v>100</v>
      </c>
      <c r="F353" s="6">
        <f>SUM(F352,E353)</f>
        <v>234</v>
      </c>
      <c r="G353" s="3">
        <v>200</v>
      </c>
      <c r="H353" s="4"/>
      <c r="I353" s="71" t="s">
        <v>891</v>
      </c>
      <c r="J353" s="71"/>
    </row>
    <row r="354" spans="1:10" ht="15.75" customHeight="1">
      <c r="A354" s="4">
        <v>8</v>
      </c>
      <c r="B354" s="9" t="s">
        <v>1222</v>
      </c>
      <c r="C354" s="4" t="s">
        <v>1223</v>
      </c>
      <c r="D354" s="6" t="s">
        <v>1175</v>
      </c>
      <c r="E354" s="4">
        <v>30</v>
      </c>
      <c r="F354" s="6">
        <v>264</v>
      </c>
      <c r="G354" s="3">
        <v>230</v>
      </c>
      <c r="H354" s="4"/>
      <c r="I354" s="71" t="s">
        <v>644</v>
      </c>
      <c r="J354" s="71"/>
    </row>
    <row r="355" spans="1:10" ht="15.75" customHeight="1">
      <c r="A355" s="4">
        <v>9</v>
      </c>
      <c r="B355" s="9" t="s">
        <v>1224</v>
      </c>
      <c r="C355" s="4" t="s">
        <v>1225</v>
      </c>
      <c r="D355" s="4" t="s">
        <v>1175</v>
      </c>
      <c r="E355" s="4">
        <v>6</v>
      </c>
      <c r="F355" s="6">
        <v>270</v>
      </c>
      <c r="G355" s="3">
        <v>236</v>
      </c>
      <c r="H355" s="4"/>
      <c r="I355" s="71" t="s">
        <v>644</v>
      </c>
      <c r="J355" s="71"/>
    </row>
    <row r="356" spans="1:10" ht="15.75" customHeight="1">
      <c r="A356" s="4">
        <v>10</v>
      </c>
      <c r="B356" s="9" t="s">
        <v>301</v>
      </c>
      <c r="C356" s="4" t="s">
        <v>828</v>
      </c>
      <c r="D356" s="4" t="s">
        <v>1182</v>
      </c>
      <c r="E356" s="4">
        <v>30</v>
      </c>
      <c r="F356" s="6">
        <v>300</v>
      </c>
      <c r="G356" s="3">
        <v>266</v>
      </c>
      <c r="H356" s="4"/>
      <c r="I356" s="71" t="s">
        <v>647</v>
      </c>
      <c r="J356" s="71"/>
    </row>
    <row r="357" spans="1:10" ht="15.75" customHeight="1">
      <c r="A357" s="4">
        <v>11</v>
      </c>
      <c r="B357" s="9" t="s">
        <v>1470</v>
      </c>
      <c r="C357" s="6" t="s">
        <v>1093</v>
      </c>
      <c r="D357" s="4" t="s">
        <v>1175</v>
      </c>
      <c r="E357" s="4">
        <v>20</v>
      </c>
      <c r="F357" s="6">
        <v>320</v>
      </c>
      <c r="G357" s="3">
        <v>286</v>
      </c>
      <c r="H357" s="4"/>
      <c r="I357" s="71" t="s">
        <v>738</v>
      </c>
      <c r="J357" s="71"/>
    </row>
    <row r="358" spans="1:10" ht="15.75" customHeight="1">
      <c r="A358" s="4">
        <v>12</v>
      </c>
      <c r="B358" s="9" t="s">
        <v>569</v>
      </c>
      <c r="C358" s="6" t="s">
        <v>570</v>
      </c>
      <c r="D358" s="4" t="s">
        <v>1175</v>
      </c>
      <c r="E358" s="4">
        <v>4</v>
      </c>
      <c r="F358" s="6">
        <f t="shared" ref="F358:F363" si="16">SUM(F357,E358)</f>
        <v>324</v>
      </c>
      <c r="G358" s="3">
        <f>SUM(G357,E358)</f>
        <v>290</v>
      </c>
      <c r="H358" s="4"/>
      <c r="I358" s="71" t="s">
        <v>582</v>
      </c>
      <c r="J358" s="71"/>
    </row>
    <row r="359" spans="1:10" ht="15.75" customHeight="1">
      <c r="A359" s="4">
        <v>13</v>
      </c>
      <c r="B359" s="9" t="s">
        <v>1505</v>
      </c>
      <c r="C359" s="6" t="s">
        <v>1506</v>
      </c>
      <c r="D359" s="4" t="s">
        <v>1175</v>
      </c>
      <c r="E359" s="4">
        <v>8</v>
      </c>
      <c r="F359" s="6">
        <f t="shared" si="16"/>
        <v>332</v>
      </c>
      <c r="G359" s="3">
        <f>SUM(G358,E359)</f>
        <v>298</v>
      </c>
      <c r="H359" s="4"/>
      <c r="I359" s="71" t="s">
        <v>582</v>
      </c>
      <c r="J359" s="71"/>
    </row>
    <row r="360" spans="1:10" ht="15.75" customHeight="1">
      <c r="A360" s="4">
        <v>14</v>
      </c>
      <c r="B360" s="9" t="s">
        <v>301</v>
      </c>
      <c r="C360" s="6" t="s">
        <v>830</v>
      </c>
      <c r="D360" s="4" t="s">
        <v>1175</v>
      </c>
      <c r="E360" s="4">
        <v>30</v>
      </c>
      <c r="F360" s="6">
        <f t="shared" si="16"/>
        <v>362</v>
      </c>
      <c r="G360" s="3">
        <f>SUM(G359,E360)</f>
        <v>328</v>
      </c>
      <c r="H360" s="4"/>
      <c r="I360" s="71" t="s">
        <v>582</v>
      </c>
      <c r="J360" s="71"/>
    </row>
    <row r="361" spans="1:10" ht="15.75" customHeight="1">
      <c r="A361" s="4">
        <v>15</v>
      </c>
      <c r="B361" s="9" t="s">
        <v>301</v>
      </c>
      <c r="C361" s="6" t="s">
        <v>302</v>
      </c>
      <c r="D361" s="4" t="s">
        <v>1175</v>
      </c>
      <c r="E361" s="4">
        <v>30</v>
      </c>
      <c r="F361" s="6">
        <f t="shared" si="16"/>
        <v>392</v>
      </c>
      <c r="G361" s="3">
        <f>SUM(G360,E361)</f>
        <v>358</v>
      </c>
      <c r="H361" s="4"/>
      <c r="I361" s="71" t="s">
        <v>300</v>
      </c>
      <c r="J361" s="71"/>
    </row>
    <row r="362" spans="1:10" ht="15.75" customHeight="1">
      <c r="A362" s="4">
        <v>16</v>
      </c>
      <c r="B362" s="9" t="s">
        <v>301</v>
      </c>
      <c r="C362" s="6" t="s">
        <v>531</v>
      </c>
      <c r="D362" s="4" t="s">
        <v>1175</v>
      </c>
      <c r="E362" s="4">
        <v>30</v>
      </c>
      <c r="F362" s="6">
        <f t="shared" si="16"/>
        <v>422</v>
      </c>
      <c r="G362" s="3">
        <f>SUM(G361,E362)</f>
        <v>388</v>
      </c>
      <c r="H362" s="4"/>
      <c r="I362" s="71" t="s">
        <v>308</v>
      </c>
      <c r="J362" s="71"/>
    </row>
    <row r="363" spans="1:10" ht="15.75" customHeight="1">
      <c r="A363" s="4">
        <v>17</v>
      </c>
      <c r="B363" s="9" t="s">
        <v>1377</v>
      </c>
      <c r="C363" s="4" t="s">
        <v>1378</v>
      </c>
      <c r="D363" s="4" t="s">
        <v>1175</v>
      </c>
      <c r="E363" s="4">
        <v>20</v>
      </c>
      <c r="F363" s="6">
        <f t="shared" si="16"/>
        <v>442</v>
      </c>
      <c r="G363" s="3">
        <v>400</v>
      </c>
      <c r="H363" s="4"/>
      <c r="I363" s="71" t="s">
        <v>314</v>
      </c>
      <c r="J363" s="71"/>
    </row>
    <row r="364" spans="1:10" ht="15.75" customHeight="1">
      <c r="A364" s="4">
        <v>18</v>
      </c>
      <c r="B364" s="9"/>
      <c r="C364" s="6"/>
      <c r="D364" s="4"/>
      <c r="E364" s="4"/>
      <c r="F364" s="6"/>
      <c r="G364" s="3"/>
      <c r="H364" s="4"/>
      <c r="I364" s="71"/>
      <c r="J364" s="71"/>
    </row>
    <row r="365" spans="1:10" ht="15.75" customHeight="1">
      <c r="A365" s="4">
        <v>19</v>
      </c>
      <c r="B365" s="9"/>
      <c r="C365" s="6"/>
      <c r="D365" s="4"/>
      <c r="E365" s="4"/>
      <c r="F365" s="6"/>
      <c r="G365" s="3"/>
      <c r="H365" s="4"/>
      <c r="I365" s="71"/>
      <c r="J365" s="71"/>
    </row>
    <row r="366" spans="1:10" ht="15.75" customHeight="1">
      <c r="A366" s="511" t="s">
        <v>1182</v>
      </c>
      <c r="B366" s="511"/>
      <c r="C366" s="6"/>
      <c r="D366" s="4"/>
      <c r="E366" s="4"/>
      <c r="F366" s="6"/>
      <c r="G366" s="3"/>
      <c r="H366" s="4"/>
      <c r="I366" s="71"/>
      <c r="J366" s="71"/>
    </row>
    <row r="367" spans="1:10" ht="15.75" customHeight="1">
      <c r="A367" s="6" t="s">
        <v>9</v>
      </c>
      <c r="B367" s="6" t="s">
        <v>1176</v>
      </c>
      <c r="C367" s="6" t="s">
        <v>11</v>
      </c>
      <c r="D367" s="6" t="s">
        <v>1177</v>
      </c>
      <c r="E367" s="6" t="s">
        <v>12</v>
      </c>
      <c r="F367" s="6" t="s">
        <v>1178</v>
      </c>
      <c r="G367" s="3" t="s">
        <v>13</v>
      </c>
      <c r="H367" s="3" t="s">
        <v>14</v>
      </c>
      <c r="I367" s="71"/>
      <c r="J367" s="71"/>
    </row>
    <row r="368" spans="1:10" ht="15.75" customHeight="1">
      <c r="A368" s="6">
        <v>1</v>
      </c>
      <c r="B368" s="8"/>
      <c r="C368" s="4"/>
      <c r="D368" s="4"/>
      <c r="E368" s="4"/>
      <c r="F368" s="6">
        <v>0</v>
      </c>
      <c r="G368" s="3">
        <v>0</v>
      </c>
      <c r="H368" s="4"/>
      <c r="I368" s="71"/>
      <c r="J368" s="71"/>
    </row>
    <row r="369" spans="1:10" ht="15.75" customHeight="1">
      <c r="A369" s="6">
        <v>2</v>
      </c>
      <c r="B369" s="8"/>
      <c r="C369" s="4"/>
      <c r="D369" s="6"/>
      <c r="E369" s="4"/>
      <c r="F369" s="6"/>
      <c r="G369" s="3"/>
      <c r="H369" s="4"/>
      <c r="I369" s="71"/>
      <c r="J369" s="71"/>
    </row>
    <row r="370" spans="1:10" ht="15.75" customHeight="1">
      <c r="A370" s="4">
        <v>3</v>
      </c>
      <c r="B370" s="9"/>
      <c r="C370" s="6"/>
      <c r="D370" s="4"/>
      <c r="E370" s="4"/>
      <c r="F370" s="6"/>
      <c r="G370" s="3"/>
      <c r="H370" s="4"/>
      <c r="I370" s="71"/>
      <c r="J370" s="71"/>
    </row>
    <row r="371" spans="1:10" ht="15.75" customHeight="1">
      <c r="A371" s="4">
        <v>4</v>
      </c>
      <c r="B371" s="109"/>
      <c r="C371" s="6"/>
      <c r="D371" s="9"/>
      <c r="E371" s="4"/>
      <c r="F371" s="4"/>
      <c r="G371" s="4"/>
      <c r="H371" s="4"/>
      <c r="I371" s="71"/>
      <c r="J371" s="71"/>
    </row>
    <row r="372" spans="1:10" ht="15.75" customHeight="1">
      <c r="A372" s="4">
        <v>5</v>
      </c>
      <c r="B372" s="109"/>
      <c r="C372" s="6"/>
      <c r="D372" s="9"/>
      <c r="E372" s="4"/>
      <c r="F372" s="4"/>
      <c r="G372" s="4"/>
      <c r="H372" s="4"/>
      <c r="I372" s="71"/>
      <c r="J372" s="71"/>
    </row>
    <row r="373" spans="1:10" ht="15.75" customHeight="1">
      <c r="A373" s="510" t="s">
        <v>1507</v>
      </c>
      <c r="B373" s="510"/>
      <c r="C373" s="510" t="s">
        <v>1508</v>
      </c>
      <c r="D373" s="510"/>
      <c r="E373" s="4"/>
      <c r="F373" s="4"/>
      <c r="G373" s="4"/>
      <c r="H373" s="4"/>
      <c r="I373" s="108" t="s">
        <v>1174</v>
      </c>
      <c r="J373" s="71"/>
    </row>
    <row r="374" spans="1:10" ht="15.75" customHeight="1">
      <c r="A374" s="511" t="s">
        <v>1175</v>
      </c>
      <c r="B374" s="511"/>
      <c r="C374" s="109"/>
      <c r="D374" s="109"/>
      <c r="E374" s="4"/>
      <c r="F374" s="4"/>
      <c r="G374" s="4"/>
      <c r="H374" s="4"/>
      <c r="I374" s="110">
        <v>404</v>
      </c>
      <c r="J374" s="123" t="s">
        <v>127</v>
      </c>
    </row>
    <row r="375" spans="1:10" ht="15.75" customHeight="1">
      <c r="A375" s="6" t="s">
        <v>9</v>
      </c>
      <c r="B375" s="6" t="s">
        <v>1176</v>
      </c>
      <c r="C375" s="6" t="s">
        <v>11</v>
      </c>
      <c r="D375" s="6" t="s">
        <v>1177</v>
      </c>
      <c r="E375" s="6" t="s">
        <v>12</v>
      </c>
      <c r="F375" s="6" t="s">
        <v>1178</v>
      </c>
      <c r="G375" s="3" t="s">
        <v>13</v>
      </c>
      <c r="H375" s="3" t="s">
        <v>14</v>
      </c>
      <c r="I375" s="71"/>
      <c r="J375" s="71"/>
    </row>
    <row r="376" spans="1:10" ht="15.75" customHeight="1">
      <c r="A376" s="6">
        <v>1</v>
      </c>
      <c r="B376" s="9" t="s">
        <v>1251</v>
      </c>
      <c r="C376" s="6" t="s">
        <v>1252</v>
      </c>
      <c r="D376" s="4" t="s">
        <v>1175</v>
      </c>
      <c r="E376" s="4">
        <v>8</v>
      </c>
      <c r="F376" s="6">
        <f>SUM(E376,F375)</f>
        <v>8</v>
      </c>
      <c r="G376" s="3">
        <f t="shared" ref="G376:G381" si="17">SUM(G375,E376)</f>
        <v>8</v>
      </c>
      <c r="H376" s="4"/>
      <c r="I376" s="71"/>
      <c r="J376" s="71"/>
    </row>
    <row r="377" spans="1:10" ht="15.75" customHeight="1">
      <c r="A377" s="6">
        <v>2</v>
      </c>
      <c r="B377" s="8" t="s">
        <v>1253</v>
      </c>
      <c r="C377" s="6" t="s">
        <v>1254</v>
      </c>
      <c r="D377" s="4" t="s">
        <v>1175</v>
      </c>
      <c r="E377" s="4">
        <v>10</v>
      </c>
      <c r="F377" s="6">
        <f>SUM(E377,F376)</f>
        <v>18</v>
      </c>
      <c r="G377" s="3">
        <f t="shared" si="17"/>
        <v>18</v>
      </c>
      <c r="H377" s="4"/>
      <c r="I377" s="71"/>
      <c r="J377" s="71"/>
    </row>
    <row r="378" spans="1:10" ht="15.75" customHeight="1">
      <c r="A378" s="4">
        <v>3</v>
      </c>
      <c r="B378" s="46" t="s">
        <v>1257</v>
      </c>
      <c r="C378" s="4" t="s">
        <v>1258</v>
      </c>
      <c r="D378" s="6" t="s">
        <v>1182</v>
      </c>
      <c r="E378" s="4">
        <v>4</v>
      </c>
      <c r="F378" s="6">
        <f>SUM(E378,F377)</f>
        <v>22</v>
      </c>
      <c r="G378" s="3">
        <f t="shared" si="17"/>
        <v>22</v>
      </c>
      <c r="H378" s="4"/>
      <c r="I378" s="71"/>
      <c r="J378" s="71"/>
    </row>
    <row r="379" spans="1:10" ht="15.75" customHeight="1">
      <c r="A379" s="4">
        <v>4</v>
      </c>
      <c r="B379" s="46" t="s">
        <v>1237</v>
      </c>
      <c r="C379" s="4" t="s">
        <v>1238</v>
      </c>
      <c r="D379" s="6" t="s">
        <v>1182</v>
      </c>
      <c r="E379" s="4">
        <v>18</v>
      </c>
      <c r="F379" s="6">
        <f>SUM(E379,F378)</f>
        <v>40</v>
      </c>
      <c r="G379" s="3">
        <f t="shared" si="17"/>
        <v>40</v>
      </c>
      <c r="H379" s="4"/>
      <c r="I379" s="71" t="s">
        <v>1216</v>
      </c>
      <c r="J379" s="71"/>
    </row>
    <row r="380" spans="1:10" ht="15.75" customHeight="1">
      <c r="A380" s="4">
        <v>5</v>
      </c>
      <c r="B380" s="46" t="s">
        <v>912</v>
      </c>
      <c r="C380" s="4" t="s">
        <v>913</v>
      </c>
      <c r="D380" s="6" t="s">
        <v>1182</v>
      </c>
      <c r="E380" s="4">
        <v>40</v>
      </c>
      <c r="F380" s="6">
        <f>SUM(E380,F379)</f>
        <v>80</v>
      </c>
      <c r="G380" s="3">
        <f t="shared" si="17"/>
        <v>80</v>
      </c>
      <c r="H380" s="4"/>
      <c r="I380" s="71" t="s">
        <v>1219</v>
      </c>
      <c r="J380" s="71"/>
    </row>
    <row r="381" spans="1:10" ht="15.75" customHeight="1">
      <c r="A381" s="4">
        <v>6</v>
      </c>
      <c r="B381" s="9" t="s">
        <v>856</v>
      </c>
      <c r="C381" s="6" t="s">
        <v>857</v>
      </c>
      <c r="D381" s="4" t="s">
        <v>1175</v>
      </c>
      <c r="E381" s="4">
        <v>65</v>
      </c>
      <c r="F381" s="4">
        <f>SUM(F380,E381)</f>
        <v>145</v>
      </c>
      <c r="G381" s="3">
        <f t="shared" si="17"/>
        <v>145</v>
      </c>
      <c r="H381" s="31"/>
      <c r="I381" s="71" t="s">
        <v>891</v>
      </c>
      <c r="J381" s="71"/>
    </row>
    <row r="382" spans="1:10" ht="15.75" customHeight="1">
      <c r="A382" s="4">
        <v>7</v>
      </c>
      <c r="B382" s="46" t="s">
        <v>627</v>
      </c>
      <c r="C382" s="6" t="s">
        <v>628</v>
      </c>
      <c r="D382" s="4" t="s">
        <v>1175</v>
      </c>
      <c r="E382" s="4">
        <v>36</v>
      </c>
      <c r="F382" s="6">
        <v>181</v>
      </c>
      <c r="G382" s="3">
        <v>181</v>
      </c>
      <c r="H382" s="4"/>
      <c r="I382" s="71" t="s">
        <v>629</v>
      </c>
      <c r="J382" s="71"/>
    </row>
    <row r="383" spans="1:10" ht="15.75" customHeight="1">
      <c r="A383" s="4">
        <v>8</v>
      </c>
      <c r="B383" s="46" t="s">
        <v>1509</v>
      </c>
      <c r="C383" s="6" t="s">
        <v>1510</v>
      </c>
      <c r="D383" s="4" t="s">
        <v>1175</v>
      </c>
      <c r="E383" s="4">
        <v>16</v>
      </c>
      <c r="F383" s="6">
        <v>197</v>
      </c>
      <c r="G383" s="3">
        <v>197</v>
      </c>
      <c r="H383" s="4"/>
      <c r="I383" s="71" t="s">
        <v>629</v>
      </c>
      <c r="J383" s="71"/>
    </row>
    <row r="384" spans="1:10" ht="15.75" customHeight="1">
      <c r="A384" s="4">
        <v>9</v>
      </c>
      <c r="B384" s="9" t="s">
        <v>859</v>
      </c>
      <c r="C384" s="6" t="s">
        <v>860</v>
      </c>
      <c r="D384" s="4" t="s">
        <v>1175</v>
      </c>
      <c r="E384" s="4">
        <v>16</v>
      </c>
      <c r="F384" s="6">
        <v>213</v>
      </c>
      <c r="G384" s="3">
        <v>213</v>
      </c>
      <c r="H384" s="4"/>
      <c r="I384" s="71" t="s">
        <v>644</v>
      </c>
      <c r="J384" s="71"/>
    </row>
    <row r="385" spans="1:10" ht="15.75" customHeight="1">
      <c r="A385" s="4">
        <v>10</v>
      </c>
      <c r="B385" s="9" t="s">
        <v>880</v>
      </c>
      <c r="C385" s="6" t="s">
        <v>881</v>
      </c>
      <c r="D385" s="4" t="s">
        <v>1182</v>
      </c>
      <c r="E385" s="4">
        <v>26</v>
      </c>
      <c r="F385" s="6">
        <f>SUM(F384,E385)</f>
        <v>239</v>
      </c>
      <c r="G385" s="3">
        <f>SUM(G384,E385)</f>
        <v>239</v>
      </c>
      <c r="H385" s="4"/>
      <c r="I385" s="71" t="s">
        <v>582</v>
      </c>
      <c r="J385" s="71"/>
    </row>
    <row r="386" spans="1:10" ht="15.75" customHeight="1">
      <c r="A386" s="4">
        <v>11</v>
      </c>
      <c r="B386" s="9" t="s">
        <v>610</v>
      </c>
      <c r="C386" s="6" t="s">
        <v>611</v>
      </c>
      <c r="D386" s="4" t="s">
        <v>1182</v>
      </c>
      <c r="E386" s="4">
        <v>60</v>
      </c>
      <c r="F386" s="6">
        <f>SUM(F385,E386)</f>
        <v>299</v>
      </c>
      <c r="G386" s="3">
        <f>SUM(G385,E386)</f>
        <v>299</v>
      </c>
      <c r="H386" s="4"/>
      <c r="I386" s="71" t="s">
        <v>609</v>
      </c>
      <c r="J386" s="71"/>
    </row>
    <row r="387" spans="1:10" ht="15.75" customHeight="1">
      <c r="A387" s="4">
        <v>12</v>
      </c>
      <c r="B387" s="9" t="s">
        <v>477</v>
      </c>
      <c r="C387" s="6" t="s">
        <v>478</v>
      </c>
      <c r="D387" s="4" t="s">
        <v>1182</v>
      </c>
      <c r="E387" s="4">
        <v>10</v>
      </c>
      <c r="F387" s="6">
        <f>SUM(F386,E387)</f>
        <v>309</v>
      </c>
      <c r="G387" s="3">
        <f>SUM(G386,E387)</f>
        <v>309</v>
      </c>
      <c r="H387" s="4"/>
      <c r="I387" s="71" t="s">
        <v>300</v>
      </c>
      <c r="J387" s="71"/>
    </row>
    <row r="388" spans="1:10" ht="15.75" customHeight="1">
      <c r="A388" s="4">
        <v>13</v>
      </c>
      <c r="B388" s="9" t="s">
        <v>652</v>
      </c>
      <c r="C388" s="6" t="s">
        <v>653</v>
      </c>
      <c r="D388" s="4" t="s">
        <v>1175</v>
      </c>
      <c r="E388" s="4">
        <v>6</v>
      </c>
      <c r="F388" s="6">
        <f>SUM(F387,E388)</f>
        <v>315</v>
      </c>
      <c r="G388" s="3">
        <f>SUM(G387,E388)</f>
        <v>315</v>
      </c>
      <c r="H388" s="4"/>
      <c r="I388" s="71" t="s">
        <v>308</v>
      </c>
      <c r="J388" s="71"/>
    </row>
    <row r="389" spans="1:10" ht="15.75" customHeight="1">
      <c r="A389" s="4">
        <v>14</v>
      </c>
      <c r="B389" s="9" t="s">
        <v>940</v>
      </c>
      <c r="C389" s="6" t="s">
        <v>941</v>
      </c>
      <c r="D389" s="4" t="s">
        <v>1175</v>
      </c>
      <c r="E389" s="4">
        <v>5</v>
      </c>
      <c r="F389" s="6">
        <f>SUM(F388,E389)</f>
        <v>320</v>
      </c>
      <c r="G389" s="3">
        <f>SUM(G388,E389)</f>
        <v>320</v>
      </c>
      <c r="H389" s="4"/>
      <c r="I389" s="71" t="s">
        <v>308</v>
      </c>
      <c r="J389" s="71"/>
    </row>
    <row r="390" spans="1:10" ht="15.75" customHeight="1">
      <c r="A390" s="4">
        <v>15</v>
      </c>
      <c r="B390" s="9"/>
      <c r="C390" s="9"/>
      <c r="D390" s="9"/>
      <c r="E390" s="9"/>
      <c r="F390" s="9"/>
      <c r="G390" s="9"/>
      <c r="H390" s="4"/>
      <c r="J390" s="71"/>
    </row>
    <row r="391" spans="1:10" ht="15.75" customHeight="1">
      <c r="A391" s="4">
        <v>16</v>
      </c>
      <c r="B391" s="9"/>
      <c r="C391" s="6"/>
      <c r="D391" s="4"/>
      <c r="E391" s="4"/>
      <c r="F391" s="6"/>
      <c r="G391" s="3"/>
      <c r="H391" s="4"/>
      <c r="I391" s="71"/>
      <c r="J391" s="71"/>
    </row>
    <row r="392" spans="1:10" ht="15.75" customHeight="1">
      <c r="A392" s="4">
        <v>17</v>
      </c>
      <c r="B392" s="9"/>
      <c r="C392" s="6"/>
      <c r="D392" s="4"/>
      <c r="E392" s="4"/>
      <c r="F392" s="6"/>
      <c r="G392" s="3"/>
      <c r="H392" s="4"/>
      <c r="I392" s="71"/>
      <c r="J392" s="71"/>
    </row>
    <row r="393" spans="1:10" ht="15.75" customHeight="1">
      <c r="A393" s="511" t="s">
        <v>1182</v>
      </c>
      <c r="B393" s="511"/>
      <c r="C393" s="6"/>
      <c r="D393" s="4"/>
      <c r="E393" s="4"/>
      <c r="F393" s="6"/>
      <c r="G393" s="3"/>
      <c r="H393" s="4"/>
      <c r="I393" s="71"/>
      <c r="J393" s="71"/>
    </row>
    <row r="394" spans="1:10" ht="15.75" customHeight="1">
      <c r="A394" s="6" t="s">
        <v>9</v>
      </c>
      <c r="B394" s="6" t="s">
        <v>1176</v>
      </c>
      <c r="C394" s="6" t="s">
        <v>11</v>
      </c>
      <c r="D394" s="6" t="s">
        <v>1177</v>
      </c>
      <c r="E394" s="6" t="s">
        <v>12</v>
      </c>
      <c r="F394" s="6" t="s">
        <v>1178</v>
      </c>
      <c r="G394" s="3" t="s">
        <v>13</v>
      </c>
      <c r="H394" s="3" t="s">
        <v>14</v>
      </c>
      <c r="I394" s="71"/>
      <c r="J394" s="71"/>
    </row>
    <row r="395" spans="1:10" ht="15.75" customHeight="1">
      <c r="A395" s="6">
        <v>1</v>
      </c>
      <c r="B395" s="23" t="s">
        <v>1511</v>
      </c>
      <c r="C395" s="18" t="s">
        <v>1512</v>
      </c>
      <c r="D395" s="4" t="s">
        <v>1513</v>
      </c>
      <c r="E395" s="4">
        <v>84</v>
      </c>
      <c r="F395" s="6">
        <v>404</v>
      </c>
      <c r="G395" s="3">
        <v>400</v>
      </c>
      <c r="H395" s="4"/>
      <c r="I395" s="123" t="s">
        <v>127</v>
      </c>
      <c r="J395" s="71"/>
    </row>
    <row r="396" spans="1:10" ht="15.75" customHeight="1">
      <c r="A396" s="6">
        <v>2</v>
      </c>
      <c r="B396" s="8"/>
      <c r="C396" s="4"/>
      <c r="D396" s="6"/>
      <c r="E396" s="4"/>
      <c r="F396" s="6"/>
      <c r="G396" s="3"/>
      <c r="H396" s="4"/>
      <c r="I396" s="71"/>
      <c r="J396" s="71"/>
    </row>
    <row r="397" spans="1:10" ht="15.75" customHeight="1">
      <c r="A397" s="4">
        <v>3</v>
      </c>
      <c r="B397" s="9"/>
      <c r="C397" s="6"/>
      <c r="D397" s="4"/>
      <c r="E397" s="4"/>
      <c r="F397" s="6"/>
      <c r="G397" s="3"/>
      <c r="H397" s="4"/>
      <c r="I397" s="71"/>
      <c r="J397" s="71"/>
    </row>
    <row r="398" spans="1:10" ht="15.75" customHeight="1">
      <c r="A398" s="4">
        <v>4</v>
      </c>
      <c r="B398" s="109"/>
      <c r="C398" s="6"/>
      <c r="D398" s="9"/>
      <c r="E398" s="4"/>
      <c r="F398" s="4"/>
      <c r="G398" s="4"/>
      <c r="H398" s="4"/>
      <c r="I398" s="71"/>
      <c r="J398" s="71"/>
    </row>
    <row r="399" spans="1:10" ht="15.75" customHeight="1">
      <c r="A399" s="4">
        <v>5</v>
      </c>
      <c r="B399" s="109"/>
      <c r="C399" s="6"/>
      <c r="D399" s="9"/>
      <c r="E399" s="4"/>
      <c r="F399" s="4"/>
      <c r="G399" s="4"/>
      <c r="H399" s="4"/>
      <c r="I399" s="71"/>
      <c r="J399" s="71"/>
    </row>
    <row r="400" spans="1:10" ht="15.75" customHeight="1">
      <c r="A400" s="510" t="s">
        <v>1514</v>
      </c>
      <c r="B400" s="510"/>
      <c r="C400" s="510" t="s">
        <v>1515</v>
      </c>
      <c r="D400" s="510"/>
      <c r="E400" s="4"/>
      <c r="F400" s="4"/>
      <c r="G400" s="4"/>
      <c r="H400" s="4"/>
      <c r="I400" s="108" t="s">
        <v>1174</v>
      </c>
      <c r="J400" s="71"/>
    </row>
    <row r="401" spans="1:10" ht="15.75" customHeight="1">
      <c r="A401" s="511" t="s">
        <v>1175</v>
      </c>
      <c r="B401" s="511"/>
      <c r="C401" s="109"/>
      <c r="D401" s="109"/>
      <c r="E401" s="4"/>
      <c r="F401" s="4"/>
      <c r="G401" s="4"/>
      <c r="H401" s="4"/>
      <c r="I401" s="124">
        <v>368</v>
      </c>
      <c r="J401" s="71" t="s">
        <v>582</v>
      </c>
    </row>
    <row r="402" spans="1:10" ht="15.75" customHeight="1">
      <c r="A402" s="6" t="s">
        <v>9</v>
      </c>
      <c r="B402" s="6" t="s">
        <v>1176</v>
      </c>
      <c r="C402" s="6" t="s">
        <v>11</v>
      </c>
      <c r="D402" s="6" t="s">
        <v>1177</v>
      </c>
      <c r="E402" s="6" t="s">
        <v>12</v>
      </c>
      <c r="F402" s="6" t="s">
        <v>1178</v>
      </c>
      <c r="G402" s="3" t="s">
        <v>13</v>
      </c>
      <c r="H402" s="3" t="s">
        <v>14</v>
      </c>
      <c r="I402" s="71"/>
      <c r="J402" s="71"/>
    </row>
    <row r="403" spans="1:10" ht="15.75" customHeight="1">
      <c r="A403" s="6">
        <v>1</v>
      </c>
      <c r="B403" s="9" t="s">
        <v>1280</v>
      </c>
      <c r="C403" s="6" t="s">
        <v>1281</v>
      </c>
      <c r="D403" s="4" t="s">
        <v>1175</v>
      </c>
      <c r="E403" s="4">
        <v>7</v>
      </c>
      <c r="F403" s="6">
        <f>SUM(E403,F402)</f>
        <v>7</v>
      </c>
      <c r="G403" s="3">
        <f t="shared" ref="G403:G408" si="18">SUM(G402,E403)</f>
        <v>7</v>
      </c>
      <c r="H403" s="4"/>
      <c r="I403" s="71"/>
      <c r="J403" s="71"/>
    </row>
    <row r="404" spans="1:10" ht="15.75" customHeight="1">
      <c r="A404" s="6">
        <v>2</v>
      </c>
      <c r="B404" s="9" t="s">
        <v>1257</v>
      </c>
      <c r="C404" s="6" t="s">
        <v>1258</v>
      </c>
      <c r="D404" s="4" t="s">
        <v>1182</v>
      </c>
      <c r="E404" s="4">
        <v>20</v>
      </c>
      <c r="F404" s="6">
        <f>SUM(E404,F403)</f>
        <v>27</v>
      </c>
      <c r="G404" s="3">
        <f t="shared" si="18"/>
        <v>27</v>
      </c>
      <c r="H404" s="4"/>
      <c r="I404" s="71"/>
      <c r="J404" s="71"/>
    </row>
    <row r="405" spans="1:10" ht="15.75" customHeight="1">
      <c r="A405" s="6">
        <v>3</v>
      </c>
      <c r="B405" s="9" t="s">
        <v>1276</v>
      </c>
      <c r="C405" s="4" t="s">
        <v>1277</v>
      </c>
      <c r="D405" s="4" t="s">
        <v>1182</v>
      </c>
      <c r="E405" s="4">
        <v>20</v>
      </c>
      <c r="F405" s="6">
        <f>SUM(E405,F404)</f>
        <v>47</v>
      </c>
      <c r="G405" s="3">
        <f t="shared" si="18"/>
        <v>47</v>
      </c>
      <c r="H405" s="4"/>
      <c r="I405" s="71"/>
      <c r="J405" s="71"/>
    </row>
    <row r="406" spans="1:10" ht="15.75" customHeight="1">
      <c r="A406" s="6">
        <v>4</v>
      </c>
      <c r="B406" s="46" t="s">
        <v>1265</v>
      </c>
      <c r="C406" s="4" t="s">
        <v>1266</v>
      </c>
      <c r="D406" s="4" t="s">
        <v>1182</v>
      </c>
      <c r="E406" s="4">
        <v>20</v>
      </c>
      <c r="F406" s="6">
        <f>SUM(F405,E406)</f>
        <v>67</v>
      </c>
      <c r="G406" s="3">
        <f t="shared" si="18"/>
        <v>67</v>
      </c>
      <c r="H406" s="4"/>
      <c r="I406" s="71" t="s">
        <v>1267</v>
      </c>
      <c r="J406" s="71"/>
    </row>
    <row r="407" spans="1:10" ht="15.75" customHeight="1">
      <c r="A407" s="6">
        <v>5</v>
      </c>
      <c r="B407" s="46" t="s">
        <v>912</v>
      </c>
      <c r="C407" s="4" t="s">
        <v>913</v>
      </c>
      <c r="D407" s="4" t="s">
        <v>1182</v>
      </c>
      <c r="E407" s="4">
        <v>60</v>
      </c>
      <c r="F407" s="6">
        <f>SUM(F406,E407)</f>
        <v>127</v>
      </c>
      <c r="G407" s="3">
        <f t="shared" si="18"/>
        <v>127</v>
      </c>
      <c r="H407" s="4"/>
      <c r="I407" s="71" t="s">
        <v>1219</v>
      </c>
      <c r="J407" s="71"/>
    </row>
    <row r="408" spans="1:10" ht="15.75" customHeight="1">
      <c r="A408" s="6">
        <v>6</v>
      </c>
      <c r="B408" s="9" t="s">
        <v>912</v>
      </c>
      <c r="C408" s="6" t="s">
        <v>991</v>
      </c>
      <c r="D408" s="4" t="s">
        <v>1182</v>
      </c>
      <c r="E408" s="4">
        <v>25</v>
      </c>
      <c r="F408" s="6">
        <f>SUM(F407,E408)</f>
        <v>152</v>
      </c>
      <c r="G408" s="3">
        <f t="shared" si="18"/>
        <v>152</v>
      </c>
      <c r="H408" s="4"/>
      <c r="I408" s="71" t="s">
        <v>891</v>
      </c>
      <c r="J408" s="71"/>
    </row>
    <row r="409" spans="1:10" ht="15.75" customHeight="1">
      <c r="A409" s="6">
        <v>7</v>
      </c>
      <c r="B409" s="9" t="s">
        <v>856</v>
      </c>
      <c r="C409" s="6" t="s">
        <v>857</v>
      </c>
      <c r="D409" s="4" t="s">
        <v>1175</v>
      </c>
      <c r="E409" s="4">
        <v>62</v>
      </c>
      <c r="F409" s="4">
        <f>SUM(F408,E409)</f>
        <v>214</v>
      </c>
      <c r="G409" s="3">
        <v>200</v>
      </c>
      <c r="H409" s="31"/>
      <c r="I409" s="71" t="s">
        <v>891</v>
      </c>
      <c r="J409" s="71"/>
    </row>
    <row r="410" spans="1:10" ht="15.75" customHeight="1">
      <c r="A410" s="6">
        <v>8</v>
      </c>
      <c r="B410" s="9" t="s">
        <v>1516</v>
      </c>
      <c r="C410" s="6" t="s">
        <v>1093</v>
      </c>
      <c r="D410" s="4" t="s">
        <v>1175</v>
      </c>
      <c r="E410" s="4">
        <v>30</v>
      </c>
      <c r="F410" s="6">
        <v>244</v>
      </c>
      <c r="G410" s="3">
        <v>230</v>
      </c>
      <c r="H410" s="4"/>
      <c r="I410" s="71" t="s">
        <v>738</v>
      </c>
      <c r="J410" s="71"/>
    </row>
    <row r="411" spans="1:10" ht="15.75" customHeight="1">
      <c r="A411" s="6">
        <v>9</v>
      </c>
      <c r="B411" s="9" t="s">
        <v>773</v>
      </c>
      <c r="C411" s="6" t="s">
        <v>774</v>
      </c>
      <c r="D411" s="4" t="s">
        <v>1182</v>
      </c>
      <c r="E411" s="4">
        <v>8</v>
      </c>
      <c r="F411" s="6">
        <v>352</v>
      </c>
      <c r="G411" s="3">
        <v>238</v>
      </c>
      <c r="H411" s="4"/>
      <c r="I411" s="71" t="s">
        <v>775</v>
      </c>
      <c r="J411" s="71"/>
    </row>
    <row r="412" spans="1:10" ht="15.75" customHeight="1">
      <c r="A412" s="6">
        <v>10</v>
      </c>
      <c r="B412" s="9" t="s">
        <v>1348</v>
      </c>
      <c r="C412" s="6" t="s">
        <v>1229</v>
      </c>
      <c r="D412" s="4" t="s">
        <v>1182</v>
      </c>
      <c r="E412" s="4">
        <v>60</v>
      </c>
      <c r="F412" s="6">
        <v>412</v>
      </c>
      <c r="G412" s="3">
        <v>298</v>
      </c>
      <c r="H412" s="4"/>
      <c r="I412" s="71" t="s">
        <v>775</v>
      </c>
      <c r="J412" s="71"/>
    </row>
    <row r="413" spans="1:10" ht="15.75" customHeight="1">
      <c r="A413" s="6">
        <v>11</v>
      </c>
      <c r="B413" s="9" t="s">
        <v>1348</v>
      </c>
      <c r="C413" s="6" t="s">
        <v>1349</v>
      </c>
      <c r="D413" s="4" t="s">
        <v>1182</v>
      </c>
      <c r="E413" s="4">
        <v>30</v>
      </c>
      <c r="F413" s="6">
        <v>442</v>
      </c>
      <c r="G413" s="3">
        <v>328</v>
      </c>
      <c r="H413" s="4"/>
      <c r="I413" s="71" t="s">
        <v>775</v>
      </c>
      <c r="J413" s="71"/>
    </row>
    <row r="414" spans="1:10" ht="15.75" customHeight="1">
      <c r="A414" s="6">
        <v>12</v>
      </c>
      <c r="B414" s="9" t="s">
        <v>571</v>
      </c>
      <c r="C414" s="6" t="s">
        <v>572</v>
      </c>
      <c r="D414" s="4" t="s">
        <v>1182</v>
      </c>
      <c r="E414" s="4">
        <v>40</v>
      </c>
      <c r="F414" s="6">
        <f>SUM(F413,E414)</f>
        <v>482</v>
      </c>
      <c r="G414" s="3">
        <f>SUM(G413,E414)</f>
        <v>368</v>
      </c>
      <c r="H414" s="4" t="s">
        <v>582</v>
      </c>
      <c r="I414" s="71"/>
      <c r="J414" s="71"/>
    </row>
    <row r="415" spans="1:10" ht="15.75" customHeight="1">
      <c r="A415" s="6">
        <v>13</v>
      </c>
      <c r="B415" s="9"/>
      <c r="C415" s="6"/>
      <c r="D415" s="4"/>
      <c r="E415" s="4"/>
      <c r="F415" s="6"/>
      <c r="G415" s="3"/>
      <c r="H415" s="4"/>
      <c r="I415" s="71"/>
      <c r="J415" s="71"/>
    </row>
    <row r="416" spans="1:10" ht="15.75" customHeight="1">
      <c r="A416" s="6">
        <v>14</v>
      </c>
      <c r="B416" s="9"/>
      <c r="C416" s="6"/>
      <c r="D416" s="4"/>
      <c r="E416" s="4"/>
      <c r="F416" s="6"/>
      <c r="G416" s="3"/>
      <c r="H416" s="4"/>
      <c r="I416" s="71"/>
      <c r="J416" s="71"/>
    </row>
    <row r="417" spans="1:10" ht="15.75" customHeight="1">
      <c r="A417" s="511" t="s">
        <v>1182</v>
      </c>
      <c r="B417" s="511"/>
      <c r="C417" s="6"/>
      <c r="D417" s="4"/>
      <c r="E417" s="4"/>
      <c r="F417" s="6"/>
      <c r="G417" s="3"/>
      <c r="H417" s="4"/>
      <c r="I417" s="71"/>
      <c r="J417" s="71"/>
    </row>
    <row r="418" spans="1:10" ht="15.75" customHeight="1">
      <c r="A418" s="6" t="s">
        <v>9</v>
      </c>
      <c r="B418" s="6" t="s">
        <v>1176</v>
      </c>
      <c r="C418" s="6" t="s">
        <v>11</v>
      </c>
      <c r="D418" s="6" t="s">
        <v>1177</v>
      </c>
      <c r="E418" s="6" t="s">
        <v>12</v>
      </c>
      <c r="F418" s="6" t="s">
        <v>1178</v>
      </c>
      <c r="G418" s="3" t="s">
        <v>13</v>
      </c>
      <c r="H418" s="3" t="s">
        <v>14</v>
      </c>
      <c r="I418" s="71"/>
      <c r="J418" s="71"/>
    </row>
    <row r="419" spans="1:10" ht="15.75" customHeight="1">
      <c r="A419" s="6">
        <v>1</v>
      </c>
      <c r="B419" s="9"/>
      <c r="C419" s="6"/>
      <c r="D419" s="4"/>
      <c r="E419" s="4"/>
      <c r="F419" s="6">
        <v>0</v>
      </c>
      <c r="G419" s="3">
        <v>0</v>
      </c>
      <c r="H419" s="4"/>
      <c r="I419" s="71"/>
      <c r="J419" s="71"/>
    </row>
    <row r="420" spans="1:10" ht="15.75" customHeight="1">
      <c r="A420" s="6">
        <v>2</v>
      </c>
      <c r="B420" s="9"/>
      <c r="C420" s="6"/>
      <c r="D420" s="4"/>
      <c r="E420" s="4"/>
      <c r="F420" s="6"/>
      <c r="G420" s="3"/>
      <c r="H420" s="4"/>
      <c r="I420" s="71"/>
      <c r="J420" s="71"/>
    </row>
    <row r="421" spans="1:10" ht="15.75" customHeight="1">
      <c r="A421" s="4">
        <v>3</v>
      </c>
      <c r="B421" s="9"/>
      <c r="C421" s="6"/>
      <c r="D421" s="4"/>
      <c r="E421" s="4"/>
      <c r="F421" s="6"/>
      <c r="G421" s="3"/>
      <c r="H421" s="4"/>
      <c r="I421" s="71"/>
      <c r="J421" s="71"/>
    </row>
    <row r="422" spans="1:10" ht="15.75" customHeight="1">
      <c r="A422" s="6">
        <v>4</v>
      </c>
      <c r="B422" s="9"/>
      <c r="C422" s="9"/>
      <c r="D422" s="9"/>
      <c r="E422" s="4"/>
      <c r="F422" s="4"/>
      <c r="G422" s="4"/>
      <c r="H422" s="4"/>
      <c r="I422" s="71"/>
      <c r="J422" s="71"/>
    </row>
    <row r="423" spans="1:10" ht="15.75" customHeight="1">
      <c r="A423" s="6">
        <v>5</v>
      </c>
      <c r="B423" s="109"/>
      <c r="C423" s="6"/>
      <c r="D423" s="9"/>
      <c r="E423" s="4"/>
      <c r="F423" s="4"/>
      <c r="G423" s="4"/>
      <c r="H423" s="4"/>
      <c r="I423" s="71"/>
      <c r="J423" s="71"/>
    </row>
    <row r="424" spans="1:10" ht="15.75" customHeight="1">
      <c r="A424" s="510" t="s">
        <v>1517</v>
      </c>
      <c r="B424" s="510"/>
      <c r="C424" s="510" t="s">
        <v>1518</v>
      </c>
      <c r="D424" s="510"/>
      <c r="E424" s="4"/>
      <c r="F424" s="4"/>
      <c r="G424" s="4"/>
      <c r="H424" s="4"/>
      <c r="I424" s="71"/>
      <c r="J424" s="71"/>
    </row>
    <row r="425" spans="1:10" ht="15.75" customHeight="1">
      <c r="A425" s="511" t="s">
        <v>1175</v>
      </c>
      <c r="B425" s="511"/>
      <c r="C425" s="109"/>
      <c r="D425" s="109"/>
      <c r="E425" s="4"/>
      <c r="F425" s="4"/>
      <c r="G425" s="4"/>
      <c r="H425" s="4"/>
      <c r="I425" s="108" t="s">
        <v>1174</v>
      </c>
      <c r="J425" s="71"/>
    </row>
    <row r="426" spans="1:10" ht="15.75" customHeight="1">
      <c r="A426" s="6" t="s">
        <v>9</v>
      </c>
      <c r="B426" s="6" t="s">
        <v>1176</v>
      </c>
      <c r="C426" s="6" t="s">
        <v>11</v>
      </c>
      <c r="D426" s="6" t="s">
        <v>1177</v>
      </c>
      <c r="E426" s="6" t="s">
        <v>12</v>
      </c>
      <c r="F426" s="6" t="s">
        <v>1178</v>
      </c>
      <c r="G426" s="3" t="s">
        <v>13</v>
      </c>
      <c r="H426" s="3" t="s">
        <v>14</v>
      </c>
      <c r="I426" s="110">
        <v>400</v>
      </c>
      <c r="J426" s="71" t="s">
        <v>609</v>
      </c>
    </row>
    <row r="427" spans="1:10" ht="15.75" customHeight="1">
      <c r="A427" s="6">
        <v>1</v>
      </c>
      <c r="B427" s="9" t="s">
        <v>1251</v>
      </c>
      <c r="C427" s="6" t="s">
        <v>1252</v>
      </c>
      <c r="D427" s="4" t="s">
        <v>1175</v>
      </c>
      <c r="E427" s="4">
        <v>8</v>
      </c>
      <c r="F427" s="6">
        <f>SUM(E427,F426)</f>
        <v>8</v>
      </c>
      <c r="G427" s="3">
        <f t="shared" ref="G427:G433" si="19">SUM(G426,E427)</f>
        <v>8</v>
      </c>
      <c r="H427" s="4"/>
      <c r="I427" s="111" t="s">
        <v>1179</v>
      </c>
      <c r="J427" s="71"/>
    </row>
    <row r="428" spans="1:10" ht="15.75" customHeight="1">
      <c r="A428" s="6">
        <v>2</v>
      </c>
      <c r="B428" s="8" t="s">
        <v>1253</v>
      </c>
      <c r="C428" s="6" t="s">
        <v>1254</v>
      </c>
      <c r="D428" s="4" t="s">
        <v>1175</v>
      </c>
      <c r="E428" s="4">
        <v>10</v>
      </c>
      <c r="F428" s="6">
        <f>SUM(E428,F427)</f>
        <v>18</v>
      </c>
      <c r="G428" s="3">
        <f t="shared" si="19"/>
        <v>18</v>
      </c>
      <c r="H428" s="4"/>
      <c r="I428" s="71"/>
      <c r="J428" s="71"/>
    </row>
    <row r="429" spans="1:10" ht="15.75" customHeight="1">
      <c r="A429" s="4">
        <v>3</v>
      </c>
      <c r="B429" s="46" t="s">
        <v>1257</v>
      </c>
      <c r="C429" s="6" t="s">
        <v>1258</v>
      </c>
      <c r="D429" s="6" t="s">
        <v>1182</v>
      </c>
      <c r="E429" s="4">
        <v>22</v>
      </c>
      <c r="F429" s="6">
        <f>SUM(E429,F428)</f>
        <v>40</v>
      </c>
      <c r="G429" s="3">
        <f t="shared" si="19"/>
        <v>40</v>
      </c>
      <c r="H429" s="4"/>
      <c r="I429" s="71"/>
      <c r="J429" s="71"/>
    </row>
    <row r="430" spans="1:10" ht="15.75" customHeight="1">
      <c r="A430" s="4">
        <v>4</v>
      </c>
      <c r="B430" s="46" t="s">
        <v>1183</v>
      </c>
      <c r="C430" s="6" t="s">
        <v>1184</v>
      </c>
      <c r="D430" s="4" t="s">
        <v>1175</v>
      </c>
      <c r="E430" s="4">
        <v>14</v>
      </c>
      <c r="F430" s="6">
        <f>SUM(F429,E430)</f>
        <v>54</v>
      </c>
      <c r="G430" s="3">
        <f t="shared" si="19"/>
        <v>54</v>
      </c>
      <c r="H430" s="4"/>
      <c r="I430" s="71" t="s">
        <v>1185</v>
      </c>
      <c r="J430" s="71"/>
    </row>
    <row r="431" spans="1:10" ht="15.75" customHeight="1">
      <c r="A431" s="4">
        <v>5</v>
      </c>
      <c r="B431" s="9" t="s">
        <v>1237</v>
      </c>
      <c r="C431" s="6" t="s">
        <v>1238</v>
      </c>
      <c r="D431" s="4" t="s">
        <v>1182</v>
      </c>
      <c r="E431" s="4">
        <v>18</v>
      </c>
      <c r="F431" s="6">
        <f>SUM(F430,E431)</f>
        <v>72</v>
      </c>
      <c r="G431" s="3">
        <f t="shared" si="19"/>
        <v>72</v>
      </c>
      <c r="H431" s="4"/>
      <c r="I431" s="71" t="s">
        <v>1216</v>
      </c>
      <c r="J431" s="71"/>
    </row>
    <row r="432" spans="1:10" ht="15.75" customHeight="1">
      <c r="A432" s="4">
        <v>6</v>
      </c>
      <c r="B432" s="9" t="s">
        <v>912</v>
      </c>
      <c r="C432" s="6" t="s">
        <v>913</v>
      </c>
      <c r="D432" s="4" t="s">
        <v>1182</v>
      </c>
      <c r="E432" s="4">
        <v>40</v>
      </c>
      <c r="F432" s="6">
        <f>SUM(F431,E432)</f>
        <v>112</v>
      </c>
      <c r="G432" s="3">
        <f t="shared" si="19"/>
        <v>112</v>
      </c>
      <c r="H432" s="4"/>
      <c r="I432" s="71" t="s">
        <v>1219</v>
      </c>
      <c r="J432" s="71"/>
    </row>
    <row r="433" spans="1:10" ht="15.75" customHeight="1">
      <c r="A433" s="4">
        <v>7</v>
      </c>
      <c r="B433" s="9" t="s">
        <v>856</v>
      </c>
      <c r="C433" s="6" t="s">
        <v>857</v>
      </c>
      <c r="D433" s="4" t="s">
        <v>1175</v>
      </c>
      <c r="E433" s="4">
        <v>62</v>
      </c>
      <c r="F433" s="4">
        <f>SUM(F432,E433)</f>
        <v>174</v>
      </c>
      <c r="G433" s="3">
        <f t="shared" si="19"/>
        <v>174</v>
      </c>
      <c r="H433" s="31"/>
      <c r="I433" s="71" t="s">
        <v>891</v>
      </c>
      <c r="J433" s="71"/>
    </row>
    <row r="434" spans="1:10" ht="15.75" customHeight="1">
      <c r="A434" s="4">
        <v>8</v>
      </c>
      <c r="B434" s="9" t="s">
        <v>576</v>
      </c>
      <c r="C434" s="6" t="s">
        <v>577</v>
      </c>
      <c r="D434" s="4" t="s">
        <v>1175</v>
      </c>
      <c r="E434" s="4">
        <v>6</v>
      </c>
      <c r="F434" s="6">
        <v>180</v>
      </c>
      <c r="G434" s="3">
        <v>180</v>
      </c>
      <c r="H434" s="4"/>
      <c r="I434" s="71" t="s">
        <v>578</v>
      </c>
      <c r="J434" s="71"/>
    </row>
    <row r="435" spans="1:10" ht="15.75" customHeight="1">
      <c r="A435" s="4">
        <v>9</v>
      </c>
      <c r="B435" s="9" t="s">
        <v>1111</v>
      </c>
      <c r="C435" s="6" t="s">
        <v>1112</v>
      </c>
      <c r="D435" s="4" t="s">
        <v>1175</v>
      </c>
      <c r="E435" s="4">
        <v>8</v>
      </c>
      <c r="F435" s="6">
        <v>188</v>
      </c>
      <c r="G435" s="3">
        <v>188</v>
      </c>
      <c r="H435" s="4"/>
      <c r="I435" s="71" t="s">
        <v>644</v>
      </c>
      <c r="J435" s="71"/>
    </row>
    <row r="436" spans="1:10" ht="15.75" customHeight="1">
      <c r="A436" s="4">
        <v>10</v>
      </c>
      <c r="B436" s="9" t="s">
        <v>1242</v>
      </c>
      <c r="C436" s="6" t="s">
        <v>1195</v>
      </c>
      <c r="D436" s="4" t="s">
        <v>1182</v>
      </c>
      <c r="E436" s="4">
        <v>30</v>
      </c>
      <c r="F436" s="6">
        <v>218</v>
      </c>
      <c r="G436" s="3">
        <v>218</v>
      </c>
      <c r="H436" s="4"/>
      <c r="I436" s="71" t="s">
        <v>738</v>
      </c>
      <c r="J436" s="71"/>
    </row>
    <row r="437" spans="1:10" ht="15.75" customHeight="1">
      <c r="A437" s="4">
        <v>11</v>
      </c>
      <c r="B437" s="9" t="s">
        <v>1128</v>
      </c>
      <c r="C437" s="6" t="s">
        <v>1129</v>
      </c>
      <c r="D437" s="4" t="s">
        <v>1175</v>
      </c>
      <c r="E437" s="4">
        <v>10</v>
      </c>
      <c r="F437" s="6">
        <f>SUM(F436,E437)</f>
        <v>228</v>
      </c>
      <c r="G437" s="3">
        <f>SUM(F437)</f>
        <v>228</v>
      </c>
      <c r="H437" s="4"/>
      <c r="I437" s="71" t="s">
        <v>582</v>
      </c>
      <c r="J437" s="71"/>
    </row>
    <row r="438" spans="1:10" ht="15.75" customHeight="1">
      <c r="A438" s="4">
        <v>12</v>
      </c>
      <c r="B438" s="9" t="s">
        <v>1519</v>
      </c>
      <c r="C438" s="6" t="s">
        <v>1199</v>
      </c>
      <c r="D438" s="4" t="s">
        <v>1175</v>
      </c>
      <c r="E438" s="4">
        <v>100</v>
      </c>
      <c r="F438" s="6">
        <f>SUM(F437,E438)</f>
        <v>328</v>
      </c>
      <c r="G438" s="3">
        <f>SUM(G437,E438)</f>
        <v>328</v>
      </c>
      <c r="H438" s="4"/>
      <c r="I438" s="71" t="s">
        <v>609</v>
      </c>
      <c r="J438" s="71"/>
    </row>
    <row r="439" spans="1:10" ht="15.75" customHeight="1">
      <c r="A439" s="4">
        <v>13</v>
      </c>
      <c r="B439" s="9" t="s">
        <v>610</v>
      </c>
      <c r="C439" s="6" t="s">
        <v>611</v>
      </c>
      <c r="D439" s="4" t="s">
        <v>1182</v>
      </c>
      <c r="E439" s="4">
        <v>60</v>
      </c>
      <c r="F439" s="6">
        <f>SUM(F438,E439)</f>
        <v>388</v>
      </c>
      <c r="G439" s="3">
        <f>SUM(G438,E439)</f>
        <v>388</v>
      </c>
      <c r="H439" s="4"/>
      <c r="I439" s="71" t="s">
        <v>609</v>
      </c>
      <c r="J439" s="71"/>
    </row>
    <row r="440" spans="1:10" ht="15.75" customHeight="1">
      <c r="A440" s="4">
        <v>14</v>
      </c>
      <c r="B440" s="9" t="s">
        <v>1114</v>
      </c>
      <c r="C440" s="6" t="s">
        <v>1115</v>
      </c>
      <c r="D440" s="4" t="s">
        <v>1182</v>
      </c>
      <c r="E440" s="4">
        <v>200</v>
      </c>
      <c r="F440" s="6">
        <f>SUM(F439,E440)</f>
        <v>588</v>
      </c>
      <c r="G440" s="3">
        <v>400</v>
      </c>
      <c r="H440" s="4"/>
      <c r="I440" s="71" t="s">
        <v>305</v>
      </c>
      <c r="J440" s="71"/>
    </row>
    <row r="441" spans="1:10" ht="15.75" customHeight="1">
      <c r="A441" s="4">
        <v>15</v>
      </c>
      <c r="B441" s="9"/>
      <c r="C441" s="6"/>
      <c r="D441" s="4"/>
      <c r="E441" s="4"/>
      <c r="F441" s="6"/>
      <c r="G441" s="3"/>
      <c r="H441" s="4"/>
      <c r="I441" s="71"/>
      <c r="J441" s="71"/>
    </row>
    <row r="442" spans="1:10" ht="15.75" customHeight="1">
      <c r="A442" s="4">
        <v>16</v>
      </c>
      <c r="B442" s="9"/>
      <c r="C442" s="6"/>
      <c r="D442" s="4"/>
      <c r="E442" s="4"/>
      <c r="F442" s="6"/>
      <c r="G442" s="3"/>
      <c r="H442" s="4"/>
      <c r="I442" s="71"/>
      <c r="J442" s="71"/>
    </row>
    <row r="443" spans="1:10" ht="15.75" customHeight="1">
      <c r="A443" s="511" t="s">
        <v>1182</v>
      </c>
      <c r="B443" s="511"/>
      <c r="C443" s="6"/>
      <c r="D443" s="4"/>
      <c r="E443" s="4"/>
      <c r="F443" s="6"/>
      <c r="G443" s="3"/>
      <c r="H443" s="4"/>
      <c r="I443" s="71"/>
      <c r="J443" s="71"/>
    </row>
    <row r="444" spans="1:10" ht="15.75" customHeight="1">
      <c r="A444" s="6" t="s">
        <v>9</v>
      </c>
      <c r="B444" s="6" t="s">
        <v>1176</v>
      </c>
      <c r="C444" s="6" t="s">
        <v>11</v>
      </c>
      <c r="D444" s="6" t="s">
        <v>1177</v>
      </c>
      <c r="E444" s="6" t="s">
        <v>12</v>
      </c>
      <c r="F444" s="6" t="s">
        <v>1178</v>
      </c>
      <c r="G444" s="3" t="s">
        <v>13</v>
      </c>
      <c r="H444" s="3" t="s">
        <v>14</v>
      </c>
      <c r="I444" s="71"/>
      <c r="J444" s="71"/>
    </row>
    <row r="445" spans="1:10" ht="15.75" customHeight="1">
      <c r="A445" s="6">
        <v>1</v>
      </c>
      <c r="B445" s="46"/>
      <c r="C445" s="4"/>
      <c r="D445" s="6"/>
      <c r="E445" s="4"/>
      <c r="F445" s="6">
        <v>0</v>
      </c>
      <c r="G445" s="3">
        <v>0</v>
      </c>
      <c r="H445" s="4"/>
      <c r="I445" s="71"/>
      <c r="J445" s="71"/>
    </row>
    <row r="446" spans="1:10" ht="15.75" customHeight="1">
      <c r="A446" s="6">
        <v>2</v>
      </c>
      <c r="B446" s="8"/>
      <c r="C446" s="4"/>
      <c r="D446" s="6"/>
      <c r="E446" s="4"/>
      <c r="F446" s="6"/>
      <c r="G446" s="3"/>
      <c r="H446" s="4"/>
      <c r="I446" s="71"/>
      <c r="J446" s="71"/>
    </row>
    <row r="447" spans="1:10" ht="15.75" customHeight="1">
      <c r="A447" s="4">
        <v>4</v>
      </c>
      <c r="B447" s="9"/>
      <c r="C447" s="6"/>
      <c r="D447" s="4"/>
      <c r="E447" s="4"/>
      <c r="F447" s="6"/>
      <c r="G447" s="3"/>
      <c r="H447" s="4"/>
      <c r="I447" s="71"/>
      <c r="J447" s="71"/>
    </row>
    <row r="448" spans="1:10" ht="15" customHeight="1">
      <c r="A448" s="6">
        <v>5</v>
      </c>
      <c r="B448" s="109"/>
      <c r="C448" s="6"/>
      <c r="D448" s="9"/>
      <c r="E448" s="4"/>
      <c r="F448" s="4"/>
      <c r="G448" s="4"/>
      <c r="H448" s="4"/>
      <c r="I448" s="71"/>
      <c r="J448" s="71"/>
    </row>
    <row r="449" spans="1:10" ht="15.75" customHeight="1">
      <c r="A449" s="6"/>
      <c r="B449" s="109"/>
      <c r="C449" s="6"/>
      <c r="D449" s="9"/>
      <c r="E449" s="4"/>
      <c r="F449" s="4"/>
      <c r="G449" s="4"/>
      <c r="H449" s="4"/>
      <c r="I449" s="71"/>
      <c r="J449" s="71"/>
    </row>
    <row r="450" spans="1:10" ht="15.75" customHeight="1">
      <c r="A450" s="510" t="s">
        <v>1520</v>
      </c>
      <c r="B450" s="510"/>
      <c r="C450" s="510" t="s">
        <v>1521</v>
      </c>
      <c r="D450" s="510"/>
      <c r="E450" s="4"/>
      <c r="F450" s="4"/>
      <c r="G450" s="4"/>
      <c r="H450" s="4"/>
      <c r="I450" s="108" t="s">
        <v>1174</v>
      </c>
      <c r="J450" s="71"/>
    </row>
    <row r="451" spans="1:10" ht="15.75" customHeight="1">
      <c r="A451" s="511" t="s">
        <v>1175</v>
      </c>
      <c r="B451" s="511"/>
      <c r="C451" s="109"/>
      <c r="D451" s="109"/>
      <c r="E451" s="4"/>
      <c r="F451" s="4"/>
      <c r="G451" s="4"/>
      <c r="H451" s="4"/>
      <c r="I451" s="125">
        <v>65</v>
      </c>
      <c r="J451" s="71" t="s">
        <v>1185</v>
      </c>
    </row>
    <row r="452" spans="1:10" ht="15.75" customHeight="1">
      <c r="A452" s="6" t="s">
        <v>9</v>
      </c>
      <c r="B452" s="6" t="s">
        <v>1176</v>
      </c>
      <c r="C452" s="6" t="s">
        <v>11</v>
      </c>
      <c r="D452" s="6" t="s">
        <v>1177</v>
      </c>
      <c r="E452" s="6" t="s">
        <v>12</v>
      </c>
      <c r="F452" s="6" t="s">
        <v>1178</v>
      </c>
      <c r="G452" s="3" t="s">
        <v>13</v>
      </c>
      <c r="H452" s="3" t="s">
        <v>14</v>
      </c>
      <c r="I452" s="71"/>
      <c r="J452" s="71"/>
    </row>
    <row r="453" spans="1:10" ht="15.75" customHeight="1">
      <c r="A453" s="6">
        <v>1</v>
      </c>
      <c r="B453" s="9" t="s">
        <v>1251</v>
      </c>
      <c r="C453" s="6" t="s">
        <v>1252</v>
      </c>
      <c r="D453" s="4" t="s">
        <v>1175</v>
      </c>
      <c r="E453" s="4">
        <v>8</v>
      </c>
      <c r="F453" s="6">
        <f>SUM(E453,F452)</f>
        <v>8</v>
      </c>
      <c r="G453" s="3">
        <f t="shared" ref="G453:G459" si="20">SUM(G452,E453)</f>
        <v>8</v>
      </c>
      <c r="H453" s="4"/>
      <c r="I453" s="71"/>
      <c r="J453" s="71"/>
    </row>
    <row r="454" spans="1:10" ht="15.75" customHeight="1">
      <c r="A454" s="6">
        <v>2</v>
      </c>
      <c r="B454" s="8" t="s">
        <v>1253</v>
      </c>
      <c r="C454" s="6" t="s">
        <v>1254</v>
      </c>
      <c r="D454" s="4" t="s">
        <v>1175</v>
      </c>
      <c r="E454" s="4">
        <v>10</v>
      </c>
      <c r="F454" s="6">
        <f>SUM(E454,F453)</f>
        <v>18</v>
      </c>
      <c r="G454" s="3">
        <f t="shared" si="20"/>
        <v>18</v>
      </c>
      <c r="H454" s="4"/>
      <c r="I454" s="71"/>
      <c r="J454" s="71"/>
    </row>
    <row r="455" spans="1:10" ht="15.75" customHeight="1">
      <c r="A455" s="6">
        <v>3</v>
      </c>
      <c r="B455" s="46" t="s">
        <v>1257</v>
      </c>
      <c r="C455" s="4" t="s">
        <v>1258</v>
      </c>
      <c r="D455" s="6" t="s">
        <v>1182</v>
      </c>
      <c r="E455" s="4">
        <v>25</v>
      </c>
      <c r="F455" s="6">
        <f>SUM(E455,F454)</f>
        <v>43</v>
      </c>
      <c r="G455" s="3">
        <f t="shared" si="20"/>
        <v>43</v>
      </c>
      <c r="H455" s="4"/>
      <c r="I455" s="71"/>
      <c r="J455" s="71"/>
    </row>
    <row r="456" spans="1:10" ht="15.75" customHeight="1">
      <c r="A456" s="4">
        <v>4</v>
      </c>
      <c r="B456" s="46" t="s">
        <v>1356</v>
      </c>
      <c r="C456" s="4" t="s">
        <v>1357</v>
      </c>
      <c r="D456" s="6" t="s">
        <v>1175</v>
      </c>
      <c r="E456" s="4">
        <v>4</v>
      </c>
      <c r="F456" s="6">
        <f>SUM(E456,F455)</f>
        <v>47</v>
      </c>
      <c r="G456" s="3">
        <f t="shared" si="20"/>
        <v>47</v>
      </c>
      <c r="H456" s="4"/>
      <c r="I456" s="71"/>
      <c r="J456" s="71"/>
    </row>
    <row r="457" spans="1:10" ht="15.75" customHeight="1">
      <c r="A457" s="4">
        <v>5</v>
      </c>
      <c r="B457" s="46" t="s">
        <v>1374</v>
      </c>
      <c r="C457" s="4" t="s">
        <v>1375</v>
      </c>
      <c r="D457" s="6" t="s">
        <v>1175</v>
      </c>
      <c r="E457" s="4">
        <v>4</v>
      </c>
      <c r="F457" s="6">
        <f>SUM(F456,E457)</f>
        <v>51</v>
      </c>
      <c r="G457" s="3">
        <f t="shared" si="20"/>
        <v>51</v>
      </c>
      <c r="H457" s="4"/>
      <c r="I457" s="71" t="s">
        <v>1208</v>
      </c>
      <c r="J457" s="71"/>
    </row>
    <row r="458" spans="1:10" ht="15.75" customHeight="1">
      <c r="A458" s="4">
        <v>6</v>
      </c>
      <c r="B458" s="46" t="s">
        <v>1315</v>
      </c>
      <c r="C458" s="4" t="s">
        <v>1316</v>
      </c>
      <c r="D458" s="6" t="s">
        <v>1175</v>
      </c>
      <c r="E458" s="4">
        <v>8</v>
      </c>
      <c r="F458" s="6">
        <f>SUM(F457,E458)</f>
        <v>59</v>
      </c>
      <c r="G458" s="3">
        <f t="shared" si="20"/>
        <v>59</v>
      </c>
      <c r="H458" s="4"/>
      <c r="I458" s="71" t="s">
        <v>1185</v>
      </c>
      <c r="J458" s="71"/>
    </row>
    <row r="459" spans="1:10" ht="15.75" customHeight="1">
      <c r="A459" s="4">
        <v>7</v>
      </c>
      <c r="B459" s="46" t="s">
        <v>1323</v>
      </c>
      <c r="C459" s="4" t="s">
        <v>1324</v>
      </c>
      <c r="D459" s="6" t="s">
        <v>1175</v>
      </c>
      <c r="E459" s="4">
        <v>6</v>
      </c>
      <c r="F459" s="6">
        <f>SUM(F458,E459)</f>
        <v>65</v>
      </c>
      <c r="G459" s="3">
        <f t="shared" si="20"/>
        <v>65</v>
      </c>
      <c r="H459" s="4"/>
      <c r="I459" s="71" t="s">
        <v>1185</v>
      </c>
      <c r="J459" s="71"/>
    </row>
    <row r="460" spans="1:10" ht="15.75" customHeight="1">
      <c r="A460" s="4">
        <v>8</v>
      </c>
      <c r="B460" s="9"/>
      <c r="C460" s="6"/>
      <c r="D460" s="4"/>
      <c r="E460" s="4"/>
      <c r="F460" s="6"/>
      <c r="G460" s="3"/>
      <c r="H460" s="4"/>
      <c r="I460" s="71"/>
      <c r="J460" s="71"/>
    </row>
    <row r="461" spans="1:10" ht="15.75" customHeight="1">
      <c r="A461" s="511" t="s">
        <v>1182</v>
      </c>
      <c r="B461" s="511"/>
      <c r="C461" s="6"/>
      <c r="D461" s="4"/>
      <c r="E461" s="4"/>
      <c r="F461" s="6"/>
      <c r="G461" s="3"/>
      <c r="H461" s="4"/>
      <c r="I461" s="71"/>
      <c r="J461" s="71"/>
    </row>
    <row r="462" spans="1:10" ht="15.75" customHeight="1">
      <c r="A462" s="6" t="s">
        <v>9</v>
      </c>
      <c r="B462" s="6" t="s">
        <v>1176</v>
      </c>
      <c r="C462" s="6" t="s">
        <v>11</v>
      </c>
      <c r="D462" s="6" t="s">
        <v>1177</v>
      </c>
      <c r="E462" s="6" t="s">
        <v>12</v>
      </c>
      <c r="F462" s="6" t="s">
        <v>1178</v>
      </c>
      <c r="G462" s="3" t="s">
        <v>13</v>
      </c>
      <c r="H462" s="3" t="s">
        <v>14</v>
      </c>
      <c r="I462" s="71"/>
      <c r="J462" s="71"/>
    </row>
    <row r="463" spans="1:10" ht="15.75" customHeight="1">
      <c r="A463" s="6">
        <v>1</v>
      </c>
      <c r="B463" s="46"/>
      <c r="C463" s="4"/>
      <c r="D463" s="6"/>
      <c r="E463" s="4"/>
      <c r="F463" s="6">
        <v>0</v>
      </c>
      <c r="G463" s="3">
        <v>0</v>
      </c>
      <c r="H463" s="4"/>
      <c r="I463" s="71"/>
      <c r="J463" s="71"/>
    </row>
    <row r="464" spans="1:10" ht="15.75" customHeight="1">
      <c r="A464" s="6">
        <v>2</v>
      </c>
      <c r="B464" s="8"/>
      <c r="C464" s="4"/>
      <c r="D464" s="6"/>
      <c r="E464" s="4"/>
      <c r="F464" s="6"/>
      <c r="G464" s="3"/>
      <c r="H464" s="4"/>
      <c r="I464" s="71"/>
      <c r="J464" s="71"/>
    </row>
    <row r="465" spans="1:10" ht="15.75" customHeight="1">
      <c r="A465" s="4">
        <v>3</v>
      </c>
      <c r="B465" s="9"/>
      <c r="C465" s="6"/>
      <c r="D465" s="4"/>
      <c r="E465" s="4"/>
      <c r="F465" s="6"/>
      <c r="G465" s="3"/>
      <c r="H465" s="4"/>
      <c r="I465" s="71"/>
      <c r="J465" s="71"/>
    </row>
    <row r="466" spans="1:10" ht="15.75" customHeight="1">
      <c r="A466" s="6">
        <v>4</v>
      </c>
      <c r="B466" s="109"/>
      <c r="C466" s="6"/>
      <c r="D466" s="9"/>
      <c r="E466" s="4"/>
      <c r="F466" s="4"/>
      <c r="G466" s="4"/>
      <c r="H466" s="4"/>
      <c r="I466" s="71"/>
      <c r="J466" s="71"/>
    </row>
    <row r="467" spans="1:10" ht="15.75" customHeight="1">
      <c r="A467" s="6">
        <v>5</v>
      </c>
      <c r="B467" s="109"/>
      <c r="C467" s="6"/>
      <c r="D467" s="9"/>
      <c r="E467" s="4"/>
      <c r="F467" s="4"/>
      <c r="G467" s="4"/>
      <c r="H467" s="4"/>
      <c r="I467" s="71"/>
      <c r="J467" s="71"/>
    </row>
    <row r="468" spans="1:10" ht="15.75" customHeight="1">
      <c r="A468" s="510" t="s">
        <v>1522</v>
      </c>
      <c r="B468" s="510"/>
      <c r="C468" s="510" t="s">
        <v>1523</v>
      </c>
      <c r="D468" s="510"/>
      <c r="E468" s="4"/>
      <c r="F468" s="4"/>
      <c r="G468" s="4"/>
      <c r="H468" s="4"/>
      <c r="I468" s="108" t="s">
        <v>1174</v>
      </c>
      <c r="J468" s="71"/>
    </row>
    <row r="469" spans="1:10" ht="15.75" customHeight="1">
      <c r="A469" s="511" t="s">
        <v>1175</v>
      </c>
      <c r="B469" s="511"/>
      <c r="C469" s="109"/>
      <c r="D469" s="109"/>
      <c r="E469" s="4"/>
      <c r="F469" s="4"/>
      <c r="G469" s="4"/>
      <c r="H469" s="4"/>
      <c r="I469" s="110">
        <v>12</v>
      </c>
      <c r="J469" s="71" t="s">
        <v>1246</v>
      </c>
    </row>
    <row r="470" spans="1:10" ht="15.75" customHeight="1">
      <c r="A470" s="6" t="s">
        <v>9</v>
      </c>
      <c r="B470" s="6" t="s">
        <v>1176</v>
      </c>
      <c r="C470" s="6" t="s">
        <v>11</v>
      </c>
      <c r="D470" s="6" t="s">
        <v>1177</v>
      </c>
      <c r="E470" s="6" t="s">
        <v>12</v>
      </c>
      <c r="F470" s="6" t="s">
        <v>1178</v>
      </c>
      <c r="G470" s="3" t="s">
        <v>13</v>
      </c>
      <c r="H470" s="3" t="s">
        <v>14</v>
      </c>
      <c r="I470" s="71"/>
      <c r="J470" s="71"/>
    </row>
    <row r="471" spans="1:10" ht="15.75" customHeight="1">
      <c r="A471" s="6">
        <v>1</v>
      </c>
      <c r="B471" s="8" t="s">
        <v>1255</v>
      </c>
      <c r="C471" s="4" t="s">
        <v>1256</v>
      </c>
      <c r="D471" s="4" t="s">
        <v>1175</v>
      </c>
      <c r="E471" s="4">
        <v>12</v>
      </c>
      <c r="F471" s="6">
        <f>SUM(E471,F470)</f>
        <v>12</v>
      </c>
      <c r="G471" s="3">
        <f>SUM(G470,E471)</f>
        <v>12</v>
      </c>
      <c r="H471" s="4"/>
      <c r="I471" s="71"/>
      <c r="J471" s="71"/>
    </row>
    <row r="472" spans="1:10" ht="15.75" customHeight="1">
      <c r="A472" s="6">
        <v>2</v>
      </c>
      <c r="B472" s="8"/>
      <c r="C472" s="4"/>
      <c r="D472" s="6"/>
      <c r="E472" s="4"/>
      <c r="F472" s="6"/>
      <c r="G472" s="3"/>
      <c r="H472" s="4"/>
      <c r="I472" s="71"/>
      <c r="J472" s="71"/>
    </row>
    <row r="473" spans="1:10" ht="15.75" customHeight="1">
      <c r="A473" s="4">
        <v>3</v>
      </c>
      <c r="B473" s="9"/>
      <c r="C473" s="6"/>
      <c r="D473" s="4"/>
      <c r="E473" s="4"/>
      <c r="F473" s="6"/>
      <c r="G473" s="3"/>
      <c r="H473" s="4"/>
      <c r="I473" s="71"/>
      <c r="J473" s="71"/>
    </row>
    <row r="474" spans="1:10" ht="15.75" customHeight="1">
      <c r="A474" s="4">
        <v>4</v>
      </c>
      <c r="B474" s="9"/>
      <c r="C474" s="6"/>
      <c r="D474" s="4"/>
      <c r="E474" s="4"/>
      <c r="F474" s="6"/>
      <c r="G474" s="3"/>
      <c r="H474" s="4"/>
      <c r="I474" s="71"/>
      <c r="J474" s="71"/>
    </row>
    <row r="475" spans="1:10" ht="15.75" customHeight="1">
      <c r="A475" s="511" t="s">
        <v>1182</v>
      </c>
      <c r="B475" s="511"/>
      <c r="C475" s="6"/>
      <c r="D475" s="4"/>
      <c r="E475" s="4"/>
      <c r="F475" s="6"/>
      <c r="G475" s="3"/>
      <c r="H475" s="4"/>
      <c r="I475" s="71"/>
      <c r="J475" s="71"/>
    </row>
    <row r="476" spans="1:10" ht="15.75" customHeight="1">
      <c r="A476" s="6" t="s">
        <v>9</v>
      </c>
      <c r="B476" s="6" t="s">
        <v>1176</v>
      </c>
      <c r="C476" s="6" t="s">
        <v>11</v>
      </c>
      <c r="D476" s="6" t="s">
        <v>1177</v>
      </c>
      <c r="E476" s="6" t="s">
        <v>12</v>
      </c>
      <c r="F476" s="6" t="s">
        <v>1178</v>
      </c>
      <c r="G476" s="3" t="s">
        <v>13</v>
      </c>
      <c r="H476" s="3" t="s">
        <v>14</v>
      </c>
      <c r="I476" s="71"/>
      <c r="J476" s="71"/>
    </row>
    <row r="477" spans="1:10" ht="15.75" customHeight="1">
      <c r="A477" s="6">
        <v>1</v>
      </c>
      <c r="B477" s="8"/>
      <c r="C477" s="4"/>
      <c r="D477" s="6"/>
      <c r="E477" s="4"/>
      <c r="F477" s="6">
        <f>SUM(E477,F476)</f>
        <v>0</v>
      </c>
      <c r="G477" s="3">
        <f>SUM(G476,E477)</f>
        <v>0</v>
      </c>
      <c r="H477" s="4"/>
      <c r="I477" s="71"/>
      <c r="J477" s="71"/>
    </row>
    <row r="478" spans="1:10" ht="15.75" customHeight="1">
      <c r="A478" s="6">
        <v>2</v>
      </c>
      <c r="B478" s="8"/>
      <c r="C478" s="4"/>
      <c r="D478" s="6"/>
      <c r="E478" s="4"/>
      <c r="F478" s="6"/>
      <c r="G478" s="3"/>
      <c r="H478" s="4"/>
      <c r="I478" s="71"/>
      <c r="J478" s="71"/>
    </row>
    <row r="479" spans="1:10" ht="15.75" customHeight="1">
      <c r="A479" s="4">
        <v>3</v>
      </c>
      <c r="B479" s="9"/>
      <c r="C479" s="6"/>
      <c r="D479" s="4"/>
      <c r="E479" s="4"/>
      <c r="F479" s="6"/>
      <c r="G479" s="3"/>
      <c r="H479" s="4"/>
      <c r="I479" s="71"/>
      <c r="J479" s="71"/>
    </row>
    <row r="480" spans="1:10" ht="15.75" customHeight="1">
      <c r="A480" s="4">
        <v>4</v>
      </c>
      <c r="B480" s="109"/>
      <c r="C480" s="6"/>
      <c r="D480" s="9"/>
      <c r="E480" s="4"/>
      <c r="F480" s="4"/>
      <c r="G480" s="4"/>
      <c r="H480" s="4"/>
      <c r="I480" s="71"/>
      <c r="J480" s="71"/>
    </row>
    <row r="481" spans="1:10" ht="15.75" customHeight="1">
      <c r="A481" s="4">
        <v>5</v>
      </c>
      <c r="B481" s="109"/>
      <c r="C481" s="6"/>
      <c r="D481" s="9"/>
      <c r="E481" s="4"/>
      <c r="F481" s="4"/>
      <c r="G481" s="4"/>
      <c r="H481" s="4"/>
      <c r="I481" s="71"/>
      <c r="J481" s="71"/>
    </row>
    <row r="482" spans="1:10" ht="15.75" customHeight="1">
      <c r="A482" s="4">
        <v>6</v>
      </c>
      <c r="B482" s="109"/>
      <c r="C482" s="6"/>
      <c r="D482" s="9"/>
      <c r="E482" s="4"/>
      <c r="F482" s="4"/>
      <c r="G482" s="4"/>
      <c r="H482" s="4"/>
      <c r="I482" s="71"/>
      <c r="J482" s="71"/>
    </row>
    <row r="483" spans="1:10" ht="16.5" customHeight="1">
      <c r="A483" s="510" t="s">
        <v>1524</v>
      </c>
      <c r="B483" s="510"/>
      <c r="C483" s="510" t="s">
        <v>1525</v>
      </c>
      <c r="D483" s="510"/>
      <c r="E483" s="4"/>
      <c r="F483" s="4"/>
      <c r="G483" s="4"/>
      <c r="H483" s="4"/>
      <c r="I483" s="108" t="s">
        <v>1174</v>
      </c>
      <c r="J483" s="71"/>
    </row>
    <row r="484" spans="1:10" ht="16.5" customHeight="1">
      <c r="A484" s="511" t="s">
        <v>1175</v>
      </c>
      <c r="B484" s="511"/>
      <c r="C484" s="109"/>
      <c r="D484" s="109"/>
      <c r="E484" s="4"/>
      <c r="F484" s="4"/>
      <c r="G484" s="4"/>
      <c r="H484" s="4"/>
      <c r="I484" s="110">
        <v>400</v>
      </c>
      <c r="J484" s="71" t="s">
        <v>300</v>
      </c>
    </row>
    <row r="485" spans="1:10" ht="15.75" customHeight="1">
      <c r="A485" s="6" t="s">
        <v>9</v>
      </c>
      <c r="B485" s="6" t="s">
        <v>1176</v>
      </c>
      <c r="C485" s="6" t="s">
        <v>11</v>
      </c>
      <c r="D485" s="6" t="s">
        <v>1177</v>
      </c>
      <c r="E485" s="6" t="s">
        <v>12</v>
      </c>
      <c r="F485" s="6" t="s">
        <v>1178</v>
      </c>
      <c r="G485" s="3" t="s">
        <v>13</v>
      </c>
      <c r="H485" s="3" t="s">
        <v>14</v>
      </c>
      <c r="I485" s="111" t="s">
        <v>1179</v>
      </c>
      <c r="J485" s="71"/>
    </row>
    <row r="486" spans="1:10" ht="15.75" customHeight="1">
      <c r="A486" s="6">
        <v>1</v>
      </c>
      <c r="B486" s="9" t="s">
        <v>1526</v>
      </c>
      <c r="C486" s="6" t="s">
        <v>1527</v>
      </c>
      <c r="D486" s="4" t="s">
        <v>1175</v>
      </c>
      <c r="E486" s="4">
        <v>30</v>
      </c>
      <c r="F486" s="6">
        <f>SUM(E486,F485)</f>
        <v>30</v>
      </c>
      <c r="G486" s="3">
        <f t="shared" ref="G486:G492" si="21">SUM(G485,E486)</f>
        <v>30</v>
      </c>
      <c r="H486" s="4"/>
      <c r="I486" s="71"/>
      <c r="J486" s="71"/>
    </row>
    <row r="487" spans="1:10" ht="15.75" customHeight="1">
      <c r="A487" s="6">
        <v>2</v>
      </c>
      <c r="B487" s="8" t="s">
        <v>1528</v>
      </c>
      <c r="C487" s="4" t="s">
        <v>1529</v>
      </c>
      <c r="D487" s="4" t="s">
        <v>1175</v>
      </c>
      <c r="E487" s="4">
        <v>32</v>
      </c>
      <c r="F487" s="6">
        <f>SUM(E487,F486)</f>
        <v>62</v>
      </c>
      <c r="G487" s="3">
        <f t="shared" si="21"/>
        <v>62</v>
      </c>
      <c r="H487" s="4"/>
      <c r="I487" s="71"/>
      <c r="J487" s="71"/>
    </row>
    <row r="488" spans="1:10" ht="15.75" customHeight="1">
      <c r="A488" s="4">
        <v>3</v>
      </c>
      <c r="B488" s="46" t="s">
        <v>1530</v>
      </c>
      <c r="C488" s="4" t="s">
        <v>1531</v>
      </c>
      <c r="D488" s="4" t="s">
        <v>1175</v>
      </c>
      <c r="E488" s="4">
        <v>4</v>
      </c>
      <c r="F488" s="6">
        <f>SUM(E488,F487)</f>
        <v>66</v>
      </c>
      <c r="G488" s="3">
        <f t="shared" si="21"/>
        <v>66</v>
      </c>
      <c r="H488" s="4"/>
      <c r="I488" s="71"/>
      <c r="J488" s="71"/>
    </row>
    <row r="489" spans="1:10" ht="15.75" customHeight="1">
      <c r="A489" s="4">
        <v>4</v>
      </c>
      <c r="B489" s="46" t="s">
        <v>1532</v>
      </c>
      <c r="C489" s="4" t="s">
        <v>1533</v>
      </c>
      <c r="D489" s="4" t="s">
        <v>1175</v>
      </c>
      <c r="E489" s="4">
        <v>30</v>
      </c>
      <c r="F489" s="6">
        <f>SUM(E489,F488)</f>
        <v>96</v>
      </c>
      <c r="G489" s="3">
        <f t="shared" si="21"/>
        <v>96</v>
      </c>
      <c r="H489" s="4"/>
      <c r="I489" s="71"/>
      <c r="J489" s="71"/>
    </row>
    <row r="490" spans="1:10" ht="15.75" customHeight="1">
      <c r="A490" s="4">
        <v>5</v>
      </c>
      <c r="B490" s="46" t="s">
        <v>1180</v>
      </c>
      <c r="C490" s="4" t="s">
        <v>1236</v>
      </c>
      <c r="D490" s="4" t="s">
        <v>1175</v>
      </c>
      <c r="E490" s="4">
        <v>20</v>
      </c>
      <c r="F490" s="6">
        <f>SUM(E490,F489)</f>
        <v>116</v>
      </c>
      <c r="G490" s="3">
        <f t="shared" si="21"/>
        <v>116</v>
      </c>
      <c r="H490" s="4"/>
      <c r="I490" s="71"/>
      <c r="J490" s="71"/>
    </row>
    <row r="491" spans="1:10" ht="15.75" customHeight="1">
      <c r="A491" s="4">
        <v>6</v>
      </c>
      <c r="B491" s="9" t="s">
        <v>1460</v>
      </c>
      <c r="C491" s="6" t="s">
        <v>1461</v>
      </c>
      <c r="D491" s="4" t="s">
        <v>1175</v>
      </c>
      <c r="E491" s="4">
        <v>32</v>
      </c>
      <c r="F491" s="6">
        <f>SUM(F490,E491)</f>
        <v>148</v>
      </c>
      <c r="G491" s="3">
        <f t="shared" si="21"/>
        <v>148</v>
      </c>
      <c r="H491" s="4"/>
      <c r="I491" s="71" t="s">
        <v>1185</v>
      </c>
      <c r="J491" s="71"/>
    </row>
    <row r="492" spans="1:10" ht="15.75" customHeight="1">
      <c r="A492" s="4">
        <v>7</v>
      </c>
      <c r="B492" s="9" t="s">
        <v>1534</v>
      </c>
      <c r="C492" s="6" t="s">
        <v>1535</v>
      </c>
      <c r="D492" s="4" t="s">
        <v>1175</v>
      </c>
      <c r="E492" s="4">
        <v>30</v>
      </c>
      <c r="F492" s="6">
        <f>SUM(F491,E492)</f>
        <v>178</v>
      </c>
      <c r="G492" s="3">
        <f t="shared" si="21"/>
        <v>178</v>
      </c>
      <c r="H492" s="4"/>
      <c r="I492" s="71" t="s">
        <v>1211</v>
      </c>
      <c r="J492" s="71"/>
    </row>
    <row r="493" spans="1:10" ht="15.75" customHeight="1">
      <c r="A493" s="4">
        <v>8</v>
      </c>
      <c r="B493" s="9" t="s">
        <v>1536</v>
      </c>
      <c r="C493" s="6" t="s">
        <v>890</v>
      </c>
      <c r="D493" s="4" t="s">
        <v>1175</v>
      </c>
      <c r="E493" s="4">
        <v>30</v>
      </c>
      <c r="F493" s="6">
        <f>SUM(F492,E493)</f>
        <v>208</v>
      </c>
      <c r="G493" s="3">
        <v>200</v>
      </c>
      <c r="H493" s="4"/>
      <c r="I493" s="71" t="s">
        <v>891</v>
      </c>
      <c r="J493" s="71"/>
    </row>
    <row r="494" spans="1:10" ht="15.75" customHeight="1">
      <c r="A494" s="4">
        <v>9</v>
      </c>
      <c r="B494" s="9" t="s">
        <v>856</v>
      </c>
      <c r="C494" s="6" t="s">
        <v>857</v>
      </c>
      <c r="D494" s="4" t="s">
        <v>1175</v>
      </c>
      <c r="E494" s="4">
        <v>64</v>
      </c>
      <c r="F494" s="4">
        <f>SUM(F493,E494)</f>
        <v>272</v>
      </c>
      <c r="G494" s="3">
        <v>200</v>
      </c>
      <c r="H494" s="31"/>
      <c r="I494" s="71" t="s">
        <v>891</v>
      </c>
      <c r="J494" s="71"/>
    </row>
    <row r="495" spans="1:10" ht="15.75" customHeight="1">
      <c r="A495" s="4">
        <v>10</v>
      </c>
      <c r="B495" s="9" t="s">
        <v>1537</v>
      </c>
      <c r="C495" s="9" t="s">
        <v>1538</v>
      </c>
      <c r="D495" s="9" t="s">
        <v>1175</v>
      </c>
      <c r="E495" s="4">
        <v>8</v>
      </c>
      <c r="F495" s="6">
        <v>280</v>
      </c>
      <c r="G495" s="3">
        <v>208</v>
      </c>
      <c r="H495" s="4"/>
      <c r="I495" s="71" t="s">
        <v>644</v>
      </c>
      <c r="J495" s="71"/>
    </row>
    <row r="496" spans="1:10" ht="15.75" customHeight="1">
      <c r="A496" s="4">
        <v>11</v>
      </c>
      <c r="B496" s="9" t="s">
        <v>1539</v>
      </c>
      <c r="C496" s="9" t="s">
        <v>1540</v>
      </c>
      <c r="D496" s="9" t="s">
        <v>1175</v>
      </c>
      <c r="E496" s="4">
        <v>30</v>
      </c>
      <c r="F496" s="6">
        <v>310</v>
      </c>
      <c r="G496" s="3">
        <v>238</v>
      </c>
      <c r="H496" s="4"/>
      <c r="I496" s="71" t="s">
        <v>644</v>
      </c>
      <c r="J496" s="71"/>
    </row>
    <row r="497" spans="1:10" ht="15.75" customHeight="1">
      <c r="A497" s="4">
        <v>12</v>
      </c>
      <c r="B497" s="9" t="s">
        <v>1192</v>
      </c>
      <c r="C497" s="6" t="s">
        <v>1193</v>
      </c>
      <c r="D497" s="4" t="s">
        <v>1182</v>
      </c>
      <c r="E497" s="4">
        <v>5</v>
      </c>
      <c r="F497" s="6">
        <v>315</v>
      </c>
      <c r="G497" s="3">
        <v>243</v>
      </c>
      <c r="H497" s="4"/>
      <c r="I497" s="71" t="s">
        <v>647</v>
      </c>
      <c r="J497" s="71"/>
    </row>
    <row r="498" spans="1:10" ht="15.75" customHeight="1">
      <c r="A498" s="4">
        <v>13</v>
      </c>
      <c r="B498" s="9" t="s">
        <v>811</v>
      </c>
      <c r="C498" s="6" t="s">
        <v>812</v>
      </c>
      <c r="D498" s="4" t="s">
        <v>1175</v>
      </c>
      <c r="E498" s="4">
        <v>73.5</v>
      </c>
      <c r="F498" s="6">
        <v>388.5</v>
      </c>
      <c r="G498" s="3">
        <v>316.5</v>
      </c>
      <c r="H498" s="4"/>
      <c r="I498" s="71" t="s">
        <v>813</v>
      </c>
      <c r="J498" s="71"/>
    </row>
    <row r="499" spans="1:10" ht="15.75" customHeight="1">
      <c r="A499" s="4">
        <v>14</v>
      </c>
      <c r="B499" s="9" t="s">
        <v>1541</v>
      </c>
      <c r="C499" s="6" t="s">
        <v>822</v>
      </c>
      <c r="D499" s="4" t="s">
        <v>1175</v>
      </c>
      <c r="E499" s="4">
        <v>30</v>
      </c>
      <c r="F499" s="6">
        <f t="shared" ref="F499:F507" si="22">SUM(F498,E499)</f>
        <v>418.5</v>
      </c>
      <c r="G499" s="3">
        <v>346.5</v>
      </c>
      <c r="H499" s="4"/>
      <c r="I499" s="71" t="s">
        <v>750</v>
      </c>
      <c r="J499" s="71"/>
    </row>
    <row r="500" spans="1:10" ht="15.75" customHeight="1">
      <c r="A500" s="4">
        <v>15</v>
      </c>
      <c r="B500" s="9" t="s">
        <v>1542</v>
      </c>
      <c r="C500" s="6" t="s">
        <v>1543</v>
      </c>
      <c r="D500" s="4" t="s">
        <v>1175</v>
      </c>
      <c r="E500" s="4">
        <v>10</v>
      </c>
      <c r="F500" s="6">
        <f t="shared" si="22"/>
        <v>428.5</v>
      </c>
      <c r="G500" s="3">
        <f>SUM(G499,E500)</f>
        <v>356.5</v>
      </c>
      <c r="H500" s="4"/>
      <c r="I500" s="71" t="s">
        <v>750</v>
      </c>
      <c r="J500" s="71"/>
    </row>
    <row r="501" spans="1:10" ht="15.75" customHeight="1">
      <c r="A501" s="4">
        <v>16</v>
      </c>
      <c r="B501" s="9" t="s">
        <v>785</v>
      </c>
      <c r="C501" s="6" t="s">
        <v>605</v>
      </c>
      <c r="D501" s="4" t="s">
        <v>1175</v>
      </c>
      <c r="E501" s="4">
        <v>28</v>
      </c>
      <c r="F501" s="6">
        <f t="shared" si="22"/>
        <v>456.5</v>
      </c>
      <c r="G501" s="3">
        <f>SUM(G500,E501)</f>
        <v>384.5</v>
      </c>
      <c r="H501" s="4"/>
      <c r="I501" s="71" t="s">
        <v>606</v>
      </c>
      <c r="J501" s="71"/>
    </row>
    <row r="502" spans="1:10" ht="15.75" customHeight="1">
      <c r="A502" s="4">
        <v>17</v>
      </c>
      <c r="B502" s="9" t="s">
        <v>569</v>
      </c>
      <c r="C502" s="6" t="s">
        <v>570</v>
      </c>
      <c r="D502" s="4" t="s">
        <v>1175</v>
      </c>
      <c r="E502" s="4">
        <v>4</v>
      </c>
      <c r="F502" s="6">
        <f t="shared" si="22"/>
        <v>460.5</v>
      </c>
      <c r="G502" s="3">
        <f>SUM(G501,E502)</f>
        <v>388.5</v>
      </c>
      <c r="H502" s="4"/>
      <c r="I502" s="71" t="s">
        <v>582</v>
      </c>
      <c r="J502" s="71"/>
    </row>
    <row r="503" spans="1:10" ht="15.75" customHeight="1">
      <c r="A503" s="4">
        <v>18</v>
      </c>
      <c r="B503" s="9" t="s">
        <v>636</v>
      </c>
      <c r="C503" s="6" t="s">
        <v>637</v>
      </c>
      <c r="D503" s="4" t="s">
        <v>1175</v>
      </c>
      <c r="E503" s="4">
        <v>4</v>
      </c>
      <c r="F503" s="6">
        <f t="shared" si="22"/>
        <v>464.5</v>
      </c>
      <c r="G503" s="3">
        <f>SUM(G502,E503)</f>
        <v>392.5</v>
      </c>
      <c r="H503" s="4"/>
      <c r="I503" s="71" t="s">
        <v>609</v>
      </c>
      <c r="J503" s="71"/>
    </row>
    <row r="504" spans="1:10" ht="15.75" customHeight="1">
      <c r="A504" s="4">
        <v>19</v>
      </c>
      <c r="B504" s="9" t="s">
        <v>831</v>
      </c>
      <c r="C504" s="6" t="s">
        <v>832</v>
      </c>
      <c r="D504" s="4" t="s">
        <v>1175</v>
      </c>
      <c r="E504" s="4">
        <v>10</v>
      </c>
      <c r="F504" s="6">
        <f t="shared" si="22"/>
        <v>474.5</v>
      </c>
      <c r="G504" s="3">
        <v>400</v>
      </c>
      <c r="H504" s="4"/>
      <c r="I504" s="71" t="s">
        <v>300</v>
      </c>
      <c r="J504" s="71"/>
    </row>
    <row r="505" spans="1:10" ht="15.75" customHeight="1">
      <c r="A505" s="4">
        <v>20</v>
      </c>
      <c r="B505" s="9" t="s">
        <v>540</v>
      </c>
      <c r="C505" s="6" t="s">
        <v>541</v>
      </c>
      <c r="D505" s="4" t="s">
        <v>1175</v>
      </c>
      <c r="E505" s="4">
        <v>30</v>
      </c>
      <c r="F505" s="6">
        <f t="shared" si="22"/>
        <v>504.5</v>
      </c>
      <c r="G505" s="3">
        <v>400</v>
      </c>
      <c r="H505" s="4"/>
      <c r="I505" s="71" t="s">
        <v>300</v>
      </c>
      <c r="J505" s="71"/>
    </row>
    <row r="506" spans="1:10" ht="15.75" customHeight="1">
      <c r="A506" s="4">
        <v>21</v>
      </c>
      <c r="B506" s="9" t="s">
        <v>477</v>
      </c>
      <c r="C506" s="6" t="s">
        <v>478</v>
      </c>
      <c r="D506" s="4" t="s">
        <v>1182</v>
      </c>
      <c r="E506" s="4">
        <v>10</v>
      </c>
      <c r="F506" s="6">
        <f t="shared" si="22"/>
        <v>514.5</v>
      </c>
      <c r="G506" s="3">
        <v>400</v>
      </c>
      <c r="H506" s="4"/>
      <c r="I506" s="71" t="s">
        <v>300</v>
      </c>
      <c r="J506" s="71"/>
    </row>
    <row r="507" spans="1:10" ht="15.75" customHeight="1">
      <c r="A507" s="4">
        <v>22</v>
      </c>
      <c r="B507" s="9" t="s">
        <v>542</v>
      </c>
      <c r="C507" s="6" t="s">
        <v>543</v>
      </c>
      <c r="D507" s="4" t="s">
        <v>1175</v>
      </c>
      <c r="E507" s="4">
        <v>30</v>
      </c>
      <c r="F507" s="6">
        <f t="shared" si="22"/>
        <v>544.5</v>
      </c>
      <c r="G507" s="3">
        <v>400</v>
      </c>
      <c r="H507" s="4"/>
      <c r="I507" s="71" t="s">
        <v>308</v>
      </c>
      <c r="J507" s="71"/>
    </row>
    <row r="508" spans="1:10" ht="15.75" customHeight="1">
      <c r="A508" s="4">
        <v>23</v>
      </c>
      <c r="B508" s="9"/>
      <c r="C508" s="6"/>
      <c r="D508" s="4"/>
      <c r="E508" s="4"/>
      <c r="F508" s="6"/>
      <c r="G508" s="3"/>
      <c r="H508" s="4"/>
      <c r="I508" s="71"/>
      <c r="J508" s="71"/>
    </row>
    <row r="509" spans="1:10" ht="15.75" customHeight="1">
      <c r="A509" s="4">
        <v>24</v>
      </c>
      <c r="B509" s="9"/>
      <c r="C509" s="6"/>
      <c r="D509" s="4"/>
      <c r="E509" s="4"/>
      <c r="F509" s="6"/>
      <c r="G509" s="3"/>
      <c r="H509" s="4"/>
      <c r="I509" s="71"/>
      <c r="J509" s="71"/>
    </row>
    <row r="510" spans="1:10" ht="15.75" customHeight="1">
      <c r="A510" s="4">
        <v>25</v>
      </c>
      <c r="B510" s="9"/>
      <c r="C510" s="6"/>
      <c r="D510" s="4"/>
      <c r="E510" s="4"/>
      <c r="F510" s="6"/>
      <c r="G510" s="3"/>
      <c r="H510" s="4"/>
      <c r="I510" s="71"/>
      <c r="J510" s="71"/>
    </row>
    <row r="511" spans="1:10" ht="15.75" customHeight="1">
      <c r="A511" s="511" t="s">
        <v>1182</v>
      </c>
      <c r="B511" s="511"/>
      <c r="C511" s="6"/>
      <c r="D511" s="4"/>
      <c r="E511" s="4"/>
      <c r="F511" s="6"/>
      <c r="G511" s="3"/>
      <c r="H511" s="4"/>
      <c r="I511" s="71"/>
      <c r="J511" s="71"/>
    </row>
    <row r="512" spans="1:10" ht="15.75" customHeight="1">
      <c r="A512" s="6" t="s">
        <v>9</v>
      </c>
      <c r="B512" s="6" t="s">
        <v>1176</v>
      </c>
      <c r="C512" s="6" t="s">
        <v>11</v>
      </c>
      <c r="D512" s="6" t="s">
        <v>1177</v>
      </c>
      <c r="E512" s="6" t="s">
        <v>12</v>
      </c>
      <c r="F512" s="6" t="s">
        <v>1178</v>
      </c>
      <c r="G512" s="3" t="s">
        <v>13</v>
      </c>
      <c r="H512" s="3" t="s">
        <v>14</v>
      </c>
      <c r="I512" s="71"/>
      <c r="J512" s="71"/>
    </row>
    <row r="513" spans="1:10" ht="15.75" customHeight="1">
      <c r="A513" s="6">
        <v>1</v>
      </c>
      <c r="B513" s="8"/>
      <c r="C513" s="4"/>
      <c r="D513" s="6" t="s">
        <v>1182</v>
      </c>
      <c r="E513" s="4"/>
      <c r="F513" s="6">
        <f>SUM(E513,F512)</f>
        <v>0</v>
      </c>
      <c r="G513" s="3">
        <f>SUM(G512,E513)</f>
        <v>0</v>
      </c>
      <c r="H513" s="4"/>
      <c r="I513" s="71"/>
      <c r="J513" s="71"/>
    </row>
    <row r="514" spans="1:10" ht="16.5" customHeight="1">
      <c r="A514" s="6">
        <v>2</v>
      </c>
      <c r="B514" s="9"/>
      <c r="C514" s="9"/>
      <c r="D514" s="9"/>
      <c r="E514" s="4"/>
      <c r="F514" s="6"/>
      <c r="G514" s="3"/>
      <c r="H514" s="4"/>
      <c r="I514" s="71"/>
      <c r="J514" s="71"/>
    </row>
    <row r="515" spans="1:10" ht="15.75" customHeight="1">
      <c r="A515" s="4">
        <v>3</v>
      </c>
      <c r="B515" s="9"/>
      <c r="C515" s="6"/>
      <c r="D515" s="4"/>
      <c r="E515" s="4"/>
      <c r="F515" s="6"/>
      <c r="G515" s="3"/>
      <c r="H515" s="4"/>
      <c r="I515" s="71"/>
      <c r="J515" s="71"/>
    </row>
    <row r="516" spans="1:10" ht="15.75" customHeight="1">
      <c r="A516" s="6">
        <v>4</v>
      </c>
      <c r="B516" s="109"/>
      <c r="C516" s="6"/>
      <c r="D516" s="9"/>
      <c r="E516" s="4"/>
      <c r="F516" s="4"/>
      <c r="G516" s="4"/>
      <c r="H516" s="4"/>
      <c r="I516" s="71"/>
      <c r="J516" s="71"/>
    </row>
    <row r="517" spans="1:10" ht="15.75" customHeight="1">
      <c r="A517" s="6">
        <v>5</v>
      </c>
      <c r="B517" s="109"/>
      <c r="C517" s="6"/>
      <c r="D517" s="9"/>
      <c r="E517" s="4"/>
      <c r="F517" s="4"/>
      <c r="G517" s="4"/>
      <c r="H517" s="4"/>
      <c r="I517" s="71"/>
      <c r="J517" s="71"/>
    </row>
    <row r="518" spans="1:10" ht="15.75" customHeight="1">
      <c r="A518" s="510" t="s">
        <v>1544</v>
      </c>
      <c r="B518" s="510"/>
      <c r="C518" s="510" t="s">
        <v>1545</v>
      </c>
      <c r="D518" s="510"/>
      <c r="E518" s="4"/>
      <c r="F518" s="4"/>
      <c r="G518" s="4"/>
      <c r="H518" s="4"/>
      <c r="I518" s="108" t="s">
        <v>1174</v>
      </c>
      <c r="J518" s="71"/>
    </row>
    <row r="519" spans="1:10" ht="15.75" customHeight="1">
      <c r="A519" s="511" t="s">
        <v>1175</v>
      </c>
      <c r="B519" s="511"/>
      <c r="C519" s="109"/>
      <c r="D519" s="109"/>
      <c r="E519" s="4"/>
      <c r="F519" s="4"/>
      <c r="G519" s="4"/>
      <c r="H519" s="4"/>
      <c r="I519" s="110">
        <v>400</v>
      </c>
      <c r="J519" s="71" t="s">
        <v>308</v>
      </c>
    </row>
    <row r="520" spans="1:10" ht="15.75" customHeight="1">
      <c r="A520" s="6" t="s">
        <v>9</v>
      </c>
      <c r="B520" s="6" t="s">
        <v>1176</v>
      </c>
      <c r="C520" s="6" t="s">
        <v>11</v>
      </c>
      <c r="D520" s="6" t="s">
        <v>1177</v>
      </c>
      <c r="E520" s="6" t="s">
        <v>12</v>
      </c>
      <c r="F520" s="6" t="s">
        <v>1178</v>
      </c>
      <c r="G520" s="3" t="s">
        <v>13</v>
      </c>
      <c r="H520" s="3" t="s">
        <v>14</v>
      </c>
      <c r="I520" s="111" t="s">
        <v>1179</v>
      </c>
      <c r="J520" s="71"/>
    </row>
    <row r="521" spans="1:10" ht="15.75" customHeight="1">
      <c r="A521" s="6">
        <v>1</v>
      </c>
      <c r="B521" s="46" t="s">
        <v>1282</v>
      </c>
      <c r="C521" s="4" t="s">
        <v>852</v>
      </c>
      <c r="D521" s="4" t="s">
        <v>1175</v>
      </c>
      <c r="E521" s="4">
        <v>12</v>
      </c>
      <c r="F521" s="6">
        <f>SUM(E521,F520)</f>
        <v>12</v>
      </c>
      <c r="G521" s="3">
        <f>SUM(G520,E521)</f>
        <v>12</v>
      </c>
      <c r="H521" s="4"/>
      <c r="I521" s="71"/>
      <c r="J521" s="71"/>
    </row>
    <row r="522" spans="1:10" ht="15.75" customHeight="1">
      <c r="A522" s="6">
        <v>2</v>
      </c>
      <c r="B522" s="8" t="s">
        <v>1265</v>
      </c>
      <c r="C522" s="4" t="s">
        <v>1266</v>
      </c>
      <c r="D522" s="6" t="s">
        <v>1182</v>
      </c>
      <c r="E522" s="4">
        <v>30</v>
      </c>
      <c r="F522" s="6">
        <f>SUM(E522,F521)</f>
        <v>42</v>
      </c>
      <c r="G522" s="3">
        <f>SUM(G521,E522)</f>
        <v>42</v>
      </c>
      <c r="H522" s="4"/>
      <c r="I522" s="71" t="s">
        <v>1267</v>
      </c>
      <c r="J522" s="71"/>
    </row>
    <row r="523" spans="1:10" ht="16.5" customHeight="1">
      <c r="A523" s="4">
        <v>3</v>
      </c>
      <c r="B523" s="9" t="s">
        <v>912</v>
      </c>
      <c r="C523" s="6" t="s">
        <v>913</v>
      </c>
      <c r="D523" s="4" t="s">
        <v>1182</v>
      </c>
      <c r="E523" s="4">
        <v>40</v>
      </c>
      <c r="F523" s="6">
        <f>SUM(E523,F522)</f>
        <v>82</v>
      </c>
      <c r="G523" s="3">
        <f>SUM(G522,E523)</f>
        <v>82</v>
      </c>
      <c r="H523" s="4"/>
      <c r="I523" s="71" t="s">
        <v>1219</v>
      </c>
      <c r="J523" s="71"/>
    </row>
    <row r="524" spans="1:10" ht="16.5" customHeight="1">
      <c r="A524" s="4">
        <v>4</v>
      </c>
      <c r="B524" s="9" t="s">
        <v>856</v>
      </c>
      <c r="C524" s="6" t="s">
        <v>857</v>
      </c>
      <c r="D524" s="4" t="s">
        <v>1175</v>
      </c>
      <c r="E524" s="4">
        <v>67</v>
      </c>
      <c r="F524" s="4">
        <f>SUM(F523,E524)</f>
        <v>149</v>
      </c>
      <c r="G524" s="3">
        <f>SUM(G523,E524)</f>
        <v>149</v>
      </c>
      <c r="H524" s="31"/>
      <c r="I524" s="71" t="s">
        <v>891</v>
      </c>
      <c r="J524" s="71"/>
    </row>
    <row r="525" spans="1:10" ht="16.5" customHeight="1">
      <c r="A525" s="4">
        <v>5</v>
      </c>
      <c r="B525" s="9" t="s">
        <v>1268</v>
      </c>
      <c r="C525" s="6" t="s">
        <v>1269</v>
      </c>
      <c r="D525" s="4" t="s">
        <v>1175</v>
      </c>
      <c r="E525" s="4">
        <v>10</v>
      </c>
      <c r="F525" s="4">
        <f>SUM(F524,E525)</f>
        <v>159</v>
      </c>
      <c r="G525" s="3">
        <f>SUM(G524,E525)</f>
        <v>159</v>
      </c>
      <c r="H525" s="4"/>
      <c r="I525" s="71" t="s">
        <v>891</v>
      </c>
      <c r="J525" s="71"/>
    </row>
    <row r="526" spans="1:10" ht="16.5" customHeight="1">
      <c r="A526" s="4">
        <v>6</v>
      </c>
      <c r="B526" s="46" t="s">
        <v>1032</v>
      </c>
      <c r="C526" s="4" t="s">
        <v>1033</v>
      </c>
      <c r="D526" s="4" t="s">
        <v>1182</v>
      </c>
      <c r="E526" s="4">
        <v>90</v>
      </c>
      <c r="F526" s="4">
        <v>249</v>
      </c>
      <c r="G526" s="3">
        <v>249</v>
      </c>
      <c r="H526" s="4"/>
      <c r="I526" s="71" t="s">
        <v>644</v>
      </c>
      <c r="J526" s="71"/>
    </row>
    <row r="527" spans="1:10" ht="16.5" customHeight="1">
      <c r="A527" s="4">
        <v>7</v>
      </c>
      <c r="B527" s="46" t="s">
        <v>1230</v>
      </c>
      <c r="C527" s="4" t="s">
        <v>1231</v>
      </c>
      <c r="D527" s="4" t="s">
        <v>1182</v>
      </c>
      <c r="E527" s="4">
        <v>56</v>
      </c>
      <c r="F527" s="4">
        <v>305</v>
      </c>
      <c r="G527" s="3">
        <v>305</v>
      </c>
      <c r="H527" s="4"/>
      <c r="I527" s="71" t="s">
        <v>567</v>
      </c>
      <c r="J527" s="71"/>
    </row>
    <row r="528" spans="1:10" ht="16.5" customHeight="1">
      <c r="A528" s="4">
        <v>8</v>
      </c>
      <c r="B528" s="9" t="s">
        <v>1146</v>
      </c>
      <c r="C528" s="6" t="s">
        <v>1147</v>
      </c>
      <c r="D528" s="4" t="s">
        <v>1175</v>
      </c>
      <c r="E528" s="4">
        <v>16</v>
      </c>
      <c r="F528" s="4">
        <f t="shared" ref="F528:F535" si="23">SUM(F527,E528)</f>
        <v>321</v>
      </c>
      <c r="G528" s="3">
        <f t="shared" ref="G528:G534" si="24">SUM(G527,E528)</f>
        <v>321</v>
      </c>
      <c r="H528" s="4"/>
      <c r="I528" s="71" t="s">
        <v>582</v>
      </c>
      <c r="J528" s="71"/>
    </row>
    <row r="529" spans="1:10" ht="16.5" customHeight="1">
      <c r="A529" s="4">
        <v>9</v>
      </c>
      <c r="B529" s="9" t="s">
        <v>538</v>
      </c>
      <c r="C529" s="4" t="s">
        <v>539</v>
      </c>
      <c r="D529" s="4" t="s">
        <v>1175</v>
      </c>
      <c r="E529" s="4">
        <v>9</v>
      </c>
      <c r="F529" s="4">
        <f t="shared" si="23"/>
        <v>330</v>
      </c>
      <c r="G529" s="3">
        <f t="shared" si="24"/>
        <v>330</v>
      </c>
      <c r="H529" s="4"/>
      <c r="I529" s="71" t="s">
        <v>300</v>
      </c>
      <c r="J529" s="71"/>
    </row>
    <row r="530" spans="1:10" ht="16.5" customHeight="1">
      <c r="A530" s="4">
        <v>10</v>
      </c>
      <c r="B530" s="9" t="s">
        <v>1296</v>
      </c>
      <c r="C530" s="4" t="s">
        <v>1297</v>
      </c>
      <c r="D530" s="4" t="s">
        <v>1182</v>
      </c>
      <c r="E530" s="4">
        <v>8</v>
      </c>
      <c r="F530" s="4">
        <f t="shared" si="23"/>
        <v>338</v>
      </c>
      <c r="G530" s="3">
        <f t="shared" si="24"/>
        <v>338</v>
      </c>
      <c r="H530" s="4"/>
      <c r="I530" s="71" t="s">
        <v>305</v>
      </c>
      <c r="J530" s="71"/>
    </row>
    <row r="531" spans="1:10" ht="16.5" customHeight="1">
      <c r="A531" s="4">
        <v>11</v>
      </c>
      <c r="B531" s="9" t="s">
        <v>1074</v>
      </c>
      <c r="C531" s="6" t="s">
        <v>1067</v>
      </c>
      <c r="D531" s="4" t="s">
        <v>1182</v>
      </c>
      <c r="E531" s="4">
        <v>24</v>
      </c>
      <c r="F531" s="4">
        <f t="shared" si="23"/>
        <v>362</v>
      </c>
      <c r="G531" s="3">
        <f t="shared" si="24"/>
        <v>362</v>
      </c>
      <c r="H531" s="4"/>
      <c r="I531" s="71" t="s">
        <v>305</v>
      </c>
      <c r="J531" s="71"/>
    </row>
    <row r="532" spans="1:10" ht="16.5" customHeight="1">
      <c r="A532" s="4">
        <v>12</v>
      </c>
      <c r="B532" s="9" t="s">
        <v>1546</v>
      </c>
      <c r="C532" s="6" t="s">
        <v>304</v>
      </c>
      <c r="D532" s="4" t="s">
        <v>1175</v>
      </c>
      <c r="E532" s="4">
        <v>20</v>
      </c>
      <c r="F532" s="4">
        <f t="shared" si="23"/>
        <v>382</v>
      </c>
      <c r="G532" s="3">
        <f t="shared" si="24"/>
        <v>382</v>
      </c>
      <c r="H532" s="4"/>
      <c r="I532" s="71" t="s">
        <v>305</v>
      </c>
      <c r="J532" s="71"/>
    </row>
    <row r="533" spans="1:10" ht="16.5" customHeight="1">
      <c r="A533" s="4">
        <v>13</v>
      </c>
      <c r="B533" s="9" t="s">
        <v>1310</v>
      </c>
      <c r="C533" s="4" t="s">
        <v>1311</v>
      </c>
      <c r="D533" s="4" t="s">
        <v>1175</v>
      </c>
      <c r="E533" s="4">
        <v>8</v>
      </c>
      <c r="F533" s="4">
        <f t="shared" si="23"/>
        <v>390</v>
      </c>
      <c r="G533" s="3">
        <f t="shared" si="24"/>
        <v>390</v>
      </c>
      <c r="H533" s="4"/>
      <c r="I533" s="71" t="s">
        <v>305</v>
      </c>
      <c r="J533" s="71"/>
    </row>
    <row r="534" spans="1:10" ht="16.5" customHeight="1">
      <c r="A534" s="4">
        <v>14</v>
      </c>
      <c r="B534" s="9" t="s">
        <v>652</v>
      </c>
      <c r="C534" s="6" t="s">
        <v>653</v>
      </c>
      <c r="D534" s="4" t="s">
        <v>1175</v>
      </c>
      <c r="E534" s="4">
        <v>6</v>
      </c>
      <c r="F534" s="4">
        <f t="shared" si="23"/>
        <v>396</v>
      </c>
      <c r="G534" s="3">
        <f t="shared" si="24"/>
        <v>396</v>
      </c>
      <c r="H534" s="4"/>
      <c r="I534" s="71" t="s">
        <v>308</v>
      </c>
      <c r="J534" s="71"/>
    </row>
    <row r="535" spans="1:10" ht="16.5" customHeight="1">
      <c r="A535" s="4">
        <v>15</v>
      </c>
      <c r="B535" s="9" t="s">
        <v>1312</v>
      </c>
      <c r="C535" s="4" t="s">
        <v>740</v>
      </c>
      <c r="D535" s="4" t="s">
        <v>1175</v>
      </c>
      <c r="E535" s="4">
        <v>5</v>
      </c>
      <c r="F535" s="4">
        <f t="shared" si="23"/>
        <v>401</v>
      </c>
      <c r="G535" s="3">
        <v>400</v>
      </c>
      <c r="H535" s="4"/>
      <c r="I535" s="71" t="s">
        <v>308</v>
      </c>
      <c r="J535" s="71"/>
    </row>
    <row r="536" spans="1:10" ht="16.5" customHeight="1">
      <c r="A536" s="4">
        <v>16</v>
      </c>
      <c r="B536" s="9"/>
      <c r="C536" s="6"/>
      <c r="D536" s="4"/>
      <c r="E536" s="4"/>
      <c r="F536" s="4"/>
      <c r="G536" s="3"/>
      <c r="H536" s="4"/>
      <c r="I536" s="71"/>
      <c r="J536" s="71"/>
    </row>
    <row r="537" spans="1:10" ht="15.75" customHeight="1">
      <c r="A537" s="511" t="s">
        <v>1182</v>
      </c>
      <c r="B537" s="511"/>
      <c r="C537" s="6"/>
      <c r="D537" s="4"/>
      <c r="E537" s="4"/>
      <c r="F537" s="6"/>
      <c r="G537" s="3"/>
      <c r="H537" s="4"/>
      <c r="I537" s="71"/>
      <c r="J537" s="71"/>
    </row>
    <row r="538" spans="1:10" ht="15.75" customHeight="1">
      <c r="A538" s="6" t="s">
        <v>9</v>
      </c>
      <c r="B538" s="6" t="s">
        <v>1176</v>
      </c>
      <c r="C538" s="6" t="s">
        <v>11</v>
      </c>
      <c r="D538" s="6" t="s">
        <v>1177</v>
      </c>
      <c r="E538" s="6" t="s">
        <v>12</v>
      </c>
      <c r="F538" s="6" t="s">
        <v>1178</v>
      </c>
      <c r="G538" s="3" t="s">
        <v>13</v>
      </c>
      <c r="H538" s="3" t="s">
        <v>14</v>
      </c>
      <c r="I538" s="71"/>
      <c r="J538" s="71"/>
    </row>
    <row r="539" spans="1:10" ht="15.75" customHeight="1">
      <c r="A539" s="6">
        <v>1</v>
      </c>
      <c r="B539" s="8" t="s">
        <v>1276</v>
      </c>
      <c r="C539" s="6" t="s">
        <v>1277</v>
      </c>
      <c r="D539" s="4" t="s">
        <v>1182</v>
      </c>
      <c r="E539" s="4">
        <v>20</v>
      </c>
      <c r="F539" s="6">
        <f>SUM(E539,F538)</f>
        <v>20</v>
      </c>
      <c r="G539" s="3">
        <f>SUM(G538,E539)</f>
        <v>20</v>
      </c>
      <c r="H539" s="4"/>
      <c r="I539" s="71"/>
      <c r="J539" s="71"/>
    </row>
    <row r="540" spans="1:10" ht="15.75" customHeight="1">
      <c r="A540" s="6">
        <v>2</v>
      </c>
      <c r="B540" s="8"/>
      <c r="C540" s="4"/>
      <c r="D540" s="6"/>
      <c r="E540" s="4"/>
      <c r="F540" s="6"/>
      <c r="G540" s="3"/>
      <c r="H540" s="4"/>
      <c r="I540" s="71"/>
      <c r="J540" s="71"/>
    </row>
    <row r="541" spans="1:10" ht="15.75" customHeight="1">
      <c r="A541" s="4">
        <v>3</v>
      </c>
      <c r="B541" s="9"/>
      <c r="C541" s="6"/>
      <c r="D541" s="4"/>
      <c r="E541" s="4"/>
      <c r="F541" s="6"/>
      <c r="G541" s="3"/>
      <c r="H541" s="4"/>
      <c r="I541" s="71"/>
      <c r="J541" s="71"/>
    </row>
    <row r="542" spans="1:10" ht="15.75" customHeight="1">
      <c r="A542" s="6">
        <v>4</v>
      </c>
      <c r="B542" s="9"/>
      <c r="C542" s="9"/>
      <c r="D542" s="9"/>
      <c r="E542" s="9"/>
      <c r="F542" s="4"/>
      <c r="G542" s="4"/>
      <c r="H542" s="4"/>
      <c r="I542" s="71"/>
      <c r="J542" s="71"/>
    </row>
    <row r="543" spans="1:10" ht="15.75" customHeight="1">
      <c r="A543" s="6">
        <v>5</v>
      </c>
      <c r="B543" s="109"/>
      <c r="C543" s="6"/>
      <c r="D543" s="9"/>
      <c r="E543" s="4"/>
      <c r="F543" s="4"/>
      <c r="G543" s="4"/>
      <c r="H543" s="4"/>
      <c r="I543" s="71"/>
      <c r="J543" s="71"/>
    </row>
    <row r="544" spans="1:10" ht="16.5" customHeight="1">
      <c r="A544" s="510" t="s">
        <v>1547</v>
      </c>
      <c r="B544" s="510"/>
      <c r="C544" s="510" t="s">
        <v>1548</v>
      </c>
      <c r="D544" s="510"/>
      <c r="E544" s="4"/>
      <c r="F544" s="4"/>
      <c r="G544" s="4"/>
      <c r="H544" s="4"/>
      <c r="I544" s="108" t="s">
        <v>1174</v>
      </c>
      <c r="J544" s="71"/>
    </row>
    <row r="545" spans="1:10" ht="16.5" customHeight="1">
      <c r="A545" s="511" t="s">
        <v>1175</v>
      </c>
      <c r="B545" s="511"/>
      <c r="C545" s="109"/>
      <c r="D545" s="109"/>
      <c r="E545" s="4"/>
      <c r="F545" s="4"/>
      <c r="G545" s="4"/>
      <c r="H545" s="4"/>
      <c r="I545" s="110">
        <v>400</v>
      </c>
      <c r="J545" s="71" t="s">
        <v>308</v>
      </c>
    </row>
    <row r="546" spans="1:10" ht="15.75" customHeight="1">
      <c r="A546" s="6" t="s">
        <v>9</v>
      </c>
      <c r="B546" s="6" t="s">
        <v>1176</v>
      </c>
      <c r="C546" s="6" t="s">
        <v>11</v>
      </c>
      <c r="D546" s="6" t="s">
        <v>1177</v>
      </c>
      <c r="E546" s="6" t="s">
        <v>12</v>
      </c>
      <c r="F546" s="6" t="s">
        <v>1178</v>
      </c>
      <c r="G546" s="3" t="s">
        <v>13</v>
      </c>
      <c r="H546" s="3" t="s">
        <v>14</v>
      </c>
      <c r="I546" s="111" t="s">
        <v>1179</v>
      </c>
      <c r="J546" s="71"/>
    </row>
    <row r="547" spans="1:10" ht="15.75" customHeight="1">
      <c r="A547" s="6">
        <v>1</v>
      </c>
      <c r="B547" s="8" t="s">
        <v>1253</v>
      </c>
      <c r="C547" s="6" t="s">
        <v>1254</v>
      </c>
      <c r="D547" s="4" t="s">
        <v>1175</v>
      </c>
      <c r="E547" s="4">
        <v>10</v>
      </c>
      <c r="F547" s="6">
        <f>SUM(E547,F546)</f>
        <v>10</v>
      </c>
      <c r="G547" s="3">
        <f t="shared" ref="G547:G553" si="25">SUM(G546,E547)</f>
        <v>10</v>
      </c>
      <c r="H547" s="4"/>
      <c r="I547" s="71"/>
      <c r="J547" s="71"/>
    </row>
    <row r="548" spans="1:10" ht="15.75" customHeight="1">
      <c r="A548" s="6">
        <v>2</v>
      </c>
      <c r="B548" s="8" t="s">
        <v>1234</v>
      </c>
      <c r="C548" s="6" t="s">
        <v>1235</v>
      </c>
      <c r="D548" s="4" t="s">
        <v>1182</v>
      </c>
      <c r="E548" s="4">
        <v>24</v>
      </c>
      <c r="F548" s="6">
        <f>SUM(E548,F547)</f>
        <v>34</v>
      </c>
      <c r="G548" s="3">
        <f t="shared" si="25"/>
        <v>34</v>
      </c>
      <c r="H548" s="4"/>
      <c r="I548" s="71"/>
      <c r="J548" s="71"/>
    </row>
    <row r="549" spans="1:10" ht="15.75" customHeight="1">
      <c r="A549" s="4">
        <v>3</v>
      </c>
      <c r="B549" s="9" t="s">
        <v>1323</v>
      </c>
      <c r="C549" s="6" t="s">
        <v>1324</v>
      </c>
      <c r="D549" s="4" t="s">
        <v>1175</v>
      </c>
      <c r="E549" s="4">
        <v>6</v>
      </c>
      <c r="F549" s="6">
        <f t="shared" ref="F549:F554" si="26">SUM(F548,E549)</f>
        <v>40</v>
      </c>
      <c r="G549" s="3">
        <f t="shared" si="25"/>
        <v>40</v>
      </c>
      <c r="H549" s="4"/>
      <c r="I549" s="71" t="s">
        <v>1185</v>
      </c>
      <c r="J549" s="71"/>
    </row>
    <row r="550" spans="1:10" ht="15.75" customHeight="1">
      <c r="A550" s="4">
        <v>4</v>
      </c>
      <c r="B550" s="9" t="s">
        <v>1287</v>
      </c>
      <c r="C550" s="6" t="s">
        <v>1028</v>
      </c>
      <c r="D550" s="4" t="s">
        <v>1182</v>
      </c>
      <c r="E550" s="4">
        <v>24</v>
      </c>
      <c r="F550" s="6">
        <f t="shared" si="26"/>
        <v>64</v>
      </c>
      <c r="G550" s="3">
        <f t="shared" si="25"/>
        <v>64</v>
      </c>
      <c r="H550" s="4"/>
      <c r="I550" s="71" t="s">
        <v>1216</v>
      </c>
      <c r="J550" s="71"/>
    </row>
    <row r="551" spans="1:10" ht="15.75" customHeight="1">
      <c r="A551" s="4">
        <v>5</v>
      </c>
      <c r="B551" s="9" t="s">
        <v>856</v>
      </c>
      <c r="C551" s="6" t="s">
        <v>857</v>
      </c>
      <c r="D551" s="4" t="s">
        <v>1175</v>
      </c>
      <c r="E551" s="4">
        <v>67</v>
      </c>
      <c r="F551" s="4">
        <f t="shared" si="26"/>
        <v>131</v>
      </c>
      <c r="G551" s="3">
        <f t="shared" si="25"/>
        <v>131</v>
      </c>
      <c r="H551" s="31"/>
      <c r="I551" s="71" t="s">
        <v>891</v>
      </c>
      <c r="J551" s="71"/>
    </row>
    <row r="552" spans="1:10" ht="15.75" customHeight="1">
      <c r="A552" s="4">
        <v>6</v>
      </c>
      <c r="B552" s="9" t="s">
        <v>1336</v>
      </c>
      <c r="C552" s="6" t="s">
        <v>1199</v>
      </c>
      <c r="D552" s="4" t="s">
        <v>1175</v>
      </c>
      <c r="E552" s="4">
        <v>100</v>
      </c>
      <c r="F552" s="4">
        <f t="shared" si="26"/>
        <v>231</v>
      </c>
      <c r="G552" s="3">
        <f t="shared" si="25"/>
        <v>231</v>
      </c>
      <c r="H552" s="31"/>
      <c r="I552" s="71" t="s">
        <v>609</v>
      </c>
      <c r="J552" s="71"/>
    </row>
    <row r="553" spans="1:10" ht="15.75" customHeight="1">
      <c r="A553" s="4">
        <v>7</v>
      </c>
      <c r="B553" s="9" t="s">
        <v>610</v>
      </c>
      <c r="C553" s="6" t="s">
        <v>611</v>
      </c>
      <c r="D553" s="4" t="s">
        <v>1182</v>
      </c>
      <c r="E553" s="4">
        <v>60</v>
      </c>
      <c r="F553" s="4">
        <f t="shared" si="26"/>
        <v>291</v>
      </c>
      <c r="G553" s="3">
        <f t="shared" si="25"/>
        <v>291</v>
      </c>
      <c r="H553" s="31"/>
      <c r="I553" s="71" t="s">
        <v>609</v>
      </c>
      <c r="J553" s="71"/>
    </row>
    <row r="554" spans="1:10" ht="15.75" customHeight="1">
      <c r="A554" s="4">
        <v>8</v>
      </c>
      <c r="B554" s="9" t="s">
        <v>225</v>
      </c>
      <c r="C554" s="6" t="s">
        <v>460</v>
      </c>
      <c r="D554" s="4" t="s">
        <v>1175</v>
      </c>
      <c r="E554" s="4">
        <v>30</v>
      </c>
      <c r="F554" s="4">
        <f t="shared" si="26"/>
        <v>321</v>
      </c>
      <c r="G554" s="3">
        <f>SUM(G553+E554)</f>
        <v>321</v>
      </c>
      <c r="H554" s="31"/>
      <c r="I554" s="71" t="s">
        <v>300</v>
      </c>
      <c r="J554" s="71"/>
    </row>
    <row r="555" spans="1:10" ht="15.75" customHeight="1">
      <c r="A555" s="4">
        <v>9</v>
      </c>
      <c r="B555" s="9"/>
      <c r="C555" s="6"/>
      <c r="D555" s="4"/>
      <c r="E555" s="4"/>
      <c r="F555" s="4"/>
      <c r="G555" s="3"/>
      <c r="H555" s="31"/>
      <c r="I555" s="71"/>
      <c r="J555" s="71"/>
    </row>
    <row r="556" spans="1:10" ht="15.75" customHeight="1">
      <c r="A556" s="511" t="s">
        <v>1182</v>
      </c>
      <c r="B556" s="511"/>
      <c r="C556" s="6"/>
      <c r="D556" s="4"/>
      <c r="E556" s="4"/>
      <c r="F556" s="6"/>
      <c r="G556" s="3"/>
      <c r="H556" s="4"/>
      <c r="I556" s="71"/>
      <c r="J556" s="71"/>
    </row>
    <row r="557" spans="1:10" ht="15.75" customHeight="1">
      <c r="A557" s="6" t="s">
        <v>9</v>
      </c>
      <c r="B557" s="6" t="s">
        <v>1176</v>
      </c>
      <c r="C557" s="6" t="s">
        <v>11</v>
      </c>
      <c r="D557" s="6" t="s">
        <v>1177</v>
      </c>
      <c r="E557" s="6" t="s">
        <v>12</v>
      </c>
      <c r="F557" s="6" t="s">
        <v>1178</v>
      </c>
      <c r="G557" s="3" t="s">
        <v>13</v>
      </c>
      <c r="H557" s="3" t="s">
        <v>14</v>
      </c>
      <c r="I557" s="71"/>
      <c r="J557" s="71"/>
    </row>
    <row r="558" spans="1:10" ht="15.75" customHeight="1">
      <c r="A558" s="6">
        <v>1</v>
      </c>
      <c r="B558" s="120" t="s">
        <v>1549</v>
      </c>
      <c r="C558" s="6" t="s">
        <v>1550</v>
      </c>
      <c r="D558" s="4" t="s">
        <v>1182</v>
      </c>
      <c r="E558" s="4">
        <v>187</v>
      </c>
      <c r="F558" s="6">
        <v>187</v>
      </c>
      <c r="G558" s="3">
        <v>187</v>
      </c>
      <c r="H558" s="4"/>
      <c r="I558" s="71"/>
      <c r="J558" s="71"/>
    </row>
    <row r="559" spans="1:10" ht="16.5" customHeight="1">
      <c r="A559" s="6">
        <v>2</v>
      </c>
      <c r="B559" s="8"/>
      <c r="C559" s="4"/>
      <c r="D559" s="6"/>
      <c r="E559" s="4"/>
      <c r="F559" s="6"/>
      <c r="G559" s="3"/>
      <c r="H559" s="4"/>
      <c r="I559" s="71"/>
      <c r="J559" s="71"/>
    </row>
    <row r="560" spans="1:10" ht="15.75" customHeight="1">
      <c r="A560" s="4">
        <v>3</v>
      </c>
      <c r="B560" s="9"/>
      <c r="C560" s="6"/>
      <c r="D560" s="4"/>
      <c r="E560" s="4"/>
      <c r="F560" s="6"/>
      <c r="G560" s="3"/>
      <c r="H560" s="4"/>
      <c r="I560" s="71"/>
      <c r="J560" s="71"/>
    </row>
    <row r="561" spans="1:10" ht="15.75" customHeight="1">
      <c r="A561" s="6">
        <v>4</v>
      </c>
      <c r="B561" s="109"/>
      <c r="C561" s="6"/>
      <c r="D561" s="9"/>
      <c r="E561" s="4"/>
      <c r="F561" s="4"/>
      <c r="G561" s="4"/>
      <c r="H561" s="4"/>
      <c r="I561" s="71"/>
      <c r="J561" s="71"/>
    </row>
    <row r="562" spans="1:10" ht="15.75" customHeight="1">
      <c r="A562" s="6">
        <v>5</v>
      </c>
      <c r="B562" s="109"/>
      <c r="C562" s="6"/>
      <c r="D562" s="9"/>
      <c r="E562" s="4"/>
      <c r="F562" s="4"/>
      <c r="G562" s="4"/>
      <c r="H562" s="4"/>
      <c r="I562" s="71"/>
      <c r="J562" s="71"/>
    </row>
    <row r="563" spans="1:10" ht="15.75" customHeight="1">
      <c r="A563" s="510" t="s">
        <v>1551</v>
      </c>
      <c r="B563" s="510"/>
      <c r="C563" s="510" t="s">
        <v>1552</v>
      </c>
      <c r="D563" s="510"/>
      <c r="E563" s="4"/>
      <c r="F563" s="4"/>
      <c r="G563" s="4"/>
      <c r="H563" s="4"/>
      <c r="I563" s="108" t="s">
        <v>1174</v>
      </c>
      <c r="J563" s="71"/>
    </row>
    <row r="564" spans="1:10" ht="15.75" customHeight="1">
      <c r="A564" s="511" t="s">
        <v>1175</v>
      </c>
      <c r="B564" s="511"/>
      <c r="C564" s="109"/>
      <c r="D564" s="109"/>
      <c r="E564" s="4"/>
      <c r="F564" s="4"/>
      <c r="G564" s="4"/>
      <c r="H564" s="4"/>
      <c r="I564" s="110">
        <v>400</v>
      </c>
      <c r="J564" s="71" t="s">
        <v>582</v>
      </c>
    </row>
    <row r="565" spans="1:10" ht="15.75" customHeight="1">
      <c r="A565" s="6" t="s">
        <v>9</v>
      </c>
      <c r="B565" s="6" t="s">
        <v>1176</v>
      </c>
      <c r="C565" s="6" t="s">
        <v>11</v>
      </c>
      <c r="D565" s="6" t="s">
        <v>1177</v>
      </c>
      <c r="E565" s="6" t="s">
        <v>12</v>
      </c>
      <c r="F565" s="6" t="s">
        <v>1178</v>
      </c>
      <c r="G565" s="3" t="s">
        <v>13</v>
      </c>
      <c r="H565" s="3" t="s">
        <v>14</v>
      </c>
      <c r="I565" s="111" t="s">
        <v>1179</v>
      </c>
      <c r="J565" s="71"/>
    </row>
    <row r="566" spans="1:10" ht="15.75" customHeight="1">
      <c r="A566" s="6">
        <v>1</v>
      </c>
      <c r="B566" s="8" t="s">
        <v>1253</v>
      </c>
      <c r="C566" s="4" t="s">
        <v>1254</v>
      </c>
      <c r="D566" s="4" t="s">
        <v>1175</v>
      </c>
      <c r="E566" s="4">
        <v>10</v>
      </c>
      <c r="F566" s="6">
        <f>SUM(E566,F565)</f>
        <v>10</v>
      </c>
      <c r="G566" s="3">
        <f t="shared" ref="G566:G574" si="27">SUM(G565,E566)</f>
        <v>10</v>
      </c>
      <c r="H566" s="4"/>
      <c r="I566" s="71"/>
      <c r="J566" s="71"/>
    </row>
    <row r="567" spans="1:10" ht="15.75" customHeight="1">
      <c r="A567" s="6">
        <v>2</v>
      </c>
      <c r="B567" s="8" t="s">
        <v>1255</v>
      </c>
      <c r="C567" s="4" t="s">
        <v>1256</v>
      </c>
      <c r="D567" s="4" t="s">
        <v>1175</v>
      </c>
      <c r="E567" s="4">
        <v>24</v>
      </c>
      <c r="F567" s="6">
        <f>SUM(E567,F566)</f>
        <v>34</v>
      </c>
      <c r="G567" s="3">
        <f t="shared" si="27"/>
        <v>34</v>
      </c>
      <c r="H567" s="4"/>
      <c r="I567" s="71"/>
      <c r="J567" s="71"/>
    </row>
    <row r="568" spans="1:10" ht="15.75" customHeight="1">
      <c r="A568" s="6">
        <v>3</v>
      </c>
      <c r="B568" s="8" t="s">
        <v>1257</v>
      </c>
      <c r="C568" s="6" t="s">
        <v>1258</v>
      </c>
      <c r="D568" s="4" t="s">
        <v>1182</v>
      </c>
      <c r="E568" s="4">
        <v>40</v>
      </c>
      <c r="F568" s="6">
        <f>SUM(E568,F567)</f>
        <v>74</v>
      </c>
      <c r="G568" s="3">
        <f t="shared" si="27"/>
        <v>74</v>
      </c>
      <c r="H568" s="4"/>
      <c r="I568" s="71"/>
      <c r="J568" s="71"/>
    </row>
    <row r="569" spans="1:10" ht="15.75" customHeight="1">
      <c r="A569" s="6">
        <v>4</v>
      </c>
      <c r="B569" s="8" t="s">
        <v>1344</v>
      </c>
      <c r="C569" s="6" t="s">
        <v>1345</v>
      </c>
      <c r="D569" s="4" t="s">
        <v>1175</v>
      </c>
      <c r="E569" s="4">
        <v>8</v>
      </c>
      <c r="F569" s="6">
        <f>SUM(E569,F568)</f>
        <v>82</v>
      </c>
      <c r="G569" s="3">
        <f t="shared" si="27"/>
        <v>82</v>
      </c>
      <c r="H569" s="4"/>
      <c r="I569" s="71"/>
      <c r="J569" s="71"/>
    </row>
    <row r="570" spans="1:10" ht="15.75" customHeight="1">
      <c r="A570" s="6">
        <v>5</v>
      </c>
      <c r="B570" s="8" t="s">
        <v>1276</v>
      </c>
      <c r="C570" s="6" t="s">
        <v>1277</v>
      </c>
      <c r="D570" s="4" t="s">
        <v>1182</v>
      </c>
      <c r="E570" s="4">
        <v>20</v>
      </c>
      <c r="F570" s="6">
        <f>SUM(E570,F569)</f>
        <v>102</v>
      </c>
      <c r="G570" s="3">
        <f t="shared" si="27"/>
        <v>102</v>
      </c>
      <c r="H570" s="4"/>
      <c r="I570" s="71"/>
      <c r="J570" s="71"/>
    </row>
    <row r="571" spans="1:10" ht="15.75" customHeight="1">
      <c r="A571" s="6">
        <v>6</v>
      </c>
      <c r="B571" s="8" t="s">
        <v>1265</v>
      </c>
      <c r="C571" s="6" t="s">
        <v>1266</v>
      </c>
      <c r="D571" s="4" t="s">
        <v>1182</v>
      </c>
      <c r="E571" s="4">
        <v>20</v>
      </c>
      <c r="F571" s="6">
        <f>SUM(F570,E571)</f>
        <v>122</v>
      </c>
      <c r="G571" s="3">
        <f t="shared" si="27"/>
        <v>122</v>
      </c>
      <c r="H571" s="4"/>
      <c r="I571" s="71" t="s">
        <v>1267</v>
      </c>
      <c r="J571" s="71"/>
    </row>
    <row r="572" spans="1:10" ht="15.75" customHeight="1">
      <c r="A572" s="6">
        <v>7</v>
      </c>
      <c r="B572" s="8" t="s">
        <v>1237</v>
      </c>
      <c r="C572" s="6" t="s">
        <v>1238</v>
      </c>
      <c r="D572" s="4" t="s">
        <v>1182</v>
      </c>
      <c r="E572" s="4">
        <v>18</v>
      </c>
      <c r="F572" s="6">
        <f>SUM(F571,E572)</f>
        <v>140</v>
      </c>
      <c r="G572" s="3">
        <f t="shared" si="27"/>
        <v>140</v>
      </c>
      <c r="H572" s="4"/>
      <c r="I572" s="71" t="s">
        <v>1216</v>
      </c>
      <c r="J572" s="71"/>
    </row>
    <row r="573" spans="1:10" ht="15.75" customHeight="1">
      <c r="A573" s="6">
        <v>8</v>
      </c>
      <c r="B573" s="8" t="s">
        <v>912</v>
      </c>
      <c r="C573" s="6" t="s">
        <v>913</v>
      </c>
      <c r="D573" s="4" t="s">
        <v>1182</v>
      </c>
      <c r="E573" s="4">
        <v>30</v>
      </c>
      <c r="F573" s="6">
        <f>SUM(F572,E573)</f>
        <v>170</v>
      </c>
      <c r="G573" s="3">
        <f t="shared" si="27"/>
        <v>170</v>
      </c>
      <c r="H573" s="4"/>
      <c r="I573" s="71" t="s">
        <v>1219</v>
      </c>
      <c r="J573" s="71"/>
    </row>
    <row r="574" spans="1:10" ht="16.5" customHeight="1">
      <c r="A574" s="4">
        <v>9</v>
      </c>
      <c r="B574" s="9" t="s">
        <v>1448</v>
      </c>
      <c r="C574" s="6" t="s">
        <v>1449</v>
      </c>
      <c r="D574" s="4" t="s">
        <v>1175</v>
      </c>
      <c r="E574" s="4">
        <v>14</v>
      </c>
      <c r="F574" s="6">
        <v>184</v>
      </c>
      <c r="G574" s="3">
        <f t="shared" si="27"/>
        <v>184</v>
      </c>
      <c r="H574" s="4"/>
      <c r="I574" s="21" t="s">
        <v>1553</v>
      </c>
      <c r="J574" s="71"/>
    </row>
    <row r="575" spans="1:10" ht="16.5" customHeight="1">
      <c r="A575" s="4">
        <v>10</v>
      </c>
      <c r="B575" s="9" t="s">
        <v>856</v>
      </c>
      <c r="C575" s="6" t="s">
        <v>857</v>
      </c>
      <c r="D575" s="4" t="s">
        <v>1175</v>
      </c>
      <c r="E575" s="4">
        <v>63</v>
      </c>
      <c r="F575" s="4">
        <f>SUM(F574,E575)</f>
        <v>247</v>
      </c>
      <c r="G575" s="3">
        <v>200</v>
      </c>
      <c r="H575" s="31"/>
      <c r="I575" s="71" t="s">
        <v>891</v>
      </c>
      <c r="J575" s="71"/>
    </row>
    <row r="576" spans="1:10" ht="16.5" customHeight="1">
      <c r="A576" s="4">
        <v>11</v>
      </c>
      <c r="B576" s="9" t="s">
        <v>1292</v>
      </c>
      <c r="C576" s="6" t="s">
        <v>1293</v>
      </c>
      <c r="D576" s="4" t="s">
        <v>1175</v>
      </c>
      <c r="E576" s="4">
        <v>90</v>
      </c>
      <c r="F576" s="4">
        <f>SUM(F575,E576)</f>
        <v>337</v>
      </c>
      <c r="G576" s="3">
        <f>SUM(G575,E576)</f>
        <v>290</v>
      </c>
      <c r="H576" s="4"/>
      <c r="I576" s="71" t="s">
        <v>891</v>
      </c>
      <c r="J576" s="71"/>
    </row>
    <row r="577" spans="1:10" ht="16.5" customHeight="1">
      <c r="A577" s="4">
        <v>12</v>
      </c>
      <c r="B577" s="9" t="s">
        <v>900</v>
      </c>
      <c r="C577" s="4" t="s">
        <v>810</v>
      </c>
      <c r="D577" s="4" t="s">
        <v>1182</v>
      </c>
      <c r="E577" s="4">
        <v>20</v>
      </c>
      <c r="F577" s="6">
        <v>357</v>
      </c>
      <c r="G577" s="3">
        <v>310</v>
      </c>
      <c r="H577" s="4"/>
      <c r="I577" s="71" t="s">
        <v>644</v>
      </c>
      <c r="J577" s="71"/>
    </row>
    <row r="578" spans="1:10" ht="16.5" customHeight="1">
      <c r="A578" s="4">
        <v>13</v>
      </c>
      <c r="B578" s="9" t="s">
        <v>1055</v>
      </c>
      <c r="C578" s="6" t="s">
        <v>1056</v>
      </c>
      <c r="D578" s="4" t="s">
        <v>1271</v>
      </c>
      <c r="E578" s="4">
        <v>40</v>
      </c>
      <c r="F578" s="6">
        <v>397</v>
      </c>
      <c r="G578" s="3">
        <v>350</v>
      </c>
      <c r="H578" s="4"/>
      <c r="I578" s="71" t="s">
        <v>644</v>
      </c>
      <c r="J578" s="71"/>
    </row>
    <row r="579" spans="1:10" ht="16.5" customHeight="1">
      <c r="A579" s="4">
        <v>14</v>
      </c>
      <c r="B579" s="9" t="s">
        <v>1242</v>
      </c>
      <c r="C579" s="6" t="s">
        <v>1195</v>
      </c>
      <c r="D579" s="4" t="s">
        <v>1182</v>
      </c>
      <c r="E579" s="4">
        <v>30</v>
      </c>
      <c r="F579" s="6">
        <v>427</v>
      </c>
      <c r="G579" s="3">
        <v>380</v>
      </c>
      <c r="H579" s="4"/>
      <c r="I579" s="71" t="s">
        <v>738</v>
      </c>
      <c r="J579" s="71"/>
    </row>
    <row r="580" spans="1:10" ht="16.5" customHeight="1">
      <c r="A580" s="4">
        <v>15</v>
      </c>
      <c r="B580" s="9" t="s">
        <v>1128</v>
      </c>
      <c r="C580" s="6" t="s">
        <v>1129</v>
      </c>
      <c r="D580" s="4" t="s">
        <v>1175</v>
      </c>
      <c r="E580" s="4">
        <v>10</v>
      </c>
      <c r="F580" s="6">
        <f>SUM(F579,E580)</f>
        <v>437</v>
      </c>
      <c r="G580" s="3">
        <f>SUM(G579,E580)</f>
        <v>390</v>
      </c>
      <c r="H580" s="4"/>
      <c r="I580" s="71" t="s">
        <v>582</v>
      </c>
      <c r="J580" s="71"/>
    </row>
    <row r="581" spans="1:10" ht="16.5" customHeight="1">
      <c r="A581" s="4">
        <v>16</v>
      </c>
      <c r="B581" s="9" t="s">
        <v>880</v>
      </c>
      <c r="C581" s="6" t="s">
        <v>881</v>
      </c>
      <c r="D581" s="4" t="s">
        <v>1182</v>
      </c>
      <c r="E581" s="4">
        <v>26</v>
      </c>
      <c r="F581" s="6">
        <f>SUM(F580,E581)</f>
        <v>463</v>
      </c>
      <c r="G581" s="3">
        <v>400</v>
      </c>
      <c r="H581" s="4"/>
      <c r="I581" s="71" t="s">
        <v>582</v>
      </c>
      <c r="J581" s="71"/>
    </row>
    <row r="582" spans="1:10" ht="16.5" customHeight="1">
      <c r="A582" s="4">
        <v>17</v>
      </c>
      <c r="B582" s="9" t="s">
        <v>1554</v>
      </c>
      <c r="C582" s="6" t="s">
        <v>1199</v>
      </c>
      <c r="D582" s="4" t="s">
        <v>1175</v>
      </c>
      <c r="E582" s="4">
        <v>100</v>
      </c>
      <c r="F582" s="6">
        <f>SUM(F581,E582)</f>
        <v>563</v>
      </c>
      <c r="G582" s="3">
        <v>400</v>
      </c>
      <c r="H582" s="4"/>
      <c r="I582" s="71" t="s">
        <v>609</v>
      </c>
      <c r="J582" s="71"/>
    </row>
    <row r="583" spans="1:10" ht="16.5" customHeight="1">
      <c r="A583" s="4">
        <v>18</v>
      </c>
      <c r="B583" s="9" t="s">
        <v>610</v>
      </c>
      <c r="C583" s="6" t="s">
        <v>611</v>
      </c>
      <c r="D583" s="4" t="s">
        <v>1182</v>
      </c>
      <c r="E583" s="4">
        <v>60</v>
      </c>
      <c r="F583" s="6">
        <f>SUM(F582,E583)</f>
        <v>623</v>
      </c>
      <c r="G583" s="3">
        <v>400</v>
      </c>
      <c r="H583" s="4"/>
      <c r="I583" s="71" t="s">
        <v>609</v>
      </c>
      <c r="J583" s="71"/>
    </row>
    <row r="584" spans="1:10" ht="16.5" customHeight="1">
      <c r="A584" s="4">
        <v>19</v>
      </c>
      <c r="B584" s="9" t="s">
        <v>1114</v>
      </c>
      <c r="C584" s="6" t="s">
        <v>1115</v>
      </c>
      <c r="D584" s="4" t="s">
        <v>1182</v>
      </c>
      <c r="E584" s="4">
        <v>200</v>
      </c>
      <c r="F584" s="6">
        <f>SUM(F583,E584)</f>
        <v>823</v>
      </c>
      <c r="G584" s="3">
        <v>400</v>
      </c>
      <c r="H584" s="4"/>
      <c r="I584" s="71" t="s">
        <v>305</v>
      </c>
      <c r="J584" s="71"/>
    </row>
    <row r="585" spans="1:10" ht="16.5" customHeight="1">
      <c r="A585" s="4">
        <v>20</v>
      </c>
      <c r="B585" s="9"/>
      <c r="C585" s="6"/>
      <c r="D585" s="4"/>
      <c r="E585" s="4"/>
      <c r="F585" s="6"/>
      <c r="G585" s="3"/>
      <c r="H585" s="4"/>
      <c r="I585" s="71"/>
      <c r="J585" s="71"/>
    </row>
    <row r="586" spans="1:10" ht="16.5" customHeight="1">
      <c r="A586" s="4">
        <v>21</v>
      </c>
      <c r="B586" s="9"/>
      <c r="C586" s="6"/>
      <c r="D586" s="4"/>
      <c r="E586" s="4"/>
      <c r="F586" s="6"/>
      <c r="G586" s="3"/>
      <c r="H586" s="4"/>
      <c r="I586" s="71"/>
      <c r="J586" s="71"/>
    </row>
    <row r="587" spans="1:10" ht="15.75" customHeight="1">
      <c r="A587" s="511" t="s">
        <v>1182</v>
      </c>
      <c r="B587" s="511"/>
      <c r="C587" s="6"/>
      <c r="D587" s="4"/>
      <c r="E587" s="4"/>
      <c r="F587" s="6"/>
      <c r="G587" s="3"/>
      <c r="H587" s="4"/>
      <c r="I587" s="71"/>
      <c r="J587" s="71"/>
    </row>
    <row r="588" spans="1:10" ht="15.75" customHeight="1">
      <c r="A588" s="6" t="s">
        <v>9</v>
      </c>
      <c r="B588" s="6" t="s">
        <v>1176</v>
      </c>
      <c r="C588" s="6" t="s">
        <v>11</v>
      </c>
      <c r="D588" s="6" t="s">
        <v>1177</v>
      </c>
      <c r="E588" s="6" t="s">
        <v>12</v>
      </c>
      <c r="F588" s="6" t="s">
        <v>1178</v>
      </c>
      <c r="G588" s="3" t="s">
        <v>13</v>
      </c>
      <c r="H588" s="3" t="s">
        <v>14</v>
      </c>
      <c r="I588" s="71"/>
      <c r="J588" s="71"/>
    </row>
    <row r="589" spans="1:10" ht="15.75" customHeight="1">
      <c r="A589" s="6">
        <v>1</v>
      </c>
      <c r="B589" s="8"/>
      <c r="C589" s="6"/>
      <c r="D589" s="4"/>
      <c r="E589" s="4"/>
      <c r="F589" s="6">
        <v>0</v>
      </c>
      <c r="G589" s="3">
        <v>0</v>
      </c>
      <c r="H589" s="4"/>
      <c r="I589" s="71"/>
      <c r="J589" s="71"/>
    </row>
    <row r="590" spans="1:10" ht="15.75" customHeight="1">
      <c r="A590" s="6">
        <v>2</v>
      </c>
      <c r="B590" s="9"/>
      <c r="C590" s="6"/>
      <c r="D590" s="4"/>
      <c r="E590" s="4"/>
      <c r="F590" s="4"/>
      <c r="G590" s="3"/>
      <c r="H590" s="31"/>
      <c r="I590" s="71"/>
      <c r="J590" s="71"/>
    </row>
    <row r="591" spans="1:10" ht="15.75" customHeight="1">
      <c r="A591" s="4">
        <v>3</v>
      </c>
      <c r="B591" s="9"/>
      <c r="C591" s="6"/>
      <c r="D591" s="4"/>
      <c r="E591" s="4"/>
      <c r="F591" s="6"/>
      <c r="G591" s="3"/>
      <c r="H591" s="4"/>
      <c r="I591" s="71"/>
      <c r="J591" s="71"/>
    </row>
    <row r="592" spans="1:10" ht="15.75" customHeight="1">
      <c r="A592" s="6">
        <v>4</v>
      </c>
      <c r="B592" s="9"/>
      <c r="C592" s="9"/>
      <c r="D592" s="9"/>
      <c r="E592" s="9"/>
      <c r="F592" s="4"/>
      <c r="G592" s="4"/>
      <c r="H592" s="4"/>
      <c r="I592" s="71"/>
      <c r="J592" s="71"/>
    </row>
    <row r="593" spans="1:10" ht="15.75" customHeight="1">
      <c r="A593" s="6">
        <v>5</v>
      </c>
      <c r="B593" s="109"/>
      <c r="C593" s="6"/>
      <c r="D593" s="9"/>
      <c r="E593" s="4"/>
      <c r="F593" s="4"/>
      <c r="G593" s="4"/>
      <c r="H593" s="4"/>
      <c r="I593" s="71"/>
      <c r="J593" s="71"/>
    </row>
    <row r="594" spans="1:10" ht="16.5" customHeight="1">
      <c r="A594" s="512" t="s">
        <v>1555</v>
      </c>
      <c r="B594" s="512"/>
      <c r="C594" s="510" t="s">
        <v>1556</v>
      </c>
      <c r="D594" s="510"/>
      <c r="E594" s="4"/>
      <c r="F594" s="4"/>
      <c r="G594" s="4"/>
      <c r="H594" s="4"/>
      <c r="I594" s="108" t="s">
        <v>1174</v>
      </c>
      <c r="J594" s="71"/>
    </row>
    <row r="595" spans="1:10" ht="16.5" customHeight="1">
      <c r="A595" s="511" t="s">
        <v>1175</v>
      </c>
      <c r="B595" s="511"/>
      <c r="C595" s="109"/>
      <c r="D595" s="109"/>
      <c r="E595" s="4"/>
      <c r="F595" s="4"/>
      <c r="G595" s="4"/>
      <c r="H595" s="4"/>
      <c r="I595" s="110">
        <v>400</v>
      </c>
      <c r="J595" s="71" t="s">
        <v>609</v>
      </c>
    </row>
    <row r="596" spans="1:10" ht="15.75" customHeight="1">
      <c r="A596" s="6" t="s">
        <v>9</v>
      </c>
      <c r="B596" s="6" t="s">
        <v>1176</v>
      </c>
      <c r="C596" s="6" t="s">
        <v>11</v>
      </c>
      <c r="D596" s="6" t="s">
        <v>1177</v>
      </c>
      <c r="E596" s="6" t="s">
        <v>12</v>
      </c>
      <c r="F596" s="6" t="s">
        <v>1178</v>
      </c>
      <c r="G596" s="3" t="s">
        <v>13</v>
      </c>
      <c r="H596" s="3" t="s">
        <v>14</v>
      </c>
      <c r="I596" s="111" t="s">
        <v>1179</v>
      </c>
      <c r="J596" s="71"/>
    </row>
    <row r="597" spans="1:10" ht="15.75" customHeight="1">
      <c r="A597" s="6">
        <v>1</v>
      </c>
      <c r="B597" s="9" t="s">
        <v>1251</v>
      </c>
      <c r="C597" s="6" t="s">
        <v>1252</v>
      </c>
      <c r="D597" s="4" t="s">
        <v>1175</v>
      </c>
      <c r="E597" s="4">
        <v>8</v>
      </c>
      <c r="F597" s="6">
        <f>SUM(E597,F596)</f>
        <v>8</v>
      </c>
      <c r="G597" s="3">
        <f>SUM(G596,E597)</f>
        <v>8</v>
      </c>
      <c r="H597" s="4"/>
      <c r="I597" s="71"/>
      <c r="J597" s="71"/>
    </row>
    <row r="598" spans="1:10" ht="15.75" customHeight="1">
      <c r="A598" s="6">
        <v>2</v>
      </c>
      <c r="B598" s="46" t="s">
        <v>1265</v>
      </c>
      <c r="C598" s="4" t="s">
        <v>1266</v>
      </c>
      <c r="D598" s="4" t="s">
        <v>1182</v>
      </c>
      <c r="E598" s="4">
        <v>40</v>
      </c>
      <c r="F598" s="6">
        <f>SUM(F597,E598)</f>
        <v>48</v>
      </c>
      <c r="G598" s="3">
        <f>SUM(G597,E598)</f>
        <v>48</v>
      </c>
      <c r="H598" s="4"/>
      <c r="I598" s="71" t="s">
        <v>1267</v>
      </c>
      <c r="J598" s="71"/>
    </row>
    <row r="599" spans="1:10" ht="15.75" customHeight="1">
      <c r="A599" s="4">
        <v>3</v>
      </c>
      <c r="B599" s="9" t="s">
        <v>912</v>
      </c>
      <c r="C599" s="6" t="s">
        <v>913</v>
      </c>
      <c r="D599" s="4" t="s">
        <v>1182</v>
      </c>
      <c r="E599" s="4">
        <v>25</v>
      </c>
      <c r="F599" s="6">
        <f>SUM(F598,E599)</f>
        <v>73</v>
      </c>
      <c r="G599" s="3">
        <f>SUM(G598,E599)</f>
        <v>73</v>
      </c>
      <c r="H599" s="4"/>
      <c r="I599" s="71" t="s">
        <v>1219</v>
      </c>
      <c r="J599" s="71"/>
    </row>
    <row r="600" spans="1:10" ht="15.75" customHeight="1">
      <c r="A600" s="4">
        <v>4</v>
      </c>
      <c r="B600" s="9" t="s">
        <v>912</v>
      </c>
      <c r="C600" s="6" t="s">
        <v>990</v>
      </c>
      <c r="D600" s="4" t="s">
        <v>1182</v>
      </c>
      <c r="E600" s="4">
        <v>10</v>
      </c>
      <c r="F600" s="6">
        <f>SUM(F599,E600)</f>
        <v>83</v>
      </c>
      <c r="G600" s="3">
        <f>SUM(G599,E600)</f>
        <v>83</v>
      </c>
      <c r="H600" s="4"/>
      <c r="I600" s="71" t="s">
        <v>891</v>
      </c>
      <c r="J600" s="71"/>
    </row>
    <row r="601" spans="1:10" ht="15.75" customHeight="1">
      <c r="A601" s="4">
        <v>5</v>
      </c>
      <c r="B601" s="9" t="s">
        <v>856</v>
      </c>
      <c r="C601" s="6" t="s">
        <v>857</v>
      </c>
      <c r="D601" s="4" t="s">
        <v>1175</v>
      </c>
      <c r="E601" s="4">
        <v>63</v>
      </c>
      <c r="F601" s="4">
        <f>SUM(F600,E601)</f>
        <v>146</v>
      </c>
      <c r="G601" s="3">
        <f>SUM(G600,E601)</f>
        <v>146</v>
      </c>
      <c r="H601" s="31"/>
      <c r="I601" s="71" t="s">
        <v>891</v>
      </c>
      <c r="J601" s="71"/>
    </row>
    <row r="602" spans="1:10" ht="15.75" customHeight="1">
      <c r="A602" s="4">
        <v>6</v>
      </c>
      <c r="B602" s="9" t="s">
        <v>726</v>
      </c>
      <c r="C602" s="6" t="s">
        <v>727</v>
      </c>
      <c r="D602" s="4" t="s">
        <v>1182</v>
      </c>
      <c r="E602" s="4">
        <v>10</v>
      </c>
      <c r="F602" s="6">
        <v>156</v>
      </c>
      <c r="G602" s="3">
        <v>156</v>
      </c>
      <c r="H602" s="4"/>
      <c r="I602" s="71" t="s">
        <v>644</v>
      </c>
      <c r="J602" s="71"/>
    </row>
    <row r="603" spans="1:10" ht="15.75" customHeight="1">
      <c r="A603" s="4">
        <v>7</v>
      </c>
      <c r="B603" s="9" t="s">
        <v>1288</v>
      </c>
      <c r="C603" s="6" t="s">
        <v>1289</v>
      </c>
      <c r="D603" s="4" t="s">
        <v>1175</v>
      </c>
      <c r="E603" s="4">
        <v>200</v>
      </c>
      <c r="F603" s="6">
        <v>356</v>
      </c>
      <c r="G603" s="3">
        <v>356</v>
      </c>
      <c r="H603" s="4"/>
      <c r="I603" s="71" t="s">
        <v>813</v>
      </c>
      <c r="J603" s="71"/>
    </row>
    <row r="604" spans="1:10" ht="15.75" customHeight="1">
      <c r="A604" s="4">
        <v>8</v>
      </c>
      <c r="B604" s="9" t="s">
        <v>773</v>
      </c>
      <c r="C604" s="6" t="s">
        <v>1002</v>
      </c>
      <c r="D604" s="4" t="s">
        <v>1182</v>
      </c>
      <c r="E604" s="4">
        <v>8</v>
      </c>
      <c r="F604" s="6">
        <v>364</v>
      </c>
      <c r="G604" s="3">
        <v>364</v>
      </c>
      <c r="H604" s="4"/>
      <c r="I604" s="71" t="s">
        <v>775</v>
      </c>
      <c r="J604" s="71"/>
    </row>
    <row r="605" spans="1:10" ht="15.75" customHeight="1">
      <c r="A605" s="4">
        <v>9</v>
      </c>
      <c r="B605" s="9" t="s">
        <v>569</v>
      </c>
      <c r="C605" s="6" t="s">
        <v>570</v>
      </c>
      <c r="D605" s="4" t="s">
        <v>1175</v>
      </c>
      <c r="E605" s="4">
        <v>4</v>
      </c>
      <c r="F605" s="6">
        <f>SUM(F604,E605)</f>
        <v>368</v>
      </c>
      <c r="G605" s="3">
        <f>SUM(G604,E605)</f>
        <v>368</v>
      </c>
      <c r="H605" s="4"/>
      <c r="I605" s="71" t="s">
        <v>582</v>
      </c>
      <c r="J605" s="71"/>
    </row>
    <row r="606" spans="1:10" ht="15.75" customHeight="1">
      <c r="A606" s="4">
        <v>10</v>
      </c>
      <c r="B606" s="9" t="s">
        <v>610</v>
      </c>
      <c r="C606" s="6" t="s">
        <v>611</v>
      </c>
      <c r="D606" s="4" t="s">
        <v>1182</v>
      </c>
      <c r="E606" s="4">
        <v>60</v>
      </c>
      <c r="F606" s="6">
        <f>SUM(F605,E606)</f>
        <v>428</v>
      </c>
      <c r="G606" s="3">
        <v>400</v>
      </c>
      <c r="H606" s="4"/>
      <c r="I606" s="71" t="s">
        <v>609</v>
      </c>
      <c r="J606" s="71"/>
    </row>
    <row r="607" spans="1:10" ht="15.75" customHeight="1">
      <c r="A607" s="4">
        <v>11</v>
      </c>
      <c r="B607" s="9" t="s">
        <v>1114</v>
      </c>
      <c r="C607" s="6" t="s">
        <v>1115</v>
      </c>
      <c r="D607" s="4" t="s">
        <v>1182</v>
      </c>
      <c r="E607" s="4">
        <v>200</v>
      </c>
      <c r="F607" s="6">
        <f>SUM(F606,E607)</f>
        <v>628</v>
      </c>
      <c r="G607" s="3">
        <v>400</v>
      </c>
      <c r="H607" s="4"/>
      <c r="I607" s="71" t="s">
        <v>305</v>
      </c>
      <c r="J607" s="71"/>
    </row>
    <row r="608" spans="1:10" ht="15.75" customHeight="1">
      <c r="A608" s="4">
        <v>12</v>
      </c>
      <c r="B608" s="9"/>
      <c r="C608" s="6"/>
      <c r="D608" s="4"/>
      <c r="E608" s="4"/>
      <c r="F608" s="6"/>
      <c r="G608" s="3"/>
      <c r="H608" s="4"/>
      <c r="I608" s="71"/>
      <c r="J608" s="71"/>
    </row>
    <row r="609" spans="1:10" ht="15.75" customHeight="1">
      <c r="A609" s="4">
        <v>13</v>
      </c>
      <c r="B609" s="9"/>
      <c r="C609" s="6"/>
      <c r="D609" s="4"/>
      <c r="E609" s="4"/>
      <c r="F609" s="6"/>
      <c r="G609" s="3"/>
      <c r="H609" s="4"/>
      <c r="I609" s="71"/>
      <c r="J609" s="71"/>
    </row>
    <row r="610" spans="1:10" ht="15.75" customHeight="1">
      <c r="A610" s="4">
        <v>14</v>
      </c>
      <c r="B610" s="9"/>
      <c r="C610" s="6"/>
      <c r="D610" s="4"/>
      <c r="E610" s="4"/>
      <c r="F610" s="6"/>
      <c r="G610" s="3"/>
      <c r="H610" s="4"/>
      <c r="I610" s="71"/>
      <c r="J610" s="71"/>
    </row>
    <row r="611" spans="1:10" ht="15.75" customHeight="1">
      <c r="A611" s="511" t="s">
        <v>1182</v>
      </c>
      <c r="B611" s="511"/>
      <c r="C611" s="6"/>
      <c r="D611" s="4"/>
      <c r="E611" s="4"/>
      <c r="F611" s="6"/>
      <c r="G611" s="3"/>
      <c r="H611" s="4"/>
      <c r="I611" s="71"/>
      <c r="J611" s="71"/>
    </row>
    <row r="612" spans="1:10" ht="15.75" customHeight="1">
      <c r="A612" s="6" t="s">
        <v>9</v>
      </c>
      <c r="B612" s="6" t="s">
        <v>1176</v>
      </c>
      <c r="C612" s="6" t="s">
        <v>11</v>
      </c>
      <c r="D612" s="6" t="s">
        <v>1177</v>
      </c>
      <c r="E612" s="6" t="s">
        <v>12</v>
      </c>
      <c r="F612" s="6" t="s">
        <v>1178</v>
      </c>
      <c r="G612" s="3" t="s">
        <v>13</v>
      </c>
      <c r="H612" s="3" t="s">
        <v>14</v>
      </c>
      <c r="I612" s="71"/>
      <c r="J612" s="71"/>
    </row>
    <row r="613" spans="1:10" ht="15.75" customHeight="1">
      <c r="A613" s="6">
        <v>1</v>
      </c>
      <c r="B613" s="8"/>
      <c r="C613" s="4"/>
      <c r="D613" s="6"/>
      <c r="E613" s="4"/>
      <c r="F613" s="6">
        <f>SUM(E613,F612)</f>
        <v>0</v>
      </c>
      <c r="G613" s="3">
        <f>SUM(G612,E613)</f>
        <v>0</v>
      </c>
      <c r="H613" s="4"/>
      <c r="I613" s="71"/>
      <c r="J613" s="71"/>
    </row>
    <row r="614" spans="1:10" ht="16.5" customHeight="1">
      <c r="A614" s="6">
        <v>2</v>
      </c>
      <c r="B614" s="8"/>
      <c r="C614" s="4"/>
      <c r="D614" s="6"/>
      <c r="E614" s="4"/>
      <c r="F614" s="6"/>
      <c r="G614" s="3"/>
      <c r="H614" s="4"/>
      <c r="I614" s="71"/>
      <c r="J614" s="71"/>
    </row>
    <row r="615" spans="1:10" ht="15.75" customHeight="1">
      <c r="A615" s="4">
        <v>3</v>
      </c>
      <c r="B615" s="9"/>
      <c r="C615" s="6"/>
      <c r="D615" s="4"/>
      <c r="E615" s="4"/>
      <c r="F615" s="6"/>
      <c r="G615" s="3"/>
      <c r="H615" s="4"/>
      <c r="I615" s="71"/>
      <c r="J615" s="71"/>
    </row>
    <row r="616" spans="1:10" ht="15.75" customHeight="1">
      <c r="A616" s="4">
        <v>4</v>
      </c>
      <c r="B616" s="46"/>
      <c r="C616" s="4"/>
      <c r="D616" s="9"/>
      <c r="E616" s="4"/>
      <c r="F616" s="4"/>
      <c r="G616" s="4"/>
      <c r="H616" s="4"/>
      <c r="I616" s="71"/>
      <c r="J616" s="71"/>
    </row>
    <row r="617" spans="1:10" ht="15.75" customHeight="1">
      <c r="A617" s="4">
        <v>5</v>
      </c>
      <c r="B617" s="46"/>
      <c r="C617" s="4"/>
      <c r="D617" s="9"/>
      <c r="E617" s="4"/>
      <c r="F617" s="4"/>
      <c r="G617" s="4"/>
      <c r="H617" s="4"/>
      <c r="I617" s="71"/>
      <c r="J617" s="71"/>
    </row>
    <row r="618" spans="1:10" ht="15.75" customHeight="1">
      <c r="A618" s="510" t="s">
        <v>1557</v>
      </c>
      <c r="B618" s="510"/>
      <c r="C618" s="510" t="s">
        <v>1558</v>
      </c>
      <c r="D618" s="510"/>
      <c r="E618" s="4"/>
      <c r="F618" s="4"/>
      <c r="G618" s="4"/>
      <c r="H618" s="4"/>
      <c r="I618" s="108" t="s">
        <v>1174</v>
      </c>
      <c r="J618" s="71"/>
    </row>
    <row r="619" spans="1:10" ht="15.75" customHeight="1">
      <c r="A619" s="511" t="s">
        <v>1175</v>
      </c>
      <c r="B619" s="511"/>
      <c r="C619" s="109"/>
      <c r="D619" s="109"/>
      <c r="E619" s="4"/>
      <c r="F619" s="4"/>
      <c r="G619" s="4"/>
      <c r="H619" s="4"/>
      <c r="I619" s="110">
        <v>400</v>
      </c>
      <c r="J619" s="71" t="s">
        <v>300</v>
      </c>
    </row>
    <row r="620" spans="1:10" ht="15.75" customHeight="1">
      <c r="A620" s="6" t="s">
        <v>9</v>
      </c>
      <c r="B620" s="6" t="s">
        <v>1176</v>
      </c>
      <c r="C620" s="6" t="s">
        <v>11</v>
      </c>
      <c r="D620" s="6" t="s">
        <v>1177</v>
      </c>
      <c r="E620" s="6" t="s">
        <v>12</v>
      </c>
      <c r="F620" s="6" t="s">
        <v>1178</v>
      </c>
      <c r="G620" s="3" t="s">
        <v>13</v>
      </c>
      <c r="H620" s="3" t="s">
        <v>14</v>
      </c>
      <c r="I620" s="111" t="s">
        <v>1179</v>
      </c>
      <c r="J620" s="71"/>
    </row>
    <row r="621" spans="1:10" ht="16.5" customHeight="1">
      <c r="A621" s="6">
        <v>1</v>
      </c>
      <c r="B621" s="9" t="s">
        <v>856</v>
      </c>
      <c r="C621" s="6" t="s">
        <v>857</v>
      </c>
      <c r="D621" s="4" t="s">
        <v>1175</v>
      </c>
      <c r="E621" s="4">
        <v>63</v>
      </c>
      <c r="F621" s="4">
        <f>SUM(F629)</f>
        <v>332</v>
      </c>
      <c r="G621" s="3">
        <f>SUM(G629)</f>
        <v>332</v>
      </c>
      <c r="H621" s="31"/>
      <c r="I621" s="71" t="s">
        <v>891</v>
      </c>
      <c r="J621" s="71"/>
    </row>
    <row r="622" spans="1:10" ht="15.75" customHeight="1">
      <c r="A622" s="6">
        <v>2</v>
      </c>
      <c r="B622" s="9" t="s">
        <v>934</v>
      </c>
      <c r="C622" s="6" t="s">
        <v>935</v>
      </c>
      <c r="D622" s="4" t="s">
        <v>1175</v>
      </c>
      <c r="E622" s="4">
        <v>45</v>
      </c>
      <c r="F622" s="6">
        <v>108</v>
      </c>
      <c r="G622" s="3">
        <v>108</v>
      </c>
      <c r="H622" s="4"/>
      <c r="I622" s="71" t="s">
        <v>578</v>
      </c>
      <c r="J622" s="71"/>
    </row>
    <row r="623" spans="1:10" ht="15.75" customHeight="1">
      <c r="A623" s="4">
        <v>3</v>
      </c>
      <c r="B623" s="9" t="s">
        <v>900</v>
      </c>
      <c r="C623" s="4" t="s">
        <v>810</v>
      </c>
      <c r="D623" s="4" t="s">
        <v>1182</v>
      </c>
      <c r="E623" s="4">
        <v>20</v>
      </c>
      <c r="F623" s="6">
        <v>128</v>
      </c>
      <c r="G623" s="3">
        <v>128</v>
      </c>
      <c r="H623" s="4"/>
      <c r="I623" s="71" t="s">
        <v>644</v>
      </c>
      <c r="J623" s="71"/>
    </row>
    <row r="624" spans="1:10" ht="15.75" customHeight="1">
      <c r="A624" s="4">
        <v>4</v>
      </c>
      <c r="B624" s="9" t="s">
        <v>1000</v>
      </c>
      <c r="C624" s="6" t="s">
        <v>1001</v>
      </c>
      <c r="D624" s="4" t="s">
        <v>1175</v>
      </c>
      <c r="E624" s="4">
        <v>16</v>
      </c>
      <c r="F624" s="6">
        <v>144</v>
      </c>
      <c r="G624" s="3">
        <v>144</v>
      </c>
      <c r="H624" s="4"/>
      <c r="I624" s="71" t="s">
        <v>644</v>
      </c>
      <c r="J624" s="71"/>
    </row>
    <row r="625" spans="1:1024 1026:2048 2050:3072 3074:4096 4098:5120 5122:6144 6146:7168 7170:8192 8194:9216 9218:10240 10242:11264 11266:12288 12290:13312 13314:14336 14338:15360 15362:16384" ht="15.75" customHeight="1">
      <c r="A625" s="4">
        <v>5</v>
      </c>
      <c r="B625" s="9" t="s">
        <v>936</v>
      </c>
      <c r="C625" s="6" t="s">
        <v>937</v>
      </c>
      <c r="D625" s="4" t="s">
        <v>1182</v>
      </c>
      <c r="E625" s="4">
        <v>30</v>
      </c>
      <c r="F625" s="6">
        <v>174</v>
      </c>
      <c r="G625" s="3">
        <v>174</v>
      </c>
      <c r="H625" s="4"/>
      <c r="I625" s="71" t="s">
        <v>644</v>
      </c>
      <c r="J625" s="71"/>
    </row>
    <row r="626" spans="1:1024 1026:2048 2050:3072 3074:4096 4098:5120 5122:6144 6146:7168 7170:8192 8194:9216 9218:10240 10242:11264 11266:12288 12290:13312 13314:14336 14338:15360 15362:16384" ht="15.75" customHeight="1">
      <c r="A626" s="4">
        <v>6</v>
      </c>
      <c r="B626" s="9" t="s">
        <v>1559</v>
      </c>
      <c r="C626" s="6" t="s">
        <v>1560</v>
      </c>
      <c r="D626" s="4" t="s">
        <v>1182</v>
      </c>
      <c r="E626" s="4">
        <v>100</v>
      </c>
      <c r="F626" s="6">
        <v>274</v>
      </c>
      <c r="G626" s="3">
        <v>274</v>
      </c>
      <c r="H626" s="4"/>
      <c r="I626" s="71" t="s">
        <v>644</v>
      </c>
      <c r="J626" s="71"/>
    </row>
    <row r="627" spans="1:1024 1026:2048 2050:3072 3074:4096 4098:5120 5122:6144 6146:7168 7170:8192 8194:9216 9218:10240 10242:11264 11266:12288 12290:13312 13314:14336 14338:15360 15362:16384" ht="15.75" customHeight="1">
      <c r="A627" s="4">
        <v>7</v>
      </c>
      <c r="B627" s="9" t="s">
        <v>1396</v>
      </c>
      <c r="C627" s="6" t="s">
        <v>1002</v>
      </c>
      <c r="D627" s="4" t="s">
        <v>1182</v>
      </c>
      <c r="E627" s="4">
        <v>8</v>
      </c>
      <c r="F627" s="6">
        <v>282</v>
      </c>
      <c r="G627" s="3">
        <v>282</v>
      </c>
      <c r="H627" s="4"/>
      <c r="I627" s="71" t="s">
        <v>647</v>
      </c>
      <c r="J627" s="71"/>
    </row>
    <row r="628" spans="1:1024 1026:2048 2050:3072 3074:4096 4098:5120 5122:6144 6146:7168 7170:8192 8194:9216 9218:10240 10242:11264 11266:12288 12290:13312 13314:14336 14338:15360 15362:16384" ht="15.75" customHeight="1">
      <c r="A628" s="4">
        <v>8</v>
      </c>
      <c r="B628" s="9" t="s">
        <v>938</v>
      </c>
      <c r="C628" s="6" t="s">
        <v>822</v>
      </c>
      <c r="D628" s="4" t="s">
        <v>1182</v>
      </c>
      <c r="E628" s="4">
        <v>30</v>
      </c>
      <c r="F628" s="6">
        <f t="shared" ref="F628:F633" si="28">SUM(F627,E628)</f>
        <v>312</v>
      </c>
      <c r="G628" s="3">
        <v>312</v>
      </c>
      <c r="H628" s="4"/>
      <c r="I628" s="71" t="s">
        <v>750</v>
      </c>
      <c r="J628" s="71"/>
    </row>
    <row r="629" spans="1:1024 1026:2048 2050:3072 3074:4096 4098:5120 5122:6144 6146:7168 7170:8192 8194:9216 9218:10240 10242:11264 11266:12288 12290:13312 13314:14336 14338:15360 15362:16384" ht="15.75" customHeight="1">
      <c r="A629" s="4">
        <v>9</v>
      </c>
      <c r="B629" s="9" t="s">
        <v>1561</v>
      </c>
      <c r="C629" s="6" t="s">
        <v>605</v>
      </c>
      <c r="D629" s="4" t="s">
        <v>1175</v>
      </c>
      <c r="E629" s="4">
        <v>20</v>
      </c>
      <c r="F629" s="6">
        <f t="shared" si="28"/>
        <v>332</v>
      </c>
      <c r="G629" s="3">
        <f>SUM(F629)</f>
        <v>332</v>
      </c>
      <c r="H629" s="4"/>
      <c r="I629" s="71" t="s">
        <v>606</v>
      </c>
      <c r="J629" s="71"/>
    </row>
    <row r="630" spans="1:1024 1026:2048 2050:3072 3074:4096 4098:5120 5122:6144 6146:7168 7170:8192 8194:9216 9218:10240 10242:11264 11266:12288 12290:13312 13314:14336 14338:15360 15362:16384" ht="15.75" customHeight="1">
      <c r="A630" s="4">
        <v>10</v>
      </c>
      <c r="B630" s="9" t="s">
        <v>610</v>
      </c>
      <c r="C630" s="6" t="s">
        <v>611</v>
      </c>
      <c r="D630" s="4" t="s">
        <v>1182</v>
      </c>
      <c r="E630" s="4">
        <v>60</v>
      </c>
      <c r="F630" s="6">
        <f t="shared" si="28"/>
        <v>392</v>
      </c>
      <c r="G630" s="3">
        <f>SUM(G629,E630)</f>
        <v>392</v>
      </c>
      <c r="H630" s="4"/>
      <c r="I630" s="71" t="s">
        <v>609</v>
      </c>
      <c r="J630" s="71"/>
    </row>
    <row r="631" spans="1:1024 1026:2048 2050:3072 3074:4096 4098:5120 5122:6144 6146:7168 7170:8192 8194:9216 9218:10240 10242:11264 11266:12288 12290:13312 13314:14336 14338:15360 15362:16384" ht="15.75" customHeight="1">
      <c r="A631" s="4">
        <v>11</v>
      </c>
      <c r="B631" s="126" t="s">
        <v>694</v>
      </c>
      <c r="C631" s="126" t="s">
        <v>541</v>
      </c>
      <c r="D631" s="115" t="s">
        <v>1175</v>
      </c>
      <c r="E631" s="115">
        <v>30</v>
      </c>
      <c r="F631" s="6">
        <f t="shared" si="28"/>
        <v>422</v>
      </c>
      <c r="G631" s="3">
        <v>400</v>
      </c>
      <c r="H631" s="4"/>
      <c r="I631" s="71" t="s">
        <v>300</v>
      </c>
      <c r="J631" s="71"/>
    </row>
    <row r="632" spans="1:1024 1026:2048 2050:3072 3074:4096 4098:5120 5122:6144 6146:7168 7170:8192 8194:9216 9218:10240 10242:11264 11266:12288 12290:13312 13314:14336 14338:15360 15362:16384" ht="15.75" customHeight="1">
      <c r="A632" s="4">
        <v>12</v>
      </c>
      <c r="B632" s="9" t="s">
        <v>940</v>
      </c>
      <c r="C632" s="6" t="s">
        <v>941</v>
      </c>
      <c r="D632" s="4" t="s">
        <v>1175</v>
      </c>
      <c r="E632" s="4">
        <v>4</v>
      </c>
      <c r="F632" s="6">
        <f t="shared" si="28"/>
        <v>426</v>
      </c>
      <c r="G632" s="3">
        <v>400</v>
      </c>
      <c r="H632" s="4"/>
      <c r="I632" s="71" t="s">
        <v>308</v>
      </c>
      <c r="J632" s="71"/>
    </row>
    <row r="633" spans="1:1024 1026:2048 2050:3072 3074:4096 4098:5120 5122:6144 6146:7168 7170:8192 8194:9216 9218:10240 10242:11264 11266:12288 12290:13312 13314:14336 14338:15360 15362:16384" ht="15.75" customHeight="1">
      <c r="A633" s="4">
        <v>13</v>
      </c>
      <c r="B633" s="9" t="s">
        <v>237</v>
      </c>
      <c r="C633" s="6" t="s">
        <v>543</v>
      </c>
      <c r="D633" s="4" t="s">
        <v>1175</v>
      </c>
      <c r="E633" s="4">
        <v>30</v>
      </c>
      <c r="F633" s="6">
        <f t="shared" si="28"/>
        <v>456</v>
      </c>
      <c r="G633" s="3">
        <v>400</v>
      </c>
      <c r="H633" s="4"/>
      <c r="I633" s="71" t="s">
        <v>308</v>
      </c>
      <c r="J633" s="71"/>
    </row>
    <row r="634" spans="1:1024 1026:2048 2050:3072 3074:4096 4098:5120 5122:6144 6146:7168 7170:8192 8194:9216 9218:10240 10242:11264 11266:12288 12290:13312 13314:14336 14338:15360 15362:16384" ht="15.75" customHeight="1">
      <c r="A634" s="4">
        <v>14</v>
      </c>
      <c r="B634" s="6"/>
      <c r="C634" s="4"/>
      <c r="D634" s="4"/>
      <c r="E634" s="9"/>
      <c r="F634" s="6"/>
      <c r="G634" s="4"/>
      <c r="H634" s="4"/>
      <c r="J634" s="105"/>
      <c r="K634" s="71"/>
      <c r="L634" s="71"/>
      <c r="N634" s="105"/>
      <c r="O634" s="71"/>
      <c r="P634" s="71"/>
      <c r="R634" s="105"/>
      <c r="S634" s="71"/>
      <c r="T634" s="71"/>
      <c r="V634" s="105"/>
      <c r="W634" s="71"/>
      <c r="X634" s="71"/>
      <c r="Z634" s="105"/>
      <c r="AA634" s="71"/>
      <c r="AB634" s="71"/>
      <c r="AD634" s="105"/>
      <c r="AE634" s="71"/>
      <c r="AF634" s="71"/>
      <c r="AH634" s="105"/>
      <c r="AI634" s="71"/>
      <c r="AJ634" s="71"/>
      <c r="AL634" s="105"/>
      <c r="AM634" s="71"/>
      <c r="AN634" s="71"/>
      <c r="AP634" s="105"/>
      <c r="AQ634" s="71"/>
      <c r="AR634" s="71"/>
      <c r="AT634" s="105"/>
      <c r="AU634" s="71"/>
      <c r="AV634" s="71"/>
      <c r="AX634" s="105"/>
      <c r="AY634" s="71"/>
      <c r="AZ634" s="71"/>
      <c r="BB634" s="105"/>
      <c r="BC634" s="71"/>
      <c r="BD634" s="71"/>
      <c r="BF634" s="105"/>
      <c r="BG634" s="71"/>
      <c r="BH634" s="71"/>
      <c r="BJ634" s="105"/>
      <c r="BK634" s="71"/>
      <c r="BL634" s="71"/>
      <c r="BN634" s="105"/>
      <c r="BO634" s="71"/>
      <c r="BP634" s="71"/>
      <c r="BR634" s="105"/>
      <c r="BS634" s="71"/>
      <c r="BT634" s="71"/>
      <c r="BV634" s="105"/>
      <c r="BW634" s="71"/>
      <c r="BX634" s="71"/>
      <c r="BZ634" s="105"/>
      <c r="CA634" s="71"/>
      <c r="CB634" s="71"/>
      <c r="CD634" s="105"/>
      <c r="CE634" s="71"/>
      <c r="CF634" s="71"/>
      <c r="CH634" s="105"/>
      <c r="CI634" s="71"/>
      <c r="CJ634" s="71"/>
      <c r="CL634" s="105"/>
      <c r="CM634" s="71"/>
      <c r="CN634" s="71"/>
      <c r="CP634" s="105"/>
      <c r="CQ634" s="71"/>
      <c r="CR634" s="71"/>
      <c r="CT634" s="105"/>
      <c r="CU634" s="71"/>
      <c r="CV634" s="71"/>
      <c r="CX634" s="105"/>
      <c r="CY634" s="71"/>
      <c r="CZ634" s="71"/>
      <c r="DB634" s="105"/>
      <c r="DC634" s="71"/>
      <c r="DD634" s="71"/>
      <c r="DF634" s="105"/>
      <c r="DG634" s="71"/>
      <c r="DH634" s="71"/>
      <c r="DJ634" s="105"/>
      <c r="DK634" s="71"/>
      <c r="DL634" s="71"/>
      <c r="DN634" s="105"/>
      <c r="DO634" s="71"/>
      <c r="DP634" s="71"/>
      <c r="DR634" s="105"/>
      <c r="DS634" s="71"/>
      <c r="DT634" s="71"/>
      <c r="DV634" s="105"/>
      <c r="DW634" s="71"/>
      <c r="DX634" s="71"/>
      <c r="DZ634" s="105"/>
      <c r="EA634" s="71"/>
      <c r="EB634" s="71"/>
      <c r="ED634" s="105"/>
      <c r="EE634" s="71"/>
      <c r="EF634" s="71"/>
      <c r="EH634" s="105"/>
      <c r="EI634" s="71"/>
      <c r="EJ634" s="71"/>
      <c r="EL634" s="105"/>
      <c r="EM634" s="71"/>
      <c r="EN634" s="71"/>
      <c r="EP634" s="105"/>
      <c r="EQ634" s="71"/>
      <c r="ER634" s="71"/>
      <c r="ET634" s="105"/>
      <c r="EU634" s="71"/>
      <c r="EV634" s="71"/>
      <c r="EX634" s="105"/>
      <c r="EY634" s="71"/>
      <c r="EZ634" s="71"/>
      <c r="FB634" s="105"/>
      <c r="FC634" s="71"/>
      <c r="FD634" s="71"/>
      <c r="FF634" s="105"/>
      <c r="FG634" s="71"/>
      <c r="FH634" s="71"/>
      <c r="FJ634" s="105"/>
      <c r="FK634" s="71"/>
      <c r="FL634" s="71"/>
      <c r="FN634" s="105"/>
      <c r="FO634" s="71"/>
      <c r="FP634" s="71"/>
      <c r="FR634" s="105"/>
      <c r="FS634" s="71"/>
      <c r="FT634" s="71"/>
      <c r="FV634" s="105"/>
      <c r="FW634" s="71"/>
      <c r="FX634" s="71"/>
      <c r="FZ634" s="105"/>
      <c r="GA634" s="71"/>
      <c r="GB634" s="71"/>
      <c r="GD634" s="105"/>
      <c r="GE634" s="71"/>
      <c r="GF634" s="71"/>
      <c r="GH634" s="105"/>
      <c r="GI634" s="71"/>
      <c r="GJ634" s="71"/>
      <c r="GL634" s="105"/>
      <c r="GM634" s="71"/>
      <c r="GN634" s="71"/>
      <c r="GP634" s="105"/>
      <c r="GQ634" s="71"/>
      <c r="GR634" s="71"/>
      <c r="GT634" s="105"/>
      <c r="GU634" s="71"/>
      <c r="GV634" s="71"/>
      <c r="GX634" s="105"/>
      <c r="GY634" s="71"/>
      <c r="GZ634" s="71"/>
      <c r="HB634" s="105"/>
      <c r="HC634" s="71"/>
      <c r="HD634" s="71"/>
      <c r="HF634" s="105"/>
      <c r="HG634" s="71"/>
      <c r="HH634" s="71"/>
      <c r="HJ634" s="105"/>
      <c r="HK634" s="71"/>
      <c r="HL634" s="71"/>
      <c r="HN634" s="105"/>
      <c r="HO634" s="71"/>
      <c r="HP634" s="71"/>
      <c r="HR634" s="105"/>
      <c r="HS634" s="71"/>
      <c r="HT634" s="71"/>
      <c r="HV634" s="105"/>
      <c r="HW634" s="71"/>
      <c r="HX634" s="71"/>
      <c r="HZ634" s="105"/>
      <c r="IA634" s="71"/>
      <c r="IB634" s="71"/>
      <c r="ID634" s="105"/>
      <c r="IE634" s="71"/>
      <c r="IF634" s="71"/>
      <c r="IH634" s="105"/>
      <c r="II634" s="71"/>
      <c r="IJ634" s="71"/>
      <c r="IL634" s="105"/>
      <c r="IM634" s="71"/>
      <c r="IN634" s="71"/>
      <c r="IP634" s="105"/>
      <c r="IQ634" s="71"/>
      <c r="IR634" s="71"/>
      <c r="IT634" s="105"/>
      <c r="IU634" s="71"/>
      <c r="IV634" s="71"/>
      <c r="IX634" s="105"/>
      <c r="IY634" s="71"/>
      <c r="IZ634" s="71"/>
      <c r="JB634" s="105"/>
      <c r="JC634" s="71"/>
      <c r="JD634" s="71"/>
      <c r="JF634" s="105"/>
      <c r="JG634" s="71"/>
      <c r="JH634" s="71"/>
      <c r="JJ634" s="105"/>
      <c r="JK634" s="71"/>
      <c r="JL634" s="71"/>
      <c r="JN634" s="105"/>
      <c r="JO634" s="71"/>
      <c r="JP634" s="71"/>
      <c r="JR634" s="105"/>
      <c r="JS634" s="71"/>
      <c r="JT634" s="71"/>
      <c r="JV634" s="105"/>
      <c r="JW634" s="71"/>
      <c r="JX634" s="71"/>
      <c r="JZ634" s="105"/>
      <c r="KA634" s="71"/>
      <c r="KB634" s="71"/>
      <c r="KD634" s="105"/>
      <c r="KE634" s="71"/>
      <c r="KF634" s="71"/>
      <c r="KH634" s="105"/>
      <c r="KI634" s="71"/>
      <c r="KJ634" s="71"/>
      <c r="KL634" s="105"/>
      <c r="KM634" s="71"/>
      <c r="KN634" s="71"/>
      <c r="KP634" s="105"/>
      <c r="KQ634" s="71"/>
      <c r="KR634" s="71"/>
      <c r="KT634" s="105"/>
      <c r="KU634" s="71"/>
      <c r="KV634" s="71"/>
      <c r="KX634" s="105"/>
      <c r="KY634" s="71"/>
      <c r="KZ634" s="71"/>
      <c r="LB634" s="105"/>
      <c r="LC634" s="71"/>
      <c r="LD634" s="71"/>
      <c r="LF634" s="105"/>
      <c r="LG634" s="71"/>
      <c r="LH634" s="71"/>
      <c r="LJ634" s="105"/>
      <c r="LK634" s="71"/>
      <c r="LL634" s="71"/>
      <c r="LN634" s="105"/>
      <c r="LO634" s="71"/>
      <c r="LP634" s="71"/>
      <c r="LR634" s="105"/>
      <c r="LS634" s="71"/>
      <c r="LT634" s="71"/>
      <c r="LV634" s="105"/>
      <c r="LW634" s="71"/>
      <c r="LX634" s="71"/>
      <c r="LZ634" s="105"/>
      <c r="MA634" s="71"/>
      <c r="MB634" s="71"/>
      <c r="MD634" s="105"/>
      <c r="ME634" s="71"/>
      <c r="MF634" s="71"/>
      <c r="MH634" s="105"/>
      <c r="MI634" s="71"/>
      <c r="MJ634" s="71"/>
      <c r="ML634" s="105"/>
      <c r="MM634" s="71"/>
      <c r="MN634" s="71"/>
      <c r="MP634" s="105"/>
      <c r="MQ634" s="71"/>
      <c r="MR634" s="71"/>
      <c r="MT634" s="105"/>
      <c r="MU634" s="71"/>
      <c r="MV634" s="71"/>
      <c r="MX634" s="105"/>
      <c r="MY634" s="71"/>
      <c r="MZ634" s="71"/>
      <c r="NB634" s="105"/>
      <c r="NC634" s="71"/>
      <c r="ND634" s="71"/>
      <c r="NF634" s="105"/>
      <c r="NG634" s="71"/>
      <c r="NH634" s="71"/>
      <c r="NJ634" s="105"/>
      <c r="NK634" s="71"/>
      <c r="NL634" s="71"/>
      <c r="NN634" s="105"/>
      <c r="NO634" s="71"/>
      <c r="NP634" s="71"/>
      <c r="NR634" s="105"/>
      <c r="NS634" s="71"/>
      <c r="NT634" s="71"/>
      <c r="NV634" s="105"/>
      <c r="NW634" s="71"/>
      <c r="NX634" s="71"/>
      <c r="NZ634" s="105"/>
      <c r="OA634" s="71"/>
      <c r="OB634" s="71"/>
      <c r="OD634" s="105"/>
      <c r="OE634" s="71"/>
      <c r="OF634" s="71"/>
      <c r="OH634" s="105"/>
      <c r="OI634" s="71"/>
      <c r="OJ634" s="71"/>
      <c r="OL634" s="105"/>
      <c r="OM634" s="71"/>
      <c r="ON634" s="71"/>
      <c r="OP634" s="105"/>
      <c r="OQ634" s="71"/>
      <c r="OR634" s="71"/>
      <c r="OT634" s="105"/>
      <c r="OU634" s="71"/>
      <c r="OV634" s="71"/>
      <c r="OX634" s="105"/>
      <c r="OY634" s="71"/>
      <c r="OZ634" s="71"/>
      <c r="PB634" s="105"/>
      <c r="PC634" s="71"/>
      <c r="PD634" s="71"/>
      <c r="PF634" s="105"/>
      <c r="PG634" s="71"/>
      <c r="PH634" s="71"/>
      <c r="PJ634" s="105"/>
      <c r="PK634" s="71"/>
      <c r="PL634" s="71"/>
      <c r="PN634" s="105"/>
      <c r="PO634" s="71"/>
      <c r="PP634" s="71"/>
      <c r="PR634" s="105"/>
      <c r="PS634" s="71"/>
      <c r="PT634" s="71"/>
      <c r="PV634" s="105"/>
      <c r="PW634" s="71"/>
      <c r="PX634" s="71"/>
      <c r="PZ634" s="105"/>
      <c r="QA634" s="71"/>
      <c r="QB634" s="71"/>
      <c r="QD634" s="105"/>
      <c r="QE634" s="71"/>
      <c r="QF634" s="71"/>
      <c r="QH634" s="105"/>
      <c r="QI634" s="71"/>
      <c r="QJ634" s="71"/>
      <c r="QL634" s="105"/>
      <c r="QM634" s="71"/>
      <c r="QN634" s="71"/>
      <c r="QP634" s="105"/>
      <c r="QQ634" s="71"/>
      <c r="QR634" s="71"/>
      <c r="QT634" s="105"/>
      <c r="QU634" s="71"/>
      <c r="QV634" s="71"/>
      <c r="QX634" s="105"/>
      <c r="QY634" s="71"/>
      <c r="QZ634" s="71"/>
      <c r="RB634" s="105"/>
      <c r="RC634" s="71"/>
      <c r="RD634" s="71"/>
      <c r="RF634" s="105"/>
      <c r="RG634" s="71"/>
      <c r="RH634" s="71"/>
      <c r="RJ634" s="105"/>
      <c r="RK634" s="71"/>
      <c r="RL634" s="71"/>
      <c r="RN634" s="105"/>
      <c r="RO634" s="71"/>
      <c r="RP634" s="71"/>
      <c r="RR634" s="105"/>
      <c r="RS634" s="71"/>
      <c r="RT634" s="71"/>
      <c r="RV634" s="105"/>
      <c r="RW634" s="71"/>
      <c r="RX634" s="71"/>
      <c r="RZ634" s="105"/>
      <c r="SA634" s="71"/>
      <c r="SB634" s="71"/>
      <c r="SD634" s="105"/>
      <c r="SE634" s="71"/>
      <c r="SF634" s="71"/>
      <c r="SH634" s="105"/>
      <c r="SI634" s="71"/>
      <c r="SJ634" s="71"/>
      <c r="SL634" s="105"/>
      <c r="SM634" s="71"/>
      <c r="SN634" s="71"/>
      <c r="SP634" s="105"/>
      <c r="SQ634" s="71"/>
      <c r="SR634" s="71"/>
      <c r="ST634" s="105"/>
      <c r="SU634" s="71"/>
      <c r="SV634" s="71"/>
      <c r="SX634" s="105"/>
      <c r="SY634" s="71"/>
      <c r="SZ634" s="71"/>
      <c r="TB634" s="105"/>
      <c r="TC634" s="71"/>
      <c r="TD634" s="71"/>
      <c r="TF634" s="105"/>
      <c r="TG634" s="71"/>
      <c r="TH634" s="71"/>
      <c r="TJ634" s="105"/>
      <c r="TK634" s="71"/>
      <c r="TL634" s="71"/>
      <c r="TN634" s="105"/>
      <c r="TO634" s="71"/>
      <c r="TP634" s="71"/>
      <c r="TR634" s="105"/>
      <c r="TS634" s="71"/>
      <c r="TT634" s="71"/>
      <c r="TV634" s="105"/>
      <c r="TW634" s="71"/>
      <c r="TX634" s="71"/>
      <c r="TZ634" s="105"/>
      <c r="UA634" s="71"/>
      <c r="UB634" s="71"/>
      <c r="UD634" s="105"/>
      <c r="UE634" s="71"/>
      <c r="UF634" s="71"/>
      <c r="UH634" s="105"/>
      <c r="UI634" s="71"/>
      <c r="UJ634" s="71"/>
      <c r="UL634" s="105"/>
      <c r="UM634" s="71"/>
      <c r="UN634" s="71"/>
      <c r="UP634" s="105"/>
      <c r="UQ634" s="71"/>
      <c r="UR634" s="71"/>
      <c r="UT634" s="105"/>
      <c r="UU634" s="71"/>
      <c r="UV634" s="71"/>
      <c r="UX634" s="105"/>
      <c r="UY634" s="71"/>
      <c r="UZ634" s="71"/>
      <c r="VB634" s="105"/>
      <c r="VC634" s="71"/>
      <c r="VD634" s="71"/>
      <c r="VF634" s="105"/>
      <c r="VG634" s="71"/>
      <c r="VH634" s="71"/>
      <c r="VJ634" s="105"/>
      <c r="VK634" s="71"/>
      <c r="VL634" s="71"/>
      <c r="VN634" s="105"/>
      <c r="VO634" s="71"/>
      <c r="VP634" s="71"/>
      <c r="VR634" s="105"/>
      <c r="VS634" s="71"/>
      <c r="VT634" s="71"/>
      <c r="VV634" s="105"/>
      <c r="VW634" s="71"/>
      <c r="VX634" s="71"/>
      <c r="VZ634" s="105"/>
      <c r="WA634" s="71"/>
      <c r="WB634" s="71"/>
      <c r="WD634" s="105"/>
      <c r="WE634" s="71"/>
      <c r="WF634" s="71"/>
      <c r="WH634" s="105"/>
      <c r="WI634" s="71"/>
      <c r="WJ634" s="71"/>
      <c r="WL634" s="105"/>
      <c r="WM634" s="71"/>
      <c r="WN634" s="71"/>
      <c r="WP634" s="105"/>
      <c r="WQ634" s="71"/>
      <c r="WR634" s="71"/>
      <c r="WT634" s="105"/>
      <c r="WU634" s="71"/>
      <c r="WV634" s="71"/>
      <c r="WX634" s="105"/>
      <c r="WY634" s="71"/>
      <c r="WZ634" s="71"/>
      <c r="XB634" s="105"/>
      <c r="XC634" s="71"/>
      <c r="XD634" s="71"/>
      <c r="XF634" s="105"/>
      <c r="XG634" s="71"/>
      <c r="XH634" s="71"/>
      <c r="XJ634" s="105"/>
      <c r="XK634" s="71"/>
      <c r="XL634" s="71"/>
      <c r="XN634" s="105"/>
      <c r="XO634" s="71"/>
      <c r="XP634" s="71"/>
      <c r="XR634" s="105"/>
      <c r="XS634" s="71"/>
      <c r="XT634" s="71"/>
      <c r="XV634" s="105"/>
      <c r="XW634" s="71"/>
      <c r="XX634" s="71"/>
      <c r="XZ634" s="105"/>
      <c r="YA634" s="71"/>
      <c r="YB634" s="71"/>
      <c r="YD634" s="105"/>
      <c r="YE634" s="71"/>
      <c r="YF634" s="71"/>
      <c r="YH634" s="105"/>
      <c r="YI634" s="71"/>
      <c r="YJ634" s="71"/>
      <c r="YL634" s="105"/>
      <c r="YM634" s="71"/>
      <c r="YN634" s="71"/>
      <c r="YP634" s="105"/>
      <c r="YQ634" s="71"/>
      <c r="YR634" s="71"/>
      <c r="YT634" s="105"/>
      <c r="YU634" s="71"/>
      <c r="YV634" s="71"/>
      <c r="YX634" s="105"/>
      <c r="YY634" s="71"/>
      <c r="YZ634" s="71"/>
      <c r="ZB634" s="105"/>
      <c r="ZC634" s="71"/>
      <c r="ZD634" s="71"/>
      <c r="ZF634" s="105"/>
      <c r="ZG634" s="71"/>
      <c r="ZH634" s="71"/>
      <c r="ZJ634" s="105"/>
      <c r="ZK634" s="71"/>
      <c r="ZL634" s="71"/>
      <c r="ZN634" s="105"/>
      <c r="ZO634" s="71"/>
      <c r="ZP634" s="71"/>
      <c r="ZR634" s="105"/>
      <c r="ZS634" s="71"/>
      <c r="ZT634" s="71"/>
      <c r="ZV634" s="105"/>
      <c r="ZW634" s="71"/>
      <c r="ZX634" s="71"/>
      <c r="ZZ634" s="105"/>
      <c r="AAA634" s="71"/>
      <c r="AAB634" s="71"/>
      <c r="AAD634" s="105"/>
      <c r="AAE634" s="71"/>
      <c r="AAF634" s="71"/>
      <c r="AAH634" s="105"/>
      <c r="AAI634" s="71"/>
      <c r="AAJ634" s="71"/>
      <c r="AAL634" s="105"/>
      <c r="AAM634" s="71"/>
      <c r="AAN634" s="71"/>
      <c r="AAP634" s="105"/>
      <c r="AAQ634" s="71"/>
      <c r="AAR634" s="71"/>
      <c r="AAT634" s="105"/>
      <c r="AAU634" s="71"/>
      <c r="AAV634" s="71"/>
      <c r="AAX634" s="105"/>
      <c r="AAY634" s="71"/>
      <c r="AAZ634" s="71"/>
      <c r="ABB634" s="105"/>
      <c r="ABC634" s="71"/>
      <c r="ABD634" s="71"/>
      <c r="ABF634" s="105"/>
      <c r="ABG634" s="71"/>
      <c r="ABH634" s="71"/>
      <c r="ABJ634" s="105"/>
      <c r="ABK634" s="71"/>
      <c r="ABL634" s="71"/>
      <c r="ABN634" s="105"/>
      <c r="ABO634" s="71"/>
      <c r="ABP634" s="71"/>
      <c r="ABR634" s="105"/>
      <c r="ABS634" s="71"/>
      <c r="ABT634" s="71"/>
      <c r="ABV634" s="105"/>
      <c r="ABW634" s="71"/>
      <c r="ABX634" s="71"/>
      <c r="ABZ634" s="105"/>
      <c r="ACA634" s="71"/>
      <c r="ACB634" s="71"/>
      <c r="ACD634" s="105"/>
      <c r="ACE634" s="71"/>
      <c r="ACF634" s="71"/>
      <c r="ACH634" s="105"/>
      <c r="ACI634" s="71"/>
      <c r="ACJ634" s="71"/>
      <c r="ACL634" s="105"/>
      <c r="ACM634" s="71"/>
      <c r="ACN634" s="71"/>
      <c r="ACP634" s="105"/>
      <c r="ACQ634" s="71"/>
      <c r="ACR634" s="71"/>
      <c r="ACT634" s="105"/>
      <c r="ACU634" s="71"/>
      <c r="ACV634" s="71"/>
      <c r="ACX634" s="105"/>
      <c r="ACY634" s="71"/>
      <c r="ACZ634" s="71"/>
      <c r="ADB634" s="105"/>
      <c r="ADC634" s="71"/>
      <c r="ADD634" s="71"/>
      <c r="ADF634" s="105"/>
      <c r="ADG634" s="71"/>
      <c r="ADH634" s="71"/>
      <c r="ADJ634" s="105"/>
      <c r="ADK634" s="71"/>
      <c r="ADL634" s="71"/>
      <c r="ADN634" s="105"/>
      <c r="ADO634" s="71"/>
      <c r="ADP634" s="71"/>
      <c r="ADR634" s="105"/>
      <c r="ADS634" s="71"/>
      <c r="ADT634" s="71"/>
      <c r="ADV634" s="105"/>
      <c r="ADW634" s="71"/>
      <c r="ADX634" s="71"/>
      <c r="ADZ634" s="105"/>
      <c r="AEA634" s="71"/>
      <c r="AEB634" s="71"/>
      <c r="AED634" s="105"/>
      <c r="AEE634" s="71"/>
      <c r="AEF634" s="71"/>
      <c r="AEH634" s="105"/>
      <c r="AEI634" s="71"/>
      <c r="AEJ634" s="71"/>
      <c r="AEL634" s="105"/>
      <c r="AEM634" s="71"/>
      <c r="AEN634" s="71"/>
      <c r="AEP634" s="105"/>
      <c r="AEQ634" s="71"/>
      <c r="AER634" s="71"/>
      <c r="AET634" s="105"/>
      <c r="AEU634" s="71"/>
      <c r="AEV634" s="71"/>
      <c r="AEX634" s="105"/>
      <c r="AEY634" s="71"/>
      <c r="AEZ634" s="71"/>
      <c r="AFB634" s="105"/>
      <c r="AFC634" s="71"/>
      <c r="AFD634" s="71"/>
      <c r="AFF634" s="105"/>
      <c r="AFG634" s="71"/>
      <c r="AFH634" s="71"/>
      <c r="AFJ634" s="105"/>
      <c r="AFK634" s="71"/>
      <c r="AFL634" s="71"/>
      <c r="AFN634" s="105"/>
      <c r="AFO634" s="71"/>
      <c r="AFP634" s="71"/>
      <c r="AFR634" s="105"/>
      <c r="AFS634" s="71"/>
      <c r="AFT634" s="71"/>
      <c r="AFV634" s="105"/>
      <c r="AFW634" s="71"/>
      <c r="AFX634" s="71"/>
      <c r="AFZ634" s="105"/>
      <c r="AGA634" s="71"/>
      <c r="AGB634" s="71"/>
      <c r="AGD634" s="105"/>
      <c r="AGE634" s="71"/>
      <c r="AGF634" s="71"/>
      <c r="AGH634" s="105"/>
      <c r="AGI634" s="71"/>
      <c r="AGJ634" s="71"/>
      <c r="AGL634" s="105"/>
      <c r="AGM634" s="71"/>
      <c r="AGN634" s="71"/>
      <c r="AGP634" s="105"/>
      <c r="AGQ634" s="71"/>
      <c r="AGR634" s="71"/>
      <c r="AGT634" s="105"/>
      <c r="AGU634" s="71"/>
      <c r="AGV634" s="71"/>
      <c r="AGX634" s="105"/>
      <c r="AGY634" s="71"/>
      <c r="AGZ634" s="71"/>
      <c r="AHB634" s="105"/>
      <c r="AHC634" s="71"/>
      <c r="AHD634" s="71"/>
      <c r="AHF634" s="105"/>
      <c r="AHG634" s="71"/>
      <c r="AHH634" s="71"/>
      <c r="AHJ634" s="105"/>
      <c r="AHK634" s="71"/>
      <c r="AHL634" s="71"/>
      <c r="AHN634" s="105"/>
      <c r="AHO634" s="71"/>
      <c r="AHP634" s="71"/>
      <c r="AHR634" s="105"/>
      <c r="AHS634" s="71"/>
      <c r="AHT634" s="71"/>
      <c r="AHV634" s="105"/>
      <c r="AHW634" s="71"/>
      <c r="AHX634" s="71"/>
      <c r="AHZ634" s="105"/>
      <c r="AIA634" s="71"/>
      <c r="AIB634" s="71"/>
      <c r="AID634" s="105"/>
      <c r="AIE634" s="71"/>
      <c r="AIF634" s="71"/>
      <c r="AIH634" s="105"/>
      <c r="AII634" s="71"/>
      <c r="AIJ634" s="71"/>
      <c r="AIL634" s="105"/>
      <c r="AIM634" s="71"/>
      <c r="AIN634" s="71"/>
      <c r="AIP634" s="105"/>
      <c r="AIQ634" s="71"/>
      <c r="AIR634" s="71"/>
      <c r="AIT634" s="105"/>
      <c r="AIU634" s="71"/>
      <c r="AIV634" s="71"/>
      <c r="AIX634" s="105"/>
      <c r="AIY634" s="71"/>
      <c r="AIZ634" s="71"/>
      <c r="AJB634" s="105"/>
      <c r="AJC634" s="71"/>
      <c r="AJD634" s="71"/>
      <c r="AJF634" s="105"/>
      <c r="AJG634" s="71"/>
      <c r="AJH634" s="71"/>
      <c r="AJJ634" s="105"/>
      <c r="AJK634" s="71"/>
      <c r="AJL634" s="71"/>
      <c r="AJN634" s="105"/>
      <c r="AJO634" s="71"/>
      <c r="AJP634" s="71"/>
      <c r="AJR634" s="105"/>
      <c r="AJS634" s="71"/>
      <c r="AJT634" s="71"/>
      <c r="AJV634" s="105"/>
      <c r="AJW634" s="71"/>
      <c r="AJX634" s="71"/>
      <c r="AJZ634" s="105"/>
      <c r="AKA634" s="71"/>
      <c r="AKB634" s="71"/>
      <c r="AKD634" s="105"/>
      <c r="AKE634" s="71"/>
      <c r="AKF634" s="71"/>
      <c r="AKH634" s="105"/>
      <c r="AKI634" s="71"/>
      <c r="AKJ634" s="71"/>
      <c r="AKL634" s="105"/>
      <c r="AKM634" s="71"/>
      <c r="AKN634" s="71"/>
      <c r="AKP634" s="105"/>
      <c r="AKQ634" s="71"/>
      <c r="AKR634" s="71"/>
      <c r="AKT634" s="105"/>
      <c r="AKU634" s="71"/>
      <c r="AKV634" s="71"/>
      <c r="AKX634" s="105"/>
      <c r="AKY634" s="71"/>
      <c r="AKZ634" s="71"/>
      <c r="ALB634" s="105"/>
      <c r="ALC634" s="71"/>
      <c r="ALD634" s="71"/>
      <c r="ALF634" s="105"/>
      <c r="ALG634" s="71"/>
      <c r="ALH634" s="71"/>
      <c r="ALJ634" s="105"/>
      <c r="ALK634" s="71"/>
      <c r="ALL634" s="71"/>
      <c r="ALN634" s="105"/>
      <c r="ALO634" s="71"/>
      <c r="ALP634" s="71"/>
      <c r="ALR634" s="105"/>
      <c r="ALS634" s="71"/>
      <c r="ALT634" s="71"/>
      <c r="ALV634" s="105"/>
      <c r="ALW634" s="71"/>
      <c r="ALX634" s="71"/>
      <c r="ALZ634" s="105"/>
      <c r="AMA634" s="71"/>
      <c r="AMB634" s="71"/>
      <c r="AMD634" s="105"/>
      <c r="AME634" s="71"/>
      <c r="AMF634" s="71"/>
      <c r="AMH634" s="105"/>
      <c r="AMI634" s="71"/>
      <c r="AMJ634" s="71"/>
      <c r="AML634" s="105"/>
      <c r="AMM634" s="71"/>
      <c r="AMN634" s="71"/>
      <c r="AMP634" s="105"/>
      <c r="AMQ634" s="71"/>
      <c r="AMR634" s="71"/>
      <c r="AMT634" s="105"/>
      <c r="AMU634" s="71"/>
      <c r="AMV634" s="71"/>
      <c r="AMX634" s="105"/>
      <c r="AMY634" s="71"/>
      <c r="AMZ634" s="71"/>
      <c r="ANB634" s="105"/>
      <c r="ANC634" s="71"/>
      <c r="AND634" s="71"/>
      <c r="ANF634" s="105"/>
      <c r="ANG634" s="71"/>
      <c r="ANH634" s="71"/>
      <c r="ANJ634" s="105"/>
      <c r="ANK634" s="71"/>
      <c r="ANL634" s="71"/>
      <c r="ANN634" s="105"/>
      <c r="ANO634" s="71"/>
      <c r="ANP634" s="71"/>
      <c r="ANR634" s="105"/>
      <c r="ANS634" s="71"/>
      <c r="ANT634" s="71"/>
      <c r="ANV634" s="105"/>
      <c r="ANW634" s="71"/>
      <c r="ANX634" s="71"/>
      <c r="ANZ634" s="105"/>
      <c r="AOA634" s="71"/>
      <c r="AOB634" s="71"/>
      <c r="AOD634" s="105"/>
      <c r="AOE634" s="71"/>
      <c r="AOF634" s="71"/>
      <c r="AOH634" s="105"/>
      <c r="AOI634" s="71"/>
      <c r="AOJ634" s="71"/>
      <c r="AOL634" s="105"/>
      <c r="AOM634" s="71"/>
      <c r="AON634" s="71"/>
      <c r="AOP634" s="105"/>
      <c r="AOQ634" s="71"/>
      <c r="AOR634" s="71"/>
      <c r="AOT634" s="105"/>
      <c r="AOU634" s="71"/>
      <c r="AOV634" s="71"/>
      <c r="AOX634" s="105"/>
      <c r="AOY634" s="71"/>
      <c r="AOZ634" s="71"/>
      <c r="APB634" s="105"/>
      <c r="APC634" s="71"/>
      <c r="APD634" s="71"/>
      <c r="APF634" s="105"/>
      <c r="APG634" s="71"/>
      <c r="APH634" s="71"/>
      <c r="APJ634" s="105"/>
      <c r="APK634" s="71"/>
      <c r="APL634" s="71"/>
      <c r="APN634" s="105"/>
      <c r="APO634" s="71"/>
      <c r="APP634" s="71"/>
      <c r="APR634" s="105"/>
      <c r="APS634" s="71"/>
      <c r="APT634" s="71"/>
      <c r="APV634" s="105"/>
      <c r="APW634" s="71"/>
      <c r="APX634" s="71"/>
      <c r="APZ634" s="105"/>
      <c r="AQA634" s="71"/>
      <c r="AQB634" s="71"/>
      <c r="AQD634" s="105"/>
      <c r="AQE634" s="71"/>
      <c r="AQF634" s="71"/>
      <c r="AQH634" s="105"/>
      <c r="AQI634" s="71"/>
      <c r="AQJ634" s="71"/>
      <c r="AQL634" s="105"/>
      <c r="AQM634" s="71"/>
      <c r="AQN634" s="71"/>
      <c r="AQP634" s="105"/>
      <c r="AQQ634" s="71"/>
      <c r="AQR634" s="71"/>
      <c r="AQT634" s="105"/>
      <c r="AQU634" s="71"/>
      <c r="AQV634" s="71"/>
      <c r="AQX634" s="105"/>
      <c r="AQY634" s="71"/>
      <c r="AQZ634" s="71"/>
      <c r="ARB634" s="105"/>
      <c r="ARC634" s="71"/>
      <c r="ARD634" s="71"/>
      <c r="ARF634" s="105"/>
      <c r="ARG634" s="71"/>
      <c r="ARH634" s="71"/>
      <c r="ARJ634" s="105"/>
      <c r="ARK634" s="71"/>
      <c r="ARL634" s="71"/>
      <c r="ARN634" s="105"/>
      <c r="ARO634" s="71"/>
      <c r="ARP634" s="71"/>
      <c r="ARR634" s="105"/>
      <c r="ARS634" s="71"/>
      <c r="ART634" s="71"/>
      <c r="ARV634" s="105"/>
      <c r="ARW634" s="71"/>
      <c r="ARX634" s="71"/>
      <c r="ARZ634" s="105"/>
      <c r="ASA634" s="71"/>
      <c r="ASB634" s="71"/>
      <c r="ASD634" s="105"/>
      <c r="ASE634" s="71"/>
      <c r="ASF634" s="71"/>
      <c r="ASH634" s="105"/>
      <c r="ASI634" s="71"/>
      <c r="ASJ634" s="71"/>
      <c r="ASL634" s="105"/>
      <c r="ASM634" s="71"/>
      <c r="ASN634" s="71"/>
      <c r="ASP634" s="105"/>
      <c r="ASQ634" s="71"/>
      <c r="ASR634" s="71"/>
      <c r="AST634" s="105"/>
      <c r="ASU634" s="71"/>
      <c r="ASV634" s="71"/>
      <c r="ASX634" s="105"/>
      <c r="ASY634" s="71"/>
      <c r="ASZ634" s="71"/>
      <c r="ATB634" s="105"/>
      <c r="ATC634" s="71"/>
      <c r="ATD634" s="71"/>
      <c r="ATF634" s="105"/>
      <c r="ATG634" s="71"/>
      <c r="ATH634" s="71"/>
      <c r="ATJ634" s="105"/>
      <c r="ATK634" s="71"/>
      <c r="ATL634" s="71"/>
      <c r="ATN634" s="105"/>
      <c r="ATO634" s="71"/>
      <c r="ATP634" s="71"/>
      <c r="ATR634" s="105"/>
      <c r="ATS634" s="71"/>
      <c r="ATT634" s="71"/>
      <c r="ATV634" s="105"/>
      <c r="ATW634" s="71"/>
      <c r="ATX634" s="71"/>
      <c r="ATZ634" s="105"/>
      <c r="AUA634" s="71"/>
      <c r="AUB634" s="71"/>
      <c r="AUD634" s="105"/>
      <c r="AUE634" s="71"/>
      <c r="AUF634" s="71"/>
      <c r="AUH634" s="105"/>
      <c r="AUI634" s="71"/>
      <c r="AUJ634" s="71"/>
      <c r="AUL634" s="105"/>
      <c r="AUM634" s="71"/>
      <c r="AUN634" s="71"/>
      <c r="AUP634" s="105"/>
      <c r="AUQ634" s="71"/>
      <c r="AUR634" s="71"/>
      <c r="AUT634" s="105"/>
      <c r="AUU634" s="71"/>
      <c r="AUV634" s="71"/>
      <c r="AUX634" s="105"/>
      <c r="AUY634" s="71"/>
      <c r="AUZ634" s="71"/>
      <c r="AVB634" s="105"/>
      <c r="AVC634" s="71"/>
      <c r="AVD634" s="71"/>
      <c r="AVF634" s="105"/>
      <c r="AVG634" s="71"/>
      <c r="AVH634" s="71"/>
      <c r="AVJ634" s="105"/>
      <c r="AVK634" s="71"/>
      <c r="AVL634" s="71"/>
      <c r="AVN634" s="105"/>
      <c r="AVO634" s="71"/>
      <c r="AVP634" s="71"/>
      <c r="AVR634" s="105"/>
      <c r="AVS634" s="71"/>
      <c r="AVT634" s="71"/>
      <c r="AVV634" s="105"/>
      <c r="AVW634" s="71"/>
      <c r="AVX634" s="71"/>
      <c r="AVZ634" s="105"/>
      <c r="AWA634" s="71"/>
      <c r="AWB634" s="71"/>
      <c r="AWD634" s="105"/>
      <c r="AWE634" s="71"/>
      <c r="AWF634" s="71"/>
      <c r="AWH634" s="105"/>
      <c r="AWI634" s="71"/>
      <c r="AWJ634" s="71"/>
      <c r="AWL634" s="105"/>
      <c r="AWM634" s="71"/>
      <c r="AWN634" s="71"/>
      <c r="AWP634" s="105"/>
      <c r="AWQ634" s="71"/>
      <c r="AWR634" s="71"/>
      <c r="AWT634" s="105"/>
      <c r="AWU634" s="71"/>
      <c r="AWV634" s="71"/>
      <c r="AWX634" s="105"/>
      <c r="AWY634" s="71"/>
      <c r="AWZ634" s="71"/>
      <c r="AXB634" s="105"/>
      <c r="AXC634" s="71"/>
      <c r="AXD634" s="71"/>
      <c r="AXF634" s="105"/>
      <c r="AXG634" s="71"/>
      <c r="AXH634" s="71"/>
      <c r="AXJ634" s="105"/>
      <c r="AXK634" s="71"/>
      <c r="AXL634" s="71"/>
      <c r="AXN634" s="105"/>
      <c r="AXO634" s="71"/>
      <c r="AXP634" s="71"/>
      <c r="AXR634" s="105"/>
      <c r="AXS634" s="71"/>
      <c r="AXT634" s="71"/>
      <c r="AXV634" s="105"/>
      <c r="AXW634" s="71"/>
      <c r="AXX634" s="71"/>
      <c r="AXZ634" s="105"/>
      <c r="AYA634" s="71"/>
      <c r="AYB634" s="71"/>
      <c r="AYD634" s="105"/>
      <c r="AYE634" s="71"/>
      <c r="AYF634" s="71"/>
      <c r="AYH634" s="105"/>
      <c r="AYI634" s="71"/>
      <c r="AYJ634" s="71"/>
      <c r="AYL634" s="105"/>
      <c r="AYM634" s="71"/>
      <c r="AYN634" s="71"/>
      <c r="AYP634" s="105"/>
      <c r="AYQ634" s="71"/>
      <c r="AYR634" s="71"/>
      <c r="AYT634" s="105"/>
      <c r="AYU634" s="71"/>
      <c r="AYV634" s="71"/>
      <c r="AYX634" s="105"/>
      <c r="AYY634" s="71"/>
      <c r="AYZ634" s="71"/>
      <c r="AZB634" s="105"/>
      <c r="AZC634" s="71"/>
      <c r="AZD634" s="71"/>
      <c r="AZF634" s="105"/>
      <c r="AZG634" s="71"/>
      <c r="AZH634" s="71"/>
      <c r="AZJ634" s="105"/>
      <c r="AZK634" s="71"/>
      <c r="AZL634" s="71"/>
      <c r="AZN634" s="105"/>
      <c r="AZO634" s="71"/>
      <c r="AZP634" s="71"/>
      <c r="AZR634" s="105"/>
      <c r="AZS634" s="71"/>
      <c r="AZT634" s="71"/>
      <c r="AZV634" s="105"/>
      <c r="AZW634" s="71"/>
      <c r="AZX634" s="71"/>
      <c r="AZZ634" s="105"/>
      <c r="BAA634" s="71"/>
      <c r="BAB634" s="71"/>
      <c r="BAD634" s="105"/>
      <c r="BAE634" s="71"/>
      <c r="BAF634" s="71"/>
      <c r="BAH634" s="105"/>
      <c r="BAI634" s="71"/>
      <c r="BAJ634" s="71"/>
      <c r="BAL634" s="105"/>
      <c r="BAM634" s="71"/>
      <c r="BAN634" s="71"/>
      <c r="BAP634" s="105"/>
      <c r="BAQ634" s="71"/>
      <c r="BAR634" s="71"/>
      <c r="BAT634" s="105"/>
      <c r="BAU634" s="71"/>
      <c r="BAV634" s="71"/>
      <c r="BAX634" s="105"/>
      <c r="BAY634" s="71"/>
      <c r="BAZ634" s="71"/>
      <c r="BBB634" s="105"/>
      <c r="BBC634" s="71"/>
      <c r="BBD634" s="71"/>
      <c r="BBF634" s="105"/>
      <c r="BBG634" s="71"/>
      <c r="BBH634" s="71"/>
      <c r="BBJ634" s="105"/>
      <c r="BBK634" s="71"/>
      <c r="BBL634" s="71"/>
      <c r="BBN634" s="105"/>
      <c r="BBO634" s="71"/>
      <c r="BBP634" s="71"/>
      <c r="BBR634" s="105"/>
      <c r="BBS634" s="71"/>
      <c r="BBT634" s="71"/>
      <c r="BBV634" s="105"/>
      <c r="BBW634" s="71"/>
      <c r="BBX634" s="71"/>
      <c r="BBZ634" s="105"/>
      <c r="BCA634" s="71"/>
      <c r="BCB634" s="71"/>
      <c r="BCD634" s="105"/>
      <c r="BCE634" s="71"/>
      <c r="BCF634" s="71"/>
      <c r="BCH634" s="105"/>
      <c r="BCI634" s="71"/>
      <c r="BCJ634" s="71"/>
      <c r="BCL634" s="105"/>
      <c r="BCM634" s="71"/>
      <c r="BCN634" s="71"/>
      <c r="BCP634" s="105"/>
      <c r="BCQ634" s="71"/>
      <c r="BCR634" s="71"/>
      <c r="BCT634" s="105"/>
      <c r="BCU634" s="71"/>
      <c r="BCV634" s="71"/>
      <c r="BCX634" s="105"/>
      <c r="BCY634" s="71"/>
      <c r="BCZ634" s="71"/>
      <c r="BDB634" s="105"/>
      <c r="BDC634" s="71"/>
      <c r="BDD634" s="71"/>
      <c r="BDF634" s="105"/>
      <c r="BDG634" s="71"/>
      <c r="BDH634" s="71"/>
      <c r="BDJ634" s="105"/>
      <c r="BDK634" s="71"/>
      <c r="BDL634" s="71"/>
      <c r="BDN634" s="105"/>
      <c r="BDO634" s="71"/>
      <c r="BDP634" s="71"/>
      <c r="BDR634" s="105"/>
      <c r="BDS634" s="71"/>
      <c r="BDT634" s="71"/>
      <c r="BDV634" s="105"/>
      <c r="BDW634" s="71"/>
      <c r="BDX634" s="71"/>
      <c r="BDZ634" s="105"/>
      <c r="BEA634" s="71"/>
      <c r="BEB634" s="71"/>
      <c r="BED634" s="105"/>
      <c r="BEE634" s="71"/>
      <c r="BEF634" s="71"/>
      <c r="BEH634" s="105"/>
      <c r="BEI634" s="71"/>
      <c r="BEJ634" s="71"/>
      <c r="BEL634" s="105"/>
      <c r="BEM634" s="71"/>
      <c r="BEN634" s="71"/>
      <c r="BEP634" s="105"/>
      <c r="BEQ634" s="71"/>
      <c r="BER634" s="71"/>
      <c r="BET634" s="105"/>
      <c r="BEU634" s="71"/>
      <c r="BEV634" s="71"/>
      <c r="BEX634" s="105"/>
      <c r="BEY634" s="71"/>
      <c r="BEZ634" s="71"/>
      <c r="BFB634" s="105"/>
      <c r="BFC634" s="71"/>
      <c r="BFD634" s="71"/>
      <c r="BFF634" s="105"/>
      <c r="BFG634" s="71"/>
      <c r="BFH634" s="71"/>
      <c r="BFJ634" s="105"/>
      <c r="BFK634" s="71"/>
      <c r="BFL634" s="71"/>
      <c r="BFN634" s="105"/>
      <c r="BFO634" s="71"/>
      <c r="BFP634" s="71"/>
      <c r="BFR634" s="105"/>
      <c r="BFS634" s="71"/>
      <c r="BFT634" s="71"/>
      <c r="BFV634" s="105"/>
      <c r="BFW634" s="71"/>
      <c r="BFX634" s="71"/>
      <c r="BFZ634" s="105"/>
      <c r="BGA634" s="71"/>
      <c r="BGB634" s="71"/>
      <c r="BGD634" s="105"/>
      <c r="BGE634" s="71"/>
      <c r="BGF634" s="71"/>
      <c r="BGH634" s="105"/>
      <c r="BGI634" s="71"/>
      <c r="BGJ634" s="71"/>
      <c r="BGL634" s="105"/>
      <c r="BGM634" s="71"/>
      <c r="BGN634" s="71"/>
      <c r="BGP634" s="105"/>
      <c r="BGQ634" s="71"/>
      <c r="BGR634" s="71"/>
      <c r="BGT634" s="105"/>
      <c r="BGU634" s="71"/>
      <c r="BGV634" s="71"/>
      <c r="BGX634" s="105"/>
      <c r="BGY634" s="71"/>
      <c r="BGZ634" s="71"/>
      <c r="BHB634" s="105"/>
      <c r="BHC634" s="71"/>
      <c r="BHD634" s="71"/>
      <c r="BHF634" s="105"/>
      <c r="BHG634" s="71"/>
      <c r="BHH634" s="71"/>
      <c r="BHJ634" s="105"/>
      <c r="BHK634" s="71"/>
      <c r="BHL634" s="71"/>
      <c r="BHN634" s="105"/>
      <c r="BHO634" s="71"/>
      <c r="BHP634" s="71"/>
      <c r="BHR634" s="105"/>
      <c r="BHS634" s="71"/>
      <c r="BHT634" s="71"/>
      <c r="BHV634" s="105"/>
      <c r="BHW634" s="71"/>
      <c r="BHX634" s="71"/>
      <c r="BHZ634" s="105"/>
      <c r="BIA634" s="71"/>
      <c r="BIB634" s="71"/>
      <c r="BID634" s="105"/>
      <c r="BIE634" s="71"/>
      <c r="BIF634" s="71"/>
      <c r="BIH634" s="105"/>
      <c r="BII634" s="71"/>
      <c r="BIJ634" s="71"/>
      <c r="BIL634" s="105"/>
      <c r="BIM634" s="71"/>
      <c r="BIN634" s="71"/>
      <c r="BIP634" s="105"/>
      <c r="BIQ634" s="71"/>
      <c r="BIR634" s="71"/>
      <c r="BIT634" s="105"/>
      <c r="BIU634" s="71"/>
      <c r="BIV634" s="71"/>
      <c r="BIX634" s="105"/>
      <c r="BIY634" s="71"/>
      <c r="BIZ634" s="71"/>
      <c r="BJB634" s="105"/>
      <c r="BJC634" s="71"/>
      <c r="BJD634" s="71"/>
      <c r="BJF634" s="105"/>
      <c r="BJG634" s="71"/>
      <c r="BJH634" s="71"/>
      <c r="BJJ634" s="105"/>
      <c r="BJK634" s="71"/>
      <c r="BJL634" s="71"/>
      <c r="BJN634" s="105"/>
      <c r="BJO634" s="71"/>
      <c r="BJP634" s="71"/>
      <c r="BJR634" s="105"/>
      <c r="BJS634" s="71"/>
      <c r="BJT634" s="71"/>
      <c r="BJV634" s="105"/>
      <c r="BJW634" s="71"/>
      <c r="BJX634" s="71"/>
      <c r="BJZ634" s="105"/>
      <c r="BKA634" s="71"/>
      <c r="BKB634" s="71"/>
      <c r="BKD634" s="105"/>
      <c r="BKE634" s="71"/>
      <c r="BKF634" s="71"/>
      <c r="BKH634" s="105"/>
      <c r="BKI634" s="71"/>
      <c r="BKJ634" s="71"/>
      <c r="BKL634" s="105"/>
      <c r="BKM634" s="71"/>
      <c r="BKN634" s="71"/>
      <c r="BKP634" s="105"/>
      <c r="BKQ634" s="71"/>
      <c r="BKR634" s="71"/>
      <c r="BKT634" s="105"/>
      <c r="BKU634" s="71"/>
      <c r="BKV634" s="71"/>
      <c r="BKX634" s="105"/>
      <c r="BKY634" s="71"/>
      <c r="BKZ634" s="71"/>
      <c r="BLB634" s="105"/>
      <c r="BLC634" s="71"/>
      <c r="BLD634" s="71"/>
      <c r="BLF634" s="105"/>
      <c r="BLG634" s="71"/>
      <c r="BLH634" s="71"/>
      <c r="BLJ634" s="105"/>
      <c r="BLK634" s="71"/>
      <c r="BLL634" s="71"/>
      <c r="BLN634" s="105"/>
      <c r="BLO634" s="71"/>
      <c r="BLP634" s="71"/>
      <c r="BLR634" s="105"/>
      <c r="BLS634" s="71"/>
      <c r="BLT634" s="71"/>
      <c r="BLV634" s="105"/>
      <c r="BLW634" s="71"/>
      <c r="BLX634" s="71"/>
      <c r="BLZ634" s="105"/>
      <c r="BMA634" s="71"/>
      <c r="BMB634" s="71"/>
      <c r="BMD634" s="105"/>
      <c r="BME634" s="71"/>
      <c r="BMF634" s="71"/>
      <c r="BMH634" s="105"/>
      <c r="BMI634" s="71"/>
      <c r="BMJ634" s="71"/>
      <c r="BML634" s="105"/>
      <c r="BMM634" s="71"/>
      <c r="BMN634" s="71"/>
      <c r="BMP634" s="105"/>
      <c r="BMQ634" s="71"/>
      <c r="BMR634" s="71"/>
      <c r="BMT634" s="105"/>
      <c r="BMU634" s="71"/>
      <c r="BMV634" s="71"/>
      <c r="BMX634" s="105"/>
      <c r="BMY634" s="71"/>
      <c r="BMZ634" s="71"/>
      <c r="BNB634" s="105"/>
      <c r="BNC634" s="71"/>
      <c r="BND634" s="71"/>
      <c r="BNF634" s="105"/>
      <c r="BNG634" s="71"/>
      <c r="BNH634" s="71"/>
      <c r="BNJ634" s="105"/>
      <c r="BNK634" s="71"/>
      <c r="BNL634" s="71"/>
      <c r="BNN634" s="105"/>
      <c r="BNO634" s="71"/>
      <c r="BNP634" s="71"/>
      <c r="BNR634" s="105"/>
      <c r="BNS634" s="71"/>
      <c r="BNT634" s="71"/>
      <c r="BNV634" s="105"/>
      <c r="BNW634" s="71"/>
      <c r="BNX634" s="71"/>
      <c r="BNZ634" s="105"/>
      <c r="BOA634" s="71"/>
      <c r="BOB634" s="71"/>
      <c r="BOD634" s="105"/>
      <c r="BOE634" s="71"/>
      <c r="BOF634" s="71"/>
      <c r="BOH634" s="105"/>
      <c r="BOI634" s="71"/>
      <c r="BOJ634" s="71"/>
      <c r="BOL634" s="105"/>
      <c r="BOM634" s="71"/>
      <c r="BON634" s="71"/>
      <c r="BOP634" s="105"/>
      <c r="BOQ634" s="71"/>
      <c r="BOR634" s="71"/>
      <c r="BOT634" s="105"/>
      <c r="BOU634" s="71"/>
      <c r="BOV634" s="71"/>
      <c r="BOX634" s="105"/>
      <c r="BOY634" s="71"/>
      <c r="BOZ634" s="71"/>
      <c r="BPB634" s="105"/>
      <c r="BPC634" s="71"/>
      <c r="BPD634" s="71"/>
      <c r="BPF634" s="105"/>
      <c r="BPG634" s="71"/>
      <c r="BPH634" s="71"/>
      <c r="BPJ634" s="105"/>
      <c r="BPK634" s="71"/>
      <c r="BPL634" s="71"/>
      <c r="BPN634" s="105"/>
      <c r="BPO634" s="71"/>
      <c r="BPP634" s="71"/>
      <c r="BPR634" s="105"/>
      <c r="BPS634" s="71"/>
      <c r="BPT634" s="71"/>
      <c r="BPV634" s="105"/>
      <c r="BPW634" s="71"/>
      <c r="BPX634" s="71"/>
      <c r="BPZ634" s="105"/>
      <c r="BQA634" s="71"/>
      <c r="BQB634" s="71"/>
      <c r="BQD634" s="105"/>
      <c r="BQE634" s="71"/>
      <c r="BQF634" s="71"/>
      <c r="BQH634" s="105"/>
      <c r="BQI634" s="71"/>
      <c r="BQJ634" s="71"/>
      <c r="BQL634" s="105"/>
      <c r="BQM634" s="71"/>
      <c r="BQN634" s="71"/>
      <c r="BQP634" s="105"/>
      <c r="BQQ634" s="71"/>
      <c r="BQR634" s="71"/>
      <c r="BQT634" s="105"/>
      <c r="BQU634" s="71"/>
      <c r="BQV634" s="71"/>
      <c r="BQX634" s="105"/>
      <c r="BQY634" s="71"/>
      <c r="BQZ634" s="71"/>
      <c r="BRB634" s="105"/>
      <c r="BRC634" s="71"/>
      <c r="BRD634" s="71"/>
      <c r="BRF634" s="105"/>
      <c r="BRG634" s="71"/>
      <c r="BRH634" s="71"/>
      <c r="BRJ634" s="105"/>
      <c r="BRK634" s="71"/>
      <c r="BRL634" s="71"/>
      <c r="BRN634" s="105"/>
      <c r="BRO634" s="71"/>
      <c r="BRP634" s="71"/>
      <c r="BRR634" s="105"/>
      <c r="BRS634" s="71"/>
      <c r="BRT634" s="71"/>
      <c r="BRV634" s="105"/>
      <c r="BRW634" s="71"/>
      <c r="BRX634" s="71"/>
      <c r="BRZ634" s="105"/>
      <c r="BSA634" s="71"/>
      <c r="BSB634" s="71"/>
      <c r="BSD634" s="105"/>
      <c r="BSE634" s="71"/>
      <c r="BSF634" s="71"/>
      <c r="BSH634" s="105"/>
      <c r="BSI634" s="71"/>
      <c r="BSJ634" s="71"/>
      <c r="BSL634" s="105"/>
      <c r="BSM634" s="71"/>
      <c r="BSN634" s="71"/>
      <c r="BSP634" s="105"/>
      <c r="BSQ634" s="71"/>
      <c r="BSR634" s="71"/>
      <c r="BST634" s="105"/>
      <c r="BSU634" s="71"/>
      <c r="BSV634" s="71"/>
      <c r="BSX634" s="105"/>
      <c r="BSY634" s="71"/>
      <c r="BSZ634" s="71"/>
      <c r="BTB634" s="105"/>
      <c r="BTC634" s="71"/>
      <c r="BTD634" s="71"/>
      <c r="BTF634" s="105"/>
      <c r="BTG634" s="71"/>
      <c r="BTH634" s="71"/>
      <c r="BTJ634" s="105"/>
      <c r="BTK634" s="71"/>
      <c r="BTL634" s="71"/>
      <c r="BTN634" s="105"/>
      <c r="BTO634" s="71"/>
      <c r="BTP634" s="71"/>
      <c r="BTR634" s="105"/>
      <c r="BTS634" s="71"/>
      <c r="BTT634" s="71"/>
      <c r="BTV634" s="105"/>
      <c r="BTW634" s="71"/>
      <c r="BTX634" s="71"/>
      <c r="BTZ634" s="105"/>
      <c r="BUA634" s="71"/>
      <c r="BUB634" s="71"/>
      <c r="BUD634" s="105"/>
      <c r="BUE634" s="71"/>
      <c r="BUF634" s="71"/>
      <c r="BUH634" s="105"/>
      <c r="BUI634" s="71"/>
      <c r="BUJ634" s="71"/>
      <c r="BUL634" s="105"/>
      <c r="BUM634" s="71"/>
      <c r="BUN634" s="71"/>
      <c r="BUP634" s="105"/>
      <c r="BUQ634" s="71"/>
      <c r="BUR634" s="71"/>
      <c r="BUT634" s="105"/>
      <c r="BUU634" s="71"/>
      <c r="BUV634" s="71"/>
      <c r="BUX634" s="105"/>
      <c r="BUY634" s="71"/>
      <c r="BUZ634" s="71"/>
      <c r="BVB634" s="105"/>
      <c r="BVC634" s="71"/>
      <c r="BVD634" s="71"/>
      <c r="BVF634" s="105"/>
      <c r="BVG634" s="71"/>
      <c r="BVH634" s="71"/>
      <c r="BVJ634" s="105"/>
      <c r="BVK634" s="71"/>
      <c r="BVL634" s="71"/>
      <c r="BVN634" s="105"/>
      <c r="BVO634" s="71"/>
      <c r="BVP634" s="71"/>
      <c r="BVR634" s="105"/>
      <c r="BVS634" s="71"/>
      <c r="BVT634" s="71"/>
      <c r="BVV634" s="105"/>
      <c r="BVW634" s="71"/>
      <c r="BVX634" s="71"/>
      <c r="BVZ634" s="105"/>
      <c r="BWA634" s="71"/>
      <c r="BWB634" s="71"/>
      <c r="BWD634" s="105"/>
      <c r="BWE634" s="71"/>
      <c r="BWF634" s="71"/>
      <c r="BWH634" s="105"/>
      <c r="BWI634" s="71"/>
      <c r="BWJ634" s="71"/>
      <c r="BWL634" s="105"/>
      <c r="BWM634" s="71"/>
      <c r="BWN634" s="71"/>
      <c r="BWP634" s="105"/>
      <c r="BWQ634" s="71"/>
      <c r="BWR634" s="71"/>
      <c r="BWT634" s="105"/>
      <c r="BWU634" s="71"/>
      <c r="BWV634" s="71"/>
      <c r="BWX634" s="105"/>
      <c r="BWY634" s="71"/>
      <c r="BWZ634" s="71"/>
      <c r="BXB634" s="105"/>
      <c r="BXC634" s="71"/>
      <c r="BXD634" s="71"/>
      <c r="BXF634" s="105"/>
      <c r="BXG634" s="71"/>
      <c r="BXH634" s="71"/>
      <c r="BXJ634" s="105"/>
      <c r="BXK634" s="71"/>
      <c r="BXL634" s="71"/>
      <c r="BXN634" s="105"/>
      <c r="BXO634" s="71"/>
      <c r="BXP634" s="71"/>
      <c r="BXR634" s="105"/>
      <c r="BXS634" s="71"/>
      <c r="BXT634" s="71"/>
      <c r="BXV634" s="105"/>
      <c r="BXW634" s="71"/>
      <c r="BXX634" s="71"/>
      <c r="BXZ634" s="105"/>
      <c r="BYA634" s="71"/>
      <c r="BYB634" s="71"/>
      <c r="BYD634" s="105"/>
      <c r="BYE634" s="71"/>
      <c r="BYF634" s="71"/>
      <c r="BYH634" s="105"/>
      <c r="BYI634" s="71"/>
      <c r="BYJ634" s="71"/>
      <c r="BYL634" s="105"/>
      <c r="BYM634" s="71"/>
      <c r="BYN634" s="71"/>
      <c r="BYP634" s="105"/>
      <c r="BYQ634" s="71"/>
      <c r="BYR634" s="71"/>
      <c r="BYT634" s="105"/>
      <c r="BYU634" s="71"/>
      <c r="BYV634" s="71"/>
      <c r="BYX634" s="105"/>
      <c r="BYY634" s="71"/>
      <c r="BYZ634" s="71"/>
      <c r="BZB634" s="105"/>
      <c r="BZC634" s="71"/>
      <c r="BZD634" s="71"/>
      <c r="BZF634" s="105"/>
      <c r="BZG634" s="71"/>
      <c r="BZH634" s="71"/>
      <c r="BZJ634" s="105"/>
      <c r="BZK634" s="71"/>
      <c r="BZL634" s="71"/>
      <c r="BZN634" s="105"/>
      <c r="BZO634" s="71"/>
      <c r="BZP634" s="71"/>
      <c r="BZR634" s="105"/>
      <c r="BZS634" s="71"/>
      <c r="BZT634" s="71"/>
      <c r="BZV634" s="105"/>
      <c r="BZW634" s="71"/>
      <c r="BZX634" s="71"/>
      <c r="BZZ634" s="105"/>
      <c r="CAA634" s="71"/>
      <c r="CAB634" s="71"/>
      <c r="CAD634" s="105"/>
      <c r="CAE634" s="71"/>
      <c r="CAF634" s="71"/>
      <c r="CAH634" s="105"/>
      <c r="CAI634" s="71"/>
      <c r="CAJ634" s="71"/>
      <c r="CAL634" s="105"/>
      <c r="CAM634" s="71"/>
      <c r="CAN634" s="71"/>
      <c r="CAP634" s="105"/>
      <c r="CAQ634" s="71"/>
      <c r="CAR634" s="71"/>
      <c r="CAT634" s="105"/>
      <c r="CAU634" s="71"/>
      <c r="CAV634" s="71"/>
      <c r="CAX634" s="105"/>
      <c r="CAY634" s="71"/>
      <c r="CAZ634" s="71"/>
      <c r="CBB634" s="105"/>
      <c r="CBC634" s="71"/>
      <c r="CBD634" s="71"/>
      <c r="CBF634" s="105"/>
      <c r="CBG634" s="71"/>
      <c r="CBH634" s="71"/>
      <c r="CBJ634" s="105"/>
      <c r="CBK634" s="71"/>
      <c r="CBL634" s="71"/>
      <c r="CBN634" s="105"/>
      <c r="CBO634" s="71"/>
      <c r="CBP634" s="71"/>
      <c r="CBR634" s="105"/>
      <c r="CBS634" s="71"/>
      <c r="CBT634" s="71"/>
      <c r="CBV634" s="105"/>
      <c r="CBW634" s="71"/>
      <c r="CBX634" s="71"/>
      <c r="CBZ634" s="105"/>
      <c r="CCA634" s="71"/>
      <c r="CCB634" s="71"/>
      <c r="CCD634" s="105"/>
      <c r="CCE634" s="71"/>
      <c r="CCF634" s="71"/>
      <c r="CCH634" s="105"/>
      <c r="CCI634" s="71"/>
      <c r="CCJ634" s="71"/>
      <c r="CCL634" s="105"/>
      <c r="CCM634" s="71"/>
      <c r="CCN634" s="71"/>
      <c r="CCP634" s="105"/>
      <c r="CCQ634" s="71"/>
      <c r="CCR634" s="71"/>
      <c r="CCT634" s="105"/>
      <c r="CCU634" s="71"/>
      <c r="CCV634" s="71"/>
      <c r="CCX634" s="105"/>
      <c r="CCY634" s="71"/>
      <c r="CCZ634" s="71"/>
      <c r="CDB634" s="105"/>
      <c r="CDC634" s="71"/>
      <c r="CDD634" s="71"/>
      <c r="CDF634" s="105"/>
      <c r="CDG634" s="71"/>
      <c r="CDH634" s="71"/>
      <c r="CDJ634" s="105"/>
      <c r="CDK634" s="71"/>
      <c r="CDL634" s="71"/>
      <c r="CDN634" s="105"/>
      <c r="CDO634" s="71"/>
      <c r="CDP634" s="71"/>
      <c r="CDR634" s="105"/>
      <c r="CDS634" s="71"/>
      <c r="CDT634" s="71"/>
      <c r="CDV634" s="105"/>
      <c r="CDW634" s="71"/>
      <c r="CDX634" s="71"/>
      <c r="CDZ634" s="105"/>
      <c r="CEA634" s="71"/>
      <c r="CEB634" s="71"/>
      <c r="CED634" s="105"/>
      <c r="CEE634" s="71"/>
      <c r="CEF634" s="71"/>
      <c r="CEH634" s="105"/>
      <c r="CEI634" s="71"/>
      <c r="CEJ634" s="71"/>
      <c r="CEL634" s="105"/>
      <c r="CEM634" s="71"/>
      <c r="CEN634" s="71"/>
      <c r="CEP634" s="105"/>
      <c r="CEQ634" s="71"/>
      <c r="CER634" s="71"/>
      <c r="CET634" s="105"/>
      <c r="CEU634" s="71"/>
      <c r="CEV634" s="71"/>
      <c r="CEX634" s="105"/>
      <c r="CEY634" s="71"/>
      <c r="CEZ634" s="71"/>
      <c r="CFB634" s="105"/>
      <c r="CFC634" s="71"/>
      <c r="CFD634" s="71"/>
      <c r="CFF634" s="105"/>
      <c r="CFG634" s="71"/>
      <c r="CFH634" s="71"/>
      <c r="CFJ634" s="105"/>
      <c r="CFK634" s="71"/>
      <c r="CFL634" s="71"/>
      <c r="CFN634" s="105"/>
      <c r="CFO634" s="71"/>
      <c r="CFP634" s="71"/>
      <c r="CFR634" s="105"/>
      <c r="CFS634" s="71"/>
      <c r="CFT634" s="71"/>
      <c r="CFV634" s="105"/>
      <c r="CFW634" s="71"/>
      <c r="CFX634" s="71"/>
      <c r="CFZ634" s="105"/>
      <c r="CGA634" s="71"/>
      <c r="CGB634" s="71"/>
      <c r="CGD634" s="105"/>
      <c r="CGE634" s="71"/>
      <c r="CGF634" s="71"/>
      <c r="CGH634" s="105"/>
      <c r="CGI634" s="71"/>
      <c r="CGJ634" s="71"/>
      <c r="CGL634" s="105"/>
      <c r="CGM634" s="71"/>
      <c r="CGN634" s="71"/>
      <c r="CGP634" s="105"/>
      <c r="CGQ634" s="71"/>
      <c r="CGR634" s="71"/>
      <c r="CGT634" s="105"/>
      <c r="CGU634" s="71"/>
      <c r="CGV634" s="71"/>
      <c r="CGX634" s="105"/>
      <c r="CGY634" s="71"/>
      <c r="CGZ634" s="71"/>
      <c r="CHB634" s="105"/>
      <c r="CHC634" s="71"/>
      <c r="CHD634" s="71"/>
      <c r="CHF634" s="105"/>
      <c r="CHG634" s="71"/>
      <c r="CHH634" s="71"/>
      <c r="CHJ634" s="105"/>
      <c r="CHK634" s="71"/>
      <c r="CHL634" s="71"/>
      <c r="CHN634" s="105"/>
      <c r="CHO634" s="71"/>
      <c r="CHP634" s="71"/>
      <c r="CHR634" s="105"/>
      <c r="CHS634" s="71"/>
      <c r="CHT634" s="71"/>
      <c r="CHV634" s="105"/>
      <c r="CHW634" s="71"/>
      <c r="CHX634" s="71"/>
      <c r="CHZ634" s="105"/>
      <c r="CIA634" s="71"/>
      <c r="CIB634" s="71"/>
      <c r="CID634" s="105"/>
      <c r="CIE634" s="71"/>
      <c r="CIF634" s="71"/>
      <c r="CIH634" s="105"/>
      <c r="CII634" s="71"/>
      <c r="CIJ634" s="71"/>
      <c r="CIL634" s="105"/>
      <c r="CIM634" s="71"/>
      <c r="CIN634" s="71"/>
      <c r="CIP634" s="105"/>
      <c r="CIQ634" s="71"/>
      <c r="CIR634" s="71"/>
      <c r="CIT634" s="105"/>
      <c r="CIU634" s="71"/>
      <c r="CIV634" s="71"/>
      <c r="CIX634" s="105"/>
      <c r="CIY634" s="71"/>
      <c r="CIZ634" s="71"/>
      <c r="CJB634" s="105"/>
      <c r="CJC634" s="71"/>
      <c r="CJD634" s="71"/>
      <c r="CJF634" s="105"/>
      <c r="CJG634" s="71"/>
      <c r="CJH634" s="71"/>
      <c r="CJJ634" s="105"/>
      <c r="CJK634" s="71"/>
      <c r="CJL634" s="71"/>
      <c r="CJN634" s="105"/>
      <c r="CJO634" s="71"/>
      <c r="CJP634" s="71"/>
      <c r="CJR634" s="105"/>
      <c r="CJS634" s="71"/>
      <c r="CJT634" s="71"/>
      <c r="CJV634" s="105"/>
      <c r="CJW634" s="71"/>
      <c r="CJX634" s="71"/>
      <c r="CJZ634" s="105"/>
      <c r="CKA634" s="71"/>
      <c r="CKB634" s="71"/>
      <c r="CKD634" s="105"/>
      <c r="CKE634" s="71"/>
      <c r="CKF634" s="71"/>
      <c r="CKH634" s="105"/>
      <c r="CKI634" s="71"/>
      <c r="CKJ634" s="71"/>
      <c r="CKL634" s="105"/>
      <c r="CKM634" s="71"/>
      <c r="CKN634" s="71"/>
      <c r="CKP634" s="105"/>
      <c r="CKQ634" s="71"/>
      <c r="CKR634" s="71"/>
      <c r="CKT634" s="105"/>
      <c r="CKU634" s="71"/>
      <c r="CKV634" s="71"/>
      <c r="CKX634" s="105"/>
      <c r="CKY634" s="71"/>
      <c r="CKZ634" s="71"/>
      <c r="CLB634" s="105"/>
      <c r="CLC634" s="71"/>
      <c r="CLD634" s="71"/>
      <c r="CLF634" s="105"/>
      <c r="CLG634" s="71"/>
      <c r="CLH634" s="71"/>
      <c r="CLJ634" s="105"/>
      <c r="CLK634" s="71"/>
      <c r="CLL634" s="71"/>
      <c r="CLN634" s="105"/>
      <c r="CLO634" s="71"/>
      <c r="CLP634" s="71"/>
      <c r="CLR634" s="105"/>
      <c r="CLS634" s="71"/>
      <c r="CLT634" s="71"/>
      <c r="CLV634" s="105"/>
      <c r="CLW634" s="71"/>
      <c r="CLX634" s="71"/>
      <c r="CLZ634" s="105"/>
      <c r="CMA634" s="71"/>
      <c r="CMB634" s="71"/>
      <c r="CMD634" s="105"/>
      <c r="CME634" s="71"/>
      <c r="CMF634" s="71"/>
      <c r="CMH634" s="105"/>
      <c r="CMI634" s="71"/>
      <c r="CMJ634" s="71"/>
      <c r="CML634" s="105"/>
      <c r="CMM634" s="71"/>
      <c r="CMN634" s="71"/>
      <c r="CMP634" s="105"/>
      <c r="CMQ634" s="71"/>
      <c r="CMR634" s="71"/>
      <c r="CMT634" s="105"/>
      <c r="CMU634" s="71"/>
      <c r="CMV634" s="71"/>
      <c r="CMX634" s="105"/>
      <c r="CMY634" s="71"/>
      <c r="CMZ634" s="71"/>
      <c r="CNB634" s="105"/>
      <c r="CNC634" s="71"/>
      <c r="CND634" s="71"/>
      <c r="CNF634" s="105"/>
      <c r="CNG634" s="71"/>
      <c r="CNH634" s="71"/>
      <c r="CNJ634" s="105"/>
      <c r="CNK634" s="71"/>
      <c r="CNL634" s="71"/>
      <c r="CNN634" s="105"/>
      <c r="CNO634" s="71"/>
      <c r="CNP634" s="71"/>
      <c r="CNR634" s="105"/>
      <c r="CNS634" s="71"/>
      <c r="CNT634" s="71"/>
      <c r="CNV634" s="105"/>
      <c r="CNW634" s="71"/>
      <c r="CNX634" s="71"/>
      <c r="CNZ634" s="105"/>
      <c r="COA634" s="71"/>
      <c r="COB634" s="71"/>
      <c r="COD634" s="105"/>
      <c r="COE634" s="71"/>
      <c r="COF634" s="71"/>
      <c r="COH634" s="105"/>
      <c r="COI634" s="71"/>
      <c r="COJ634" s="71"/>
      <c r="COL634" s="105"/>
      <c r="COM634" s="71"/>
      <c r="CON634" s="71"/>
      <c r="COP634" s="105"/>
      <c r="COQ634" s="71"/>
      <c r="COR634" s="71"/>
      <c r="COT634" s="105"/>
      <c r="COU634" s="71"/>
      <c r="COV634" s="71"/>
      <c r="COX634" s="105"/>
      <c r="COY634" s="71"/>
      <c r="COZ634" s="71"/>
      <c r="CPB634" s="105"/>
      <c r="CPC634" s="71"/>
      <c r="CPD634" s="71"/>
      <c r="CPF634" s="105"/>
      <c r="CPG634" s="71"/>
      <c r="CPH634" s="71"/>
      <c r="CPJ634" s="105"/>
      <c r="CPK634" s="71"/>
      <c r="CPL634" s="71"/>
      <c r="CPN634" s="105"/>
      <c r="CPO634" s="71"/>
      <c r="CPP634" s="71"/>
      <c r="CPR634" s="105"/>
      <c r="CPS634" s="71"/>
      <c r="CPT634" s="71"/>
      <c r="CPV634" s="105"/>
      <c r="CPW634" s="71"/>
      <c r="CPX634" s="71"/>
      <c r="CPZ634" s="105"/>
      <c r="CQA634" s="71"/>
      <c r="CQB634" s="71"/>
      <c r="CQD634" s="105"/>
      <c r="CQE634" s="71"/>
      <c r="CQF634" s="71"/>
      <c r="CQH634" s="105"/>
      <c r="CQI634" s="71"/>
      <c r="CQJ634" s="71"/>
      <c r="CQL634" s="105"/>
      <c r="CQM634" s="71"/>
      <c r="CQN634" s="71"/>
      <c r="CQP634" s="105"/>
      <c r="CQQ634" s="71"/>
      <c r="CQR634" s="71"/>
      <c r="CQT634" s="105"/>
      <c r="CQU634" s="71"/>
      <c r="CQV634" s="71"/>
      <c r="CQX634" s="105"/>
      <c r="CQY634" s="71"/>
      <c r="CQZ634" s="71"/>
      <c r="CRB634" s="105"/>
      <c r="CRC634" s="71"/>
      <c r="CRD634" s="71"/>
      <c r="CRF634" s="105"/>
      <c r="CRG634" s="71"/>
      <c r="CRH634" s="71"/>
      <c r="CRJ634" s="105"/>
      <c r="CRK634" s="71"/>
      <c r="CRL634" s="71"/>
      <c r="CRN634" s="105"/>
      <c r="CRO634" s="71"/>
      <c r="CRP634" s="71"/>
      <c r="CRR634" s="105"/>
      <c r="CRS634" s="71"/>
      <c r="CRT634" s="71"/>
      <c r="CRV634" s="105"/>
      <c r="CRW634" s="71"/>
      <c r="CRX634" s="71"/>
      <c r="CRZ634" s="105"/>
      <c r="CSA634" s="71"/>
      <c r="CSB634" s="71"/>
      <c r="CSD634" s="105"/>
      <c r="CSE634" s="71"/>
      <c r="CSF634" s="71"/>
      <c r="CSH634" s="105"/>
      <c r="CSI634" s="71"/>
      <c r="CSJ634" s="71"/>
      <c r="CSL634" s="105"/>
      <c r="CSM634" s="71"/>
      <c r="CSN634" s="71"/>
      <c r="CSP634" s="105"/>
      <c r="CSQ634" s="71"/>
      <c r="CSR634" s="71"/>
      <c r="CST634" s="105"/>
      <c r="CSU634" s="71"/>
      <c r="CSV634" s="71"/>
      <c r="CSX634" s="105"/>
      <c r="CSY634" s="71"/>
      <c r="CSZ634" s="71"/>
      <c r="CTB634" s="105"/>
      <c r="CTC634" s="71"/>
      <c r="CTD634" s="71"/>
      <c r="CTF634" s="105"/>
      <c r="CTG634" s="71"/>
      <c r="CTH634" s="71"/>
      <c r="CTJ634" s="105"/>
      <c r="CTK634" s="71"/>
      <c r="CTL634" s="71"/>
      <c r="CTN634" s="105"/>
      <c r="CTO634" s="71"/>
      <c r="CTP634" s="71"/>
      <c r="CTR634" s="105"/>
      <c r="CTS634" s="71"/>
      <c r="CTT634" s="71"/>
      <c r="CTV634" s="105"/>
      <c r="CTW634" s="71"/>
      <c r="CTX634" s="71"/>
      <c r="CTZ634" s="105"/>
      <c r="CUA634" s="71"/>
      <c r="CUB634" s="71"/>
      <c r="CUD634" s="105"/>
      <c r="CUE634" s="71"/>
      <c r="CUF634" s="71"/>
      <c r="CUH634" s="105"/>
      <c r="CUI634" s="71"/>
      <c r="CUJ634" s="71"/>
      <c r="CUL634" s="105"/>
      <c r="CUM634" s="71"/>
      <c r="CUN634" s="71"/>
      <c r="CUP634" s="105"/>
      <c r="CUQ634" s="71"/>
      <c r="CUR634" s="71"/>
      <c r="CUT634" s="105"/>
      <c r="CUU634" s="71"/>
      <c r="CUV634" s="71"/>
      <c r="CUX634" s="105"/>
      <c r="CUY634" s="71"/>
      <c r="CUZ634" s="71"/>
      <c r="CVB634" s="105"/>
      <c r="CVC634" s="71"/>
      <c r="CVD634" s="71"/>
      <c r="CVF634" s="105"/>
      <c r="CVG634" s="71"/>
      <c r="CVH634" s="71"/>
      <c r="CVJ634" s="105"/>
      <c r="CVK634" s="71"/>
      <c r="CVL634" s="71"/>
      <c r="CVN634" s="105"/>
      <c r="CVO634" s="71"/>
      <c r="CVP634" s="71"/>
      <c r="CVR634" s="105"/>
      <c r="CVS634" s="71"/>
      <c r="CVT634" s="71"/>
      <c r="CVV634" s="105"/>
      <c r="CVW634" s="71"/>
      <c r="CVX634" s="71"/>
      <c r="CVZ634" s="105"/>
      <c r="CWA634" s="71"/>
      <c r="CWB634" s="71"/>
      <c r="CWD634" s="105"/>
      <c r="CWE634" s="71"/>
      <c r="CWF634" s="71"/>
      <c r="CWH634" s="105"/>
      <c r="CWI634" s="71"/>
      <c r="CWJ634" s="71"/>
      <c r="CWL634" s="105"/>
      <c r="CWM634" s="71"/>
      <c r="CWN634" s="71"/>
      <c r="CWP634" s="105"/>
      <c r="CWQ634" s="71"/>
      <c r="CWR634" s="71"/>
      <c r="CWT634" s="105"/>
      <c r="CWU634" s="71"/>
      <c r="CWV634" s="71"/>
      <c r="CWX634" s="105"/>
      <c r="CWY634" s="71"/>
      <c r="CWZ634" s="71"/>
      <c r="CXB634" s="105"/>
      <c r="CXC634" s="71"/>
      <c r="CXD634" s="71"/>
      <c r="CXF634" s="105"/>
      <c r="CXG634" s="71"/>
      <c r="CXH634" s="71"/>
      <c r="CXJ634" s="105"/>
      <c r="CXK634" s="71"/>
      <c r="CXL634" s="71"/>
      <c r="CXN634" s="105"/>
      <c r="CXO634" s="71"/>
      <c r="CXP634" s="71"/>
      <c r="CXR634" s="105"/>
      <c r="CXS634" s="71"/>
      <c r="CXT634" s="71"/>
      <c r="CXV634" s="105"/>
      <c r="CXW634" s="71"/>
      <c r="CXX634" s="71"/>
      <c r="CXZ634" s="105"/>
      <c r="CYA634" s="71"/>
      <c r="CYB634" s="71"/>
      <c r="CYD634" s="105"/>
      <c r="CYE634" s="71"/>
      <c r="CYF634" s="71"/>
      <c r="CYH634" s="105"/>
      <c r="CYI634" s="71"/>
      <c r="CYJ634" s="71"/>
      <c r="CYL634" s="105"/>
      <c r="CYM634" s="71"/>
      <c r="CYN634" s="71"/>
      <c r="CYP634" s="105"/>
      <c r="CYQ634" s="71"/>
      <c r="CYR634" s="71"/>
      <c r="CYT634" s="105"/>
      <c r="CYU634" s="71"/>
      <c r="CYV634" s="71"/>
      <c r="CYX634" s="105"/>
      <c r="CYY634" s="71"/>
      <c r="CYZ634" s="71"/>
      <c r="CZB634" s="105"/>
      <c r="CZC634" s="71"/>
      <c r="CZD634" s="71"/>
      <c r="CZF634" s="105"/>
      <c r="CZG634" s="71"/>
      <c r="CZH634" s="71"/>
      <c r="CZJ634" s="105"/>
      <c r="CZK634" s="71"/>
      <c r="CZL634" s="71"/>
      <c r="CZN634" s="105"/>
      <c r="CZO634" s="71"/>
      <c r="CZP634" s="71"/>
      <c r="CZR634" s="105"/>
      <c r="CZS634" s="71"/>
      <c r="CZT634" s="71"/>
      <c r="CZV634" s="105"/>
      <c r="CZW634" s="71"/>
      <c r="CZX634" s="71"/>
      <c r="CZZ634" s="105"/>
      <c r="DAA634" s="71"/>
      <c r="DAB634" s="71"/>
      <c r="DAD634" s="105"/>
      <c r="DAE634" s="71"/>
      <c r="DAF634" s="71"/>
      <c r="DAH634" s="105"/>
      <c r="DAI634" s="71"/>
      <c r="DAJ634" s="71"/>
      <c r="DAL634" s="105"/>
      <c r="DAM634" s="71"/>
      <c r="DAN634" s="71"/>
      <c r="DAP634" s="105"/>
      <c r="DAQ634" s="71"/>
      <c r="DAR634" s="71"/>
      <c r="DAT634" s="105"/>
      <c r="DAU634" s="71"/>
      <c r="DAV634" s="71"/>
      <c r="DAX634" s="105"/>
      <c r="DAY634" s="71"/>
      <c r="DAZ634" s="71"/>
      <c r="DBB634" s="105"/>
      <c r="DBC634" s="71"/>
      <c r="DBD634" s="71"/>
      <c r="DBF634" s="105"/>
      <c r="DBG634" s="71"/>
      <c r="DBH634" s="71"/>
      <c r="DBJ634" s="105"/>
      <c r="DBK634" s="71"/>
      <c r="DBL634" s="71"/>
      <c r="DBN634" s="105"/>
      <c r="DBO634" s="71"/>
      <c r="DBP634" s="71"/>
      <c r="DBR634" s="105"/>
      <c r="DBS634" s="71"/>
      <c r="DBT634" s="71"/>
      <c r="DBV634" s="105"/>
      <c r="DBW634" s="71"/>
      <c r="DBX634" s="71"/>
      <c r="DBZ634" s="105"/>
      <c r="DCA634" s="71"/>
      <c r="DCB634" s="71"/>
      <c r="DCD634" s="105"/>
      <c r="DCE634" s="71"/>
      <c r="DCF634" s="71"/>
      <c r="DCH634" s="105"/>
      <c r="DCI634" s="71"/>
      <c r="DCJ634" s="71"/>
      <c r="DCL634" s="105"/>
      <c r="DCM634" s="71"/>
      <c r="DCN634" s="71"/>
      <c r="DCP634" s="105"/>
      <c r="DCQ634" s="71"/>
      <c r="DCR634" s="71"/>
      <c r="DCT634" s="105"/>
      <c r="DCU634" s="71"/>
      <c r="DCV634" s="71"/>
      <c r="DCX634" s="105"/>
      <c r="DCY634" s="71"/>
      <c r="DCZ634" s="71"/>
      <c r="DDB634" s="105"/>
      <c r="DDC634" s="71"/>
      <c r="DDD634" s="71"/>
      <c r="DDF634" s="105"/>
      <c r="DDG634" s="71"/>
      <c r="DDH634" s="71"/>
      <c r="DDJ634" s="105"/>
      <c r="DDK634" s="71"/>
      <c r="DDL634" s="71"/>
      <c r="DDN634" s="105"/>
      <c r="DDO634" s="71"/>
      <c r="DDP634" s="71"/>
      <c r="DDR634" s="105"/>
      <c r="DDS634" s="71"/>
      <c r="DDT634" s="71"/>
      <c r="DDV634" s="105"/>
      <c r="DDW634" s="71"/>
      <c r="DDX634" s="71"/>
      <c r="DDZ634" s="105"/>
      <c r="DEA634" s="71"/>
      <c r="DEB634" s="71"/>
      <c r="DED634" s="105"/>
      <c r="DEE634" s="71"/>
      <c r="DEF634" s="71"/>
      <c r="DEH634" s="105"/>
      <c r="DEI634" s="71"/>
      <c r="DEJ634" s="71"/>
      <c r="DEL634" s="105"/>
      <c r="DEM634" s="71"/>
      <c r="DEN634" s="71"/>
      <c r="DEP634" s="105"/>
      <c r="DEQ634" s="71"/>
      <c r="DER634" s="71"/>
      <c r="DET634" s="105"/>
      <c r="DEU634" s="71"/>
      <c r="DEV634" s="71"/>
      <c r="DEX634" s="105"/>
      <c r="DEY634" s="71"/>
      <c r="DEZ634" s="71"/>
      <c r="DFB634" s="105"/>
      <c r="DFC634" s="71"/>
      <c r="DFD634" s="71"/>
      <c r="DFF634" s="105"/>
      <c r="DFG634" s="71"/>
      <c r="DFH634" s="71"/>
      <c r="DFJ634" s="105"/>
      <c r="DFK634" s="71"/>
      <c r="DFL634" s="71"/>
      <c r="DFN634" s="105"/>
      <c r="DFO634" s="71"/>
      <c r="DFP634" s="71"/>
      <c r="DFR634" s="105"/>
      <c r="DFS634" s="71"/>
      <c r="DFT634" s="71"/>
      <c r="DFV634" s="105"/>
      <c r="DFW634" s="71"/>
      <c r="DFX634" s="71"/>
      <c r="DFZ634" s="105"/>
      <c r="DGA634" s="71"/>
      <c r="DGB634" s="71"/>
      <c r="DGD634" s="105"/>
      <c r="DGE634" s="71"/>
      <c r="DGF634" s="71"/>
      <c r="DGH634" s="105"/>
      <c r="DGI634" s="71"/>
      <c r="DGJ634" s="71"/>
      <c r="DGL634" s="105"/>
      <c r="DGM634" s="71"/>
      <c r="DGN634" s="71"/>
      <c r="DGP634" s="105"/>
      <c r="DGQ634" s="71"/>
      <c r="DGR634" s="71"/>
      <c r="DGT634" s="105"/>
      <c r="DGU634" s="71"/>
      <c r="DGV634" s="71"/>
      <c r="DGX634" s="105"/>
      <c r="DGY634" s="71"/>
      <c r="DGZ634" s="71"/>
      <c r="DHB634" s="105"/>
      <c r="DHC634" s="71"/>
      <c r="DHD634" s="71"/>
      <c r="DHF634" s="105"/>
      <c r="DHG634" s="71"/>
      <c r="DHH634" s="71"/>
      <c r="DHJ634" s="105"/>
      <c r="DHK634" s="71"/>
      <c r="DHL634" s="71"/>
      <c r="DHN634" s="105"/>
      <c r="DHO634" s="71"/>
      <c r="DHP634" s="71"/>
      <c r="DHR634" s="105"/>
      <c r="DHS634" s="71"/>
      <c r="DHT634" s="71"/>
      <c r="DHV634" s="105"/>
      <c r="DHW634" s="71"/>
      <c r="DHX634" s="71"/>
      <c r="DHZ634" s="105"/>
      <c r="DIA634" s="71"/>
      <c r="DIB634" s="71"/>
      <c r="DID634" s="105"/>
      <c r="DIE634" s="71"/>
      <c r="DIF634" s="71"/>
      <c r="DIH634" s="105"/>
      <c r="DII634" s="71"/>
      <c r="DIJ634" s="71"/>
      <c r="DIL634" s="105"/>
      <c r="DIM634" s="71"/>
      <c r="DIN634" s="71"/>
      <c r="DIP634" s="105"/>
      <c r="DIQ634" s="71"/>
      <c r="DIR634" s="71"/>
      <c r="DIT634" s="105"/>
      <c r="DIU634" s="71"/>
      <c r="DIV634" s="71"/>
      <c r="DIX634" s="105"/>
      <c r="DIY634" s="71"/>
      <c r="DIZ634" s="71"/>
      <c r="DJB634" s="105"/>
      <c r="DJC634" s="71"/>
      <c r="DJD634" s="71"/>
      <c r="DJF634" s="105"/>
      <c r="DJG634" s="71"/>
      <c r="DJH634" s="71"/>
      <c r="DJJ634" s="105"/>
      <c r="DJK634" s="71"/>
      <c r="DJL634" s="71"/>
      <c r="DJN634" s="105"/>
      <c r="DJO634" s="71"/>
      <c r="DJP634" s="71"/>
      <c r="DJR634" s="105"/>
      <c r="DJS634" s="71"/>
      <c r="DJT634" s="71"/>
      <c r="DJV634" s="105"/>
      <c r="DJW634" s="71"/>
      <c r="DJX634" s="71"/>
      <c r="DJZ634" s="105"/>
      <c r="DKA634" s="71"/>
      <c r="DKB634" s="71"/>
      <c r="DKD634" s="105"/>
      <c r="DKE634" s="71"/>
      <c r="DKF634" s="71"/>
      <c r="DKH634" s="105"/>
      <c r="DKI634" s="71"/>
      <c r="DKJ634" s="71"/>
      <c r="DKL634" s="105"/>
      <c r="DKM634" s="71"/>
      <c r="DKN634" s="71"/>
      <c r="DKP634" s="105"/>
      <c r="DKQ634" s="71"/>
      <c r="DKR634" s="71"/>
      <c r="DKT634" s="105"/>
      <c r="DKU634" s="71"/>
      <c r="DKV634" s="71"/>
      <c r="DKX634" s="105"/>
      <c r="DKY634" s="71"/>
      <c r="DKZ634" s="71"/>
      <c r="DLB634" s="105"/>
      <c r="DLC634" s="71"/>
      <c r="DLD634" s="71"/>
      <c r="DLF634" s="105"/>
      <c r="DLG634" s="71"/>
      <c r="DLH634" s="71"/>
      <c r="DLJ634" s="105"/>
      <c r="DLK634" s="71"/>
      <c r="DLL634" s="71"/>
      <c r="DLN634" s="105"/>
      <c r="DLO634" s="71"/>
      <c r="DLP634" s="71"/>
      <c r="DLR634" s="105"/>
      <c r="DLS634" s="71"/>
      <c r="DLT634" s="71"/>
      <c r="DLV634" s="105"/>
      <c r="DLW634" s="71"/>
      <c r="DLX634" s="71"/>
      <c r="DLZ634" s="105"/>
      <c r="DMA634" s="71"/>
      <c r="DMB634" s="71"/>
      <c r="DMD634" s="105"/>
      <c r="DME634" s="71"/>
      <c r="DMF634" s="71"/>
      <c r="DMH634" s="105"/>
      <c r="DMI634" s="71"/>
      <c r="DMJ634" s="71"/>
      <c r="DML634" s="105"/>
      <c r="DMM634" s="71"/>
      <c r="DMN634" s="71"/>
      <c r="DMP634" s="105"/>
      <c r="DMQ634" s="71"/>
      <c r="DMR634" s="71"/>
      <c r="DMT634" s="105"/>
      <c r="DMU634" s="71"/>
      <c r="DMV634" s="71"/>
      <c r="DMX634" s="105"/>
      <c r="DMY634" s="71"/>
      <c r="DMZ634" s="71"/>
      <c r="DNB634" s="105"/>
      <c r="DNC634" s="71"/>
      <c r="DND634" s="71"/>
      <c r="DNF634" s="105"/>
      <c r="DNG634" s="71"/>
      <c r="DNH634" s="71"/>
      <c r="DNJ634" s="105"/>
      <c r="DNK634" s="71"/>
      <c r="DNL634" s="71"/>
      <c r="DNN634" s="105"/>
      <c r="DNO634" s="71"/>
      <c r="DNP634" s="71"/>
      <c r="DNR634" s="105"/>
      <c r="DNS634" s="71"/>
      <c r="DNT634" s="71"/>
      <c r="DNV634" s="105"/>
      <c r="DNW634" s="71"/>
      <c r="DNX634" s="71"/>
      <c r="DNZ634" s="105"/>
      <c r="DOA634" s="71"/>
      <c r="DOB634" s="71"/>
      <c r="DOD634" s="105"/>
      <c r="DOE634" s="71"/>
      <c r="DOF634" s="71"/>
      <c r="DOH634" s="105"/>
      <c r="DOI634" s="71"/>
      <c r="DOJ634" s="71"/>
      <c r="DOL634" s="105"/>
      <c r="DOM634" s="71"/>
      <c r="DON634" s="71"/>
      <c r="DOP634" s="105"/>
      <c r="DOQ634" s="71"/>
      <c r="DOR634" s="71"/>
      <c r="DOT634" s="105"/>
      <c r="DOU634" s="71"/>
      <c r="DOV634" s="71"/>
      <c r="DOX634" s="105"/>
      <c r="DOY634" s="71"/>
      <c r="DOZ634" s="71"/>
      <c r="DPB634" s="105"/>
      <c r="DPC634" s="71"/>
      <c r="DPD634" s="71"/>
      <c r="DPF634" s="105"/>
      <c r="DPG634" s="71"/>
      <c r="DPH634" s="71"/>
      <c r="DPJ634" s="105"/>
      <c r="DPK634" s="71"/>
      <c r="DPL634" s="71"/>
      <c r="DPN634" s="105"/>
      <c r="DPO634" s="71"/>
      <c r="DPP634" s="71"/>
      <c r="DPR634" s="105"/>
      <c r="DPS634" s="71"/>
      <c r="DPT634" s="71"/>
      <c r="DPV634" s="105"/>
      <c r="DPW634" s="71"/>
      <c r="DPX634" s="71"/>
      <c r="DPZ634" s="105"/>
      <c r="DQA634" s="71"/>
      <c r="DQB634" s="71"/>
      <c r="DQD634" s="105"/>
      <c r="DQE634" s="71"/>
      <c r="DQF634" s="71"/>
      <c r="DQH634" s="105"/>
      <c r="DQI634" s="71"/>
      <c r="DQJ634" s="71"/>
      <c r="DQL634" s="105"/>
      <c r="DQM634" s="71"/>
      <c r="DQN634" s="71"/>
      <c r="DQP634" s="105"/>
      <c r="DQQ634" s="71"/>
      <c r="DQR634" s="71"/>
      <c r="DQT634" s="105"/>
      <c r="DQU634" s="71"/>
      <c r="DQV634" s="71"/>
      <c r="DQX634" s="105"/>
      <c r="DQY634" s="71"/>
      <c r="DQZ634" s="71"/>
      <c r="DRB634" s="105"/>
      <c r="DRC634" s="71"/>
      <c r="DRD634" s="71"/>
      <c r="DRF634" s="105"/>
      <c r="DRG634" s="71"/>
      <c r="DRH634" s="71"/>
      <c r="DRJ634" s="105"/>
      <c r="DRK634" s="71"/>
      <c r="DRL634" s="71"/>
      <c r="DRN634" s="105"/>
      <c r="DRO634" s="71"/>
      <c r="DRP634" s="71"/>
      <c r="DRR634" s="105"/>
      <c r="DRS634" s="71"/>
      <c r="DRT634" s="71"/>
      <c r="DRV634" s="105"/>
      <c r="DRW634" s="71"/>
      <c r="DRX634" s="71"/>
      <c r="DRZ634" s="105"/>
      <c r="DSA634" s="71"/>
      <c r="DSB634" s="71"/>
      <c r="DSD634" s="105"/>
      <c r="DSE634" s="71"/>
      <c r="DSF634" s="71"/>
      <c r="DSH634" s="105"/>
      <c r="DSI634" s="71"/>
      <c r="DSJ634" s="71"/>
      <c r="DSL634" s="105"/>
      <c r="DSM634" s="71"/>
      <c r="DSN634" s="71"/>
      <c r="DSP634" s="105"/>
      <c r="DSQ634" s="71"/>
      <c r="DSR634" s="71"/>
      <c r="DST634" s="105"/>
      <c r="DSU634" s="71"/>
      <c r="DSV634" s="71"/>
      <c r="DSX634" s="105"/>
      <c r="DSY634" s="71"/>
      <c r="DSZ634" s="71"/>
      <c r="DTB634" s="105"/>
      <c r="DTC634" s="71"/>
      <c r="DTD634" s="71"/>
      <c r="DTF634" s="105"/>
      <c r="DTG634" s="71"/>
      <c r="DTH634" s="71"/>
      <c r="DTJ634" s="105"/>
      <c r="DTK634" s="71"/>
      <c r="DTL634" s="71"/>
      <c r="DTN634" s="105"/>
      <c r="DTO634" s="71"/>
      <c r="DTP634" s="71"/>
      <c r="DTR634" s="105"/>
      <c r="DTS634" s="71"/>
      <c r="DTT634" s="71"/>
      <c r="DTV634" s="105"/>
      <c r="DTW634" s="71"/>
      <c r="DTX634" s="71"/>
      <c r="DTZ634" s="105"/>
      <c r="DUA634" s="71"/>
      <c r="DUB634" s="71"/>
      <c r="DUD634" s="105"/>
      <c r="DUE634" s="71"/>
      <c r="DUF634" s="71"/>
      <c r="DUH634" s="105"/>
      <c r="DUI634" s="71"/>
      <c r="DUJ634" s="71"/>
      <c r="DUL634" s="105"/>
      <c r="DUM634" s="71"/>
      <c r="DUN634" s="71"/>
      <c r="DUP634" s="105"/>
      <c r="DUQ634" s="71"/>
      <c r="DUR634" s="71"/>
      <c r="DUT634" s="105"/>
      <c r="DUU634" s="71"/>
      <c r="DUV634" s="71"/>
      <c r="DUX634" s="105"/>
      <c r="DUY634" s="71"/>
      <c r="DUZ634" s="71"/>
      <c r="DVB634" s="105"/>
      <c r="DVC634" s="71"/>
      <c r="DVD634" s="71"/>
      <c r="DVF634" s="105"/>
      <c r="DVG634" s="71"/>
      <c r="DVH634" s="71"/>
      <c r="DVJ634" s="105"/>
      <c r="DVK634" s="71"/>
      <c r="DVL634" s="71"/>
      <c r="DVN634" s="105"/>
      <c r="DVO634" s="71"/>
      <c r="DVP634" s="71"/>
      <c r="DVR634" s="105"/>
      <c r="DVS634" s="71"/>
      <c r="DVT634" s="71"/>
      <c r="DVV634" s="105"/>
      <c r="DVW634" s="71"/>
      <c r="DVX634" s="71"/>
      <c r="DVZ634" s="105"/>
      <c r="DWA634" s="71"/>
      <c r="DWB634" s="71"/>
      <c r="DWD634" s="105"/>
      <c r="DWE634" s="71"/>
      <c r="DWF634" s="71"/>
      <c r="DWH634" s="105"/>
      <c r="DWI634" s="71"/>
      <c r="DWJ634" s="71"/>
      <c r="DWL634" s="105"/>
      <c r="DWM634" s="71"/>
      <c r="DWN634" s="71"/>
      <c r="DWP634" s="105"/>
      <c r="DWQ634" s="71"/>
      <c r="DWR634" s="71"/>
      <c r="DWT634" s="105"/>
      <c r="DWU634" s="71"/>
      <c r="DWV634" s="71"/>
      <c r="DWX634" s="105"/>
      <c r="DWY634" s="71"/>
      <c r="DWZ634" s="71"/>
      <c r="DXB634" s="105"/>
      <c r="DXC634" s="71"/>
      <c r="DXD634" s="71"/>
      <c r="DXF634" s="105"/>
      <c r="DXG634" s="71"/>
      <c r="DXH634" s="71"/>
      <c r="DXJ634" s="105"/>
      <c r="DXK634" s="71"/>
      <c r="DXL634" s="71"/>
      <c r="DXN634" s="105"/>
      <c r="DXO634" s="71"/>
      <c r="DXP634" s="71"/>
      <c r="DXR634" s="105"/>
      <c r="DXS634" s="71"/>
      <c r="DXT634" s="71"/>
      <c r="DXV634" s="105"/>
      <c r="DXW634" s="71"/>
      <c r="DXX634" s="71"/>
      <c r="DXZ634" s="105"/>
      <c r="DYA634" s="71"/>
      <c r="DYB634" s="71"/>
      <c r="DYD634" s="105"/>
      <c r="DYE634" s="71"/>
      <c r="DYF634" s="71"/>
      <c r="DYH634" s="105"/>
      <c r="DYI634" s="71"/>
      <c r="DYJ634" s="71"/>
      <c r="DYL634" s="105"/>
      <c r="DYM634" s="71"/>
      <c r="DYN634" s="71"/>
      <c r="DYP634" s="105"/>
      <c r="DYQ634" s="71"/>
      <c r="DYR634" s="71"/>
      <c r="DYT634" s="105"/>
      <c r="DYU634" s="71"/>
      <c r="DYV634" s="71"/>
      <c r="DYX634" s="105"/>
      <c r="DYY634" s="71"/>
      <c r="DYZ634" s="71"/>
      <c r="DZB634" s="105"/>
      <c r="DZC634" s="71"/>
      <c r="DZD634" s="71"/>
      <c r="DZF634" s="105"/>
      <c r="DZG634" s="71"/>
      <c r="DZH634" s="71"/>
      <c r="DZJ634" s="105"/>
      <c r="DZK634" s="71"/>
      <c r="DZL634" s="71"/>
      <c r="DZN634" s="105"/>
      <c r="DZO634" s="71"/>
      <c r="DZP634" s="71"/>
      <c r="DZR634" s="105"/>
      <c r="DZS634" s="71"/>
      <c r="DZT634" s="71"/>
      <c r="DZV634" s="105"/>
      <c r="DZW634" s="71"/>
      <c r="DZX634" s="71"/>
      <c r="DZZ634" s="105"/>
      <c r="EAA634" s="71"/>
      <c r="EAB634" s="71"/>
      <c r="EAD634" s="105"/>
      <c r="EAE634" s="71"/>
      <c r="EAF634" s="71"/>
      <c r="EAH634" s="105"/>
      <c r="EAI634" s="71"/>
      <c r="EAJ634" s="71"/>
      <c r="EAL634" s="105"/>
      <c r="EAM634" s="71"/>
      <c r="EAN634" s="71"/>
      <c r="EAP634" s="105"/>
      <c r="EAQ634" s="71"/>
      <c r="EAR634" s="71"/>
      <c r="EAT634" s="105"/>
      <c r="EAU634" s="71"/>
      <c r="EAV634" s="71"/>
      <c r="EAX634" s="105"/>
      <c r="EAY634" s="71"/>
      <c r="EAZ634" s="71"/>
      <c r="EBB634" s="105"/>
      <c r="EBC634" s="71"/>
      <c r="EBD634" s="71"/>
      <c r="EBF634" s="105"/>
      <c r="EBG634" s="71"/>
      <c r="EBH634" s="71"/>
      <c r="EBJ634" s="105"/>
      <c r="EBK634" s="71"/>
      <c r="EBL634" s="71"/>
      <c r="EBN634" s="105"/>
      <c r="EBO634" s="71"/>
      <c r="EBP634" s="71"/>
      <c r="EBR634" s="105"/>
      <c r="EBS634" s="71"/>
      <c r="EBT634" s="71"/>
      <c r="EBV634" s="105"/>
      <c r="EBW634" s="71"/>
      <c r="EBX634" s="71"/>
      <c r="EBZ634" s="105"/>
      <c r="ECA634" s="71"/>
      <c r="ECB634" s="71"/>
      <c r="ECD634" s="105"/>
      <c r="ECE634" s="71"/>
      <c r="ECF634" s="71"/>
      <c r="ECH634" s="105"/>
      <c r="ECI634" s="71"/>
      <c r="ECJ634" s="71"/>
      <c r="ECL634" s="105"/>
      <c r="ECM634" s="71"/>
      <c r="ECN634" s="71"/>
      <c r="ECP634" s="105"/>
      <c r="ECQ634" s="71"/>
      <c r="ECR634" s="71"/>
      <c r="ECT634" s="105"/>
      <c r="ECU634" s="71"/>
      <c r="ECV634" s="71"/>
      <c r="ECX634" s="105"/>
      <c r="ECY634" s="71"/>
      <c r="ECZ634" s="71"/>
      <c r="EDB634" s="105"/>
      <c r="EDC634" s="71"/>
      <c r="EDD634" s="71"/>
      <c r="EDF634" s="105"/>
      <c r="EDG634" s="71"/>
      <c r="EDH634" s="71"/>
      <c r="EDJ634" s="105"/>
      <c r="EDK634" s="71"/>
      <c r="EDL634" s="71"/>
      <c r="EDN634" s="105"/>
      <c r="EDO634" s="71"/>
      <c r="EDP634" s="71"/>
      <c r="EDR634" s="105"/>
      <c r="EDS634" s="71"/>
      <c r="EDT634" s="71"/>
      <c r="EDV634" s="105"/>
      <c r="EDW634" s="71"/>
      <c r="EDX634" s="71"/>
      <c r="EDZ634" s="105"/>
      <c r="EEA634" s="71"/>
      <c r="EEB634" s="71"/>
      <c r="EED634" s="105"/>
      <c r="EEE634" s="71"/>
      <c r="EEF634" s="71"/>
      <c r="EEH634" s="105"/>
      <c r="EEI634" s="71"/>
      <c r="EEJ634" s="71"/>
      <c r="EEL634" s="105"/>
      <c r="EEM634" s="71"/>
      <c r="EEN634" s="71"/>
      <c r="EEP634" s="105"/>
      <c r="EEQ634" s="71"/>
      <c r="EER634" s="71"/>
      <c r="EET634" s="105"/>
      <c r="EEU634" s="71"/>
      <c r="EEV634" s="71"/>
      <c r="EEX634" s="105"/>
      <c r="EEY634" s="71"/>
      <c r="EEZ634" s="71"/>
      <c r="EFB634" s="105"/>
      <c r="EFC634" s="71"/>
      <c r="EFD634" s="71"/>
      <c r="EFF634" s="105"/>
      <c r="EFG634" s="71"/>
      <c r="EFH634" s="71"/>
      <c r="EFJ634" s="105"/>
      <c r="EFK634" s="71"/>
      <c r="EFL634" s="71"/>
      <c r="EFN634" s="105"/>
      <c r="EFO634" s="71"/>
      <c r="EFP634" s="71"/>
      <c r="EFR634" s="105"/>
      <c r="EFS634" s="71"/>
      <c r="EFT634" s="71"/>
      <c r="EFV634" s="105"/>
      <c r="EFW634" s="71"/>
      <c r="EFX634" s="71"/>
      <c r="EFZ634" s="105"/>
      <c r="EGA634" s="71"/>
      <c r="EGB634" s="71"/>
      <c r="EGD634" s="105"/>
      <c r="EGE634" s="71"/>
      <c r="EGF634" s="71"/>
      <c r="EGH634" s="105"/>
      <c r="EGI634" s="71"/>
      <c r="EGJ634" s="71"/>
      <c r="EGL634" s="105"/>
      <c r="EGM634" s="71"/>
      <c r="EGN634" s="71"/>
      <c r="EGP634" s="105"/>
      <c r="EGQ634" s="71"/>
      <c r="EGR634" s="71"/>
      <c r="EGT634" s="105"/>
      <c r="EGU634" s="71"/>
      <c r="EGV634" s="71"/>
      <c r="EGX634" s="105"/>
      <c r="EGY634" s="71"/>
      <c r="EGZ634" s="71"/>
      <c r="EHB634" s="105"/>
      <c r="EHC634" s="71"/>
      <c r="EHD634" s="71"/>
      <c r="EHF634" s="105"/>
      <c r="EHG634" s="71"/>
      <c r="EHH634" s="71"/>
      <c r="EHJ634" s="105"/>
      <c r="EHK634" s="71"/>
      <c r="EHL634" s="71"/>
      <c r="EHN634" s="105"/>
      <c r="EHO634" s="71"/>
      <c r="EHP634" s="71"/>
      <c r="EHR634" s="105"/>
      <c r="EHS634" s="71"/>
      <c r="EHT634" s="71"/>
      <c r="EHV634" s="105"/>
      <c r="EHW634" s="71"/>
      <c r="EHX634" s="71"/>
      <c r="EHZ634" s="105"/>
      <c r="EIA634" s="71"/>
      <c r="EIB634" s="71"/>
      <c r="EID634" s="105"/>
      <c r="EIE634" s="71"/>
      <c r="EIF634" s="71"/>
      <c r="EIH634" s="105"/>
      <c r="EII634" s="71"/>
      <c r="EIJ634" s="71"/>
      <c r="EIL634" s="105"/>
      <c r="EIM634" s="71"/>
      <c r="EIN634" s="71"/>
      <c r="EIP634" s="105"/>
      <c r="EIQ634" s="71"/>
      <c r="EIR634" s="71"/>
      <c r="EIT634" s="105"/>
      <c r="EIU634" s="71"/>
      <c r="EIV634" s="71"/>
      <c r="EIX634" s="105"/>
      <c r="EIY634" s="71"/>
      <c r="EIZ634" s="71"/>
      <c r="EJB634" s="105"/>
      <c r="EJC634" s="71"/>
      <c r="EJD634" s="71"/>
      <c r="EJF634" s="105"/>
      <c r="EJG634" s="71"/>
      <c r="EJH634" s="71"/>
      <c r="EJJ634" s="105"/>
      <c r="EJK634" s="71"/>
      <c r="EJL634" s="71"/>
      <c r="EJN634" s="105"/>
      <c r="EJO634" s="71"/>
      <c r="EJP634" s="71"/>
      <c r="EJR634" s="105"/>
      <c r="EJS634" s="71"/>
      <c r="EJT634" s="71"/>
      <c r="EJV634" s="105"/>
      <c r="EJW634" s="71"/>
      <c r="EJX634" s="71"/>
      <c r="EJZ634" s="105"/>
      <c r="EKA634" s="71"/>
      <c r="EKB634" s="71"/>
      <c r="EKD634" s="105"/>
      <c r="EKE634" s="71"/>
      <c r="EKF634" s="71"/>
      <c r="EKH634" s="105"/>
      <c r="EKI634" s="71"/>
      <c r="EKJ634" s="71"/>
      <c r="EKL634" s="105"/>
      <c r="EKM634" s="71"/>
      <c r="EKN634" s="71"/>
      <c r="EKP634" s="105"/>
      <c r="EKQ634" s="71"/>
      <c r="EKR634" s="71"/>
      <c r="EKT634" s="105"/>
      <c r="EKU634" s="71"/>
      <c r="EKV634" s="71"/>
      <c r="EKX634" s="105"/>
      <c r="EKY634" s="71"/>
      <c r="EKZ634" s="71"/>
      <c r="ELB634" s="105"/>
      <c r="ELC634" s="71"/>
      <c r="ELD634" s="71"/>
      <c r="ELF634" s="105"/>
      <c r="ELG634" s="71"/>
      <c r="ELH634" s="71"/>
      <c r="ELJ634" s="105"/>
      <c r="ELK634" s="71"/>
      <c r="ELL634" s="71"/>
      <c r="ELN634" s="105"/>
      <c r="ELO634" s="71"/>
      <c r="ELP634" s="71"/>
      <c r="ELR634" s="105"/>
      <c r="ELS634" s="71"/>
      <c r="ELT634" s="71"/>
      <c r="ELV634" s="105"/>
      <c r="ELW634" s="71"/>
      <c r="ELX634" s="71"/>
      <c r="ELZ634" s="105"/>
      <c r="EMA634" s="71"/>
      <c r="EMB634" s="71"/>
      <c r="EMD634" s="105"/>
      <c r="EME634" s="71"/>
      <c r="EMF634" s="71"/>
      <c r="EMH634" s="105"/>
      <c r="EMI634" s="71"/>
      <c r="EMJ634" s="71"/>
      <c r="EML634" s="105"/>
      <c r="EMM634" s="71"/>
      <c r="EMN634" s="71"/>
      <c r="EMP634" s="105"/>
      <c r="EMQ634" s="71"/>
      <c r="EMR634" s="71"/>
      <c r="EMT634" s="105"/>
      <c r="EMU634" s="71"/>
      <c r="EMV634" s="71"/>
      <c r="EMX634" s="105"/>
      <c r="EMY634" s="71"/>
      <c r="EMZ634" s="71"/>
      <c r="ENB634" s="105"/>
      <c r="ENC634" s="71"/>
      <c r="END634" s="71"/>
      <c r="ENF634" s="105"/>
      <c r="ENG634" s="71"/>
      <c r="ENH634" s="71"/>
      <c r="ENJ634" s="105"/>
      <c r="ENK634" s="71"/>
      <c r="ENL634" s="71"/>
      <c r="ENN634" s="105"/>
      <c r="ENO634" s="71"/>
      <c r="ENP634" s="71"/>
      <c r="ENR634" s="105"/>
      <c r="ENS634" s="71"/>
      <c r="ENT634" s="71"/>
      <c r="ENV634" s="105"/>
      <c r="ENW634" s="71"/>
      <c r="ENX634" s="71"/>
      <c r="ENZ634" s="105"/>
      <c r="EOA634" s="71"/>
      <c r="EOB634" s="71"/>
      <c r="EOD634" s="105"/>
      <c r="EOE634" s="71"/>
      <c r="EOF634" s="71"/>
      <c r="EOH634" s="105"/>
      <c r="EOI634" s="71"/>
      <c r="EOJ634" s="71"/>
      <c r="EOL634" s="105"/>
      <c r="EOM634" s="71"/>
      <c r="EON634" s="71"/>
      <c r="EOP634" s="105"/>
      <c r="EOQ634" s="71"/>
      <c r="EOR634" s="71"/>
      <c r="EOT634" s="105"/>
      <c r="EOU634" s="71"/>
      <c r="EOV634" s="71"/>
      <c r="EOX634" s="105"/>
      <c r="EOY634" s="71"/>
      <c r="EOZ634" s="71"/>
      <c r="EPB634" s="105"/>
      <c r="EPC634" s="71"/>
      <c r="EPD634" s="71"/>
      <c r="EPF634" s="105"/>
      <c r="EPG634" s="71"/>
      <c r="EPH634" s="71"/>
      <c r="EPJ634" s="105"/>
      <c r="EPK634" s="71"/>
      <c r="EPL634" s="71"/>
      <c r="EPN634" s="105"/>
      <c r="EPO634" s="71"/>
      <c r="EPP634" s="71"/>
      <c r="EPR634" s="105"/>
      <c r="EPS634" s="71"/>
      <c r="EPT634" s="71"/>
      <c r="EPV634" s="105"/>
      <c r="EPW634" s="71"/>
      <c r="EPX634" s="71"/>
      <c r="EPZ634" s="105"/>
      <c r="EQA634" s="71"/>
      <c r="EQB634" s="71"/>
      <c r="EQD634" s="105"/>
      <c r="EQE634" s="71"/>
      <c r="EQF634" s="71"/>
      <c r="EQH634" s="105"/>
      <c r="EQI634" s="71"/>
      <c r="EQJ634" s="71"/>
      <c r="EQL634" s="105"/>
      <c r="EQM634" s="71"/>
      <c r="EQN634" s="71"/>
      <c r="EQP634" s="105"/>
      <c r="EQQ634" s="71"/>
      <c r="EQR634" s="71"/>
      <c r="EQT634" s="105"/>
      <c r="EQU634" s="71"/>
      <c r="EQV634" s="71"/>
      <c r="EQX634" s="105"/>
      <c r="EQY634" s="71"/>
      <c r="EQZ634" s="71"/>
      <c r="ERB634" s="105"/>
      <c r="ERC634" s="71"/>
      <c r="ERD634" s="71"/>
      <c r="ERF634" s="105"/>
      <c r="ERG634" s="71"/>
      <c r="ERH634" s="71"/>
      <c r="ERJ634" s="105"/>
      <c r="ERK634" s="71"/>
      <c r="ERL634" s="71"/>
      <c r="ERN634" s="105"/>
      <c r="ERO634" s="71"/>
      <c r="ERP634" s="71"/>
      <c r="ERR634" s="105"/>
      <c r="ERS634" s="71"/>
      <c r="ERT634" s="71"/>
      <c r="ERV634" s="105"/>
      <c r="ERW634" s="71"/>
      <c r="ERX634" s="71"/>
      <c r="ERZ634" s="105"/>
      <c r="ESA634" s="71"/>
      <c r="ESB634" s="71"/>
      <c r="ESD634" s="105"/>
      <c r="ESE634" s="71"/>
      <c r="ESF634" s="71"/>
      <c r="ESH634" s="105"/>
      <c r="ESI634" s="71"/>
      <c r="ESJ634" s="71"/>
      <c r="ESL634" s="105"/>
      <c r="ESM634" s="71"/>
      <c r="ESN634" s="71"/>
      <c r="ESP634" s="105"/>
      <c r="ESQ634" s="71"/>
      <c r="ESR634" s="71"/>
      <c r="EST634" s="105"/>
      <c r="ESU634" s="71"/>
      <c r="ESV634" s="71"/>
      <c r="ESX634" s="105"/>
      <c r="ESY634" s="71"/>
      <c r="ESZ634" s="71"/>
      <c r="ETB634" s="105"/>
      <c r="ETC634" s="71"/>
      <c r="ETD634" s="71"/>
      <c r="ETF634" s="105"/>
      <c r="ETG634" s="71"/>
      <c r="ETH634" s="71"/>
      <c r="ETJ634" s="105"/>
      <c r="ETK634" s="71"/>
      <c r="ETL634" s="71"/>
      <c r="ETN634" s="105"/>
      <c r="ETO634" s="71"/>
      <c r="ETP634" s="71"/>
      <c r="ETR634" s="105"/>
      <c r="ETS634" s="71"/>
      <c r="ETT634" s="71"/>
      <c r="ETV634" s="105"/>
      <c r="ETW634" s="71"/>
      <c r="ETX634" s="71"/>
      <c r="ETZ634" s="105"/>
      <c r="EUA634" s="71"/>
      <c r="EUB634" s="71"/>
      <c r="EUD634" s="105"/>
      <c r="EUE634" s="71"/>
      <c r="EUF634" s="71"/>
      <c r="EUH634" s="105"/>
      <c r="EUI634" s="71"/>
      <c r="EUJ634" s="71"/>
      <c r="EUL634" s="105"/>
      <c r="EUM634" s="71"/>
      <c r="EUN634" s="71"/>
      <c r="EUP634" s="105"/>
      <c r="EUQ634" s="71"/>
      <c r="EUR634" s="71"/>
      <c r="EUT634" s="105"/>
      <c r="EUU634" s="71"/>
      <c r="EUV634" s="71"/>
      <c r="EUX634" s="105"/>
      <c r="EUY634" s="71"/>
      <c r="EUZ634" s="71"/>
      <c r="EVB634" s="105"/>
      <c r="EVC634" s="71"/>
      <c r="EVD634" s="71"/>
      <c r="EVF634" s="105"/>
      <c r="EVG634" s="71"/>
      <c r="EVH634" s="71"/>
      <c r="EVJ634" s="105"/>
      <c r="EVK634" s="71"/>
      <c r="EVL634" s="71"/>
      <c r="EVN634" s="105"/>
      <c r="EVO634" s="71"/>
      <c r="EVP634" s="71"/>
      <c r="EVR634" s="105"/>
      <c r="EVS634" s="71"/>
      <c r="EVT634" s="71"/>
      <c r="EVV634" s="105"/>
      <c r="EVW634" s="71"/>
      <c r="EVX634" s="71"/>
      <c r="EVZ634" s="105"/>
      <c r="EWA634" s="71"/>
      <c r="EWB634" s="71"/>
      <c r="EWD634" s="105"/>
      <c r="EWE634" s="71"/>
      <c r="EWF634" s="71"/>
      <c r="EWH634" s="105"/>
      <c r="EWI634" s="71"/>
      <c r="EWJ634" s="71"/>
      <c r="EWL634" s="105"/>
      <c r="EWM634" s="71"/>
      <c r="EWN634" s="71"/>
      <c r="EWP634" s="105"/>
      <c r="EWQ634" s="71"/>
      <c r="EWR634" s="71"/>
      <c r="EWT634" s="105"/>
      <c r="EWU634" s="71"/>
      <c r="EWV634" s="71"/>
      <c r="EWX634" s="105"/>
      <c r="EWY634" s="71"/>
      <c r="EWZ634" s="71"/>
      <c r="EXB634" s="105"/>
      <c r="EXC634" s="71"/>
      <c r="EXD634" s="71"/>
      <c r="EXF634" s="105"/>
      <c r="EXG634" s="71"/>
      <c r="EXH634" s="71"/>
      <c r="EXJ634" s="105"/>
      <c r="EXK634" s="71"/>
      <c r="EXL634" s="71"/>
      <c r="EXN634" s="105"/>
      <c r="EXO634" s="71"/>
      <c r="EXP634" s="71"/>
      <c r="EXR634" s="105"/>
      <c r="EXS634" s="71"/>
      <c r="EXT634" s="71"/>
      <c r="EXV634" s="105"/>
      <c r="EXW634" s="71"/>
      <c r="EXX634" s="71"/>
      <c r="EXZ634" s="105"/>
      <c r="EYA634" s="71"/>
      <c r="EYB634" s="71"/>
      <c r="EYD634" s="105"/>
      <c r="EYE634" s="71"/>
      <c r="EYF634" s="71"/>
      <c r="EYH634" s="105"/>
      <c r="EYI634" s="71"/>
      <c r="EYJ634" s="71"/>
      <c r="EYL634" s="105"/>
      <c r="EYM634" s="71"/>
      <c r="EYN634" s="71"/>
      <c r="EYP634" s="105"/>
      <c r="EYQ634" s="71"/>
      <c r="EYR634" s="71"/>
      <c r="EYT634" s="105"/>
      <c r="EYU634" s="71"/>
      <c r="EYV634" s="71"/>
      <c r="EYX634" s="105"/>
      <c r="EYY634" s="71"/>
      <c r="EYZ634" s="71"/>
      <c r="EZB634" s="105"/>
      <c r="EZC634" s="71"/>
      <c r="EZD634" s="71"/>
      <c r="EZF634" s="105"/>
      <c r="EZG634" s="71"/>
      <c r="EZH634" s="71"/>
      <c r="EZJ634" s="105"/>
      <c r="EZK634" s="71"/>
      <c r="EZL634" s="71"/>
      <c r="EZN634" s="105"/>
      <c r="EZO634" s="71"/>
      <c r="EZP634" s="71"/>
      <c r="EZR634" s="105"/>
      <c r="EZS634" s="71"/>
      <c r="EZT634" s="71"/>
      <c r="EZV634" s="105"/>
      <c r="EZW634" s="71"/>
      <c r="EZX634" s="71"/>
      <c r="EZZ634" s="105"/>
      <c r="FAA634" s="71"/>
      <c r="FAB634" s="71"/>
      <c r="FAD634" s="105"/>
      <c r="FAE634" s="71"/>
      <c r="FAF634" s="71"/>
      <c r="FAH634" s="105"/>
      <c r="FAI634" s="71"/>
      <c r="FAJ634" s="71"/>
      <c r="FAL634" s="105"/>
      <c r="FAM634" s="71"/>
      <c r="FAN634" s="71"/>
      <c r="FAP634" s="105"/>
      <c r="FAQ634" s="71"/>
      <c r="FAR634" s="71"/>
      <c r="FAT634" s="105"/>
      <c r="FAU634" s="71"/>
      <c r="FAV634" s="71"/>
      <c r="FAX634" s="105"/>
      <c r="FAY634" s="71"/>
      <c r="FAZ634" s="71"/>
      <c r="FBB634" s="105"/>
      <c r="FBC634" s="71"/>
      <c r="FBD634" s="71"/>
      <c r="FBF634" s="105"/>
      <c r="FBG634" s="71"/>
      <c r="FBH634" s="71"/>
      <c r="FBJ634" s="105"/>
      <c r="FBK634" s="71"/>
      <c r="FBL634" s="71"/>
      <c r="FBN634" s="105"/>
      <c r="FBO634" s="71"/>
      <c r="FBP634" s="71"/>
      <c r="FBR634" s="105"/>
      <c r="FBS634" s="71"/>
      <c r="FBT634" s="71"/>
      <c r="FBV634" s="105"/>
      <c r="FBW634" s="71"/>
      <c r="FBX634" s="71"/>
      <c r="FBZ634" s="105"/>
      <c r="FCA634" s="71"/>
      <c r="FCB634" s="71"/>
      <c r="FCD634" s="105"/>
      <c r="FCE634" s="71"/>
      <c r="FCF634" s="71"/>
      <c r="FCH634" s="105"/>
      <c r="FCI634" s="71"/>
      <c r="FCJ634" s="71"/>
      <c r="FCL634" s="105"/>
      <c r="FCM634" s="71"/>
      <c r="FCN634" s="71"/>
      <c r="FCP634" s="105"/>
      <c r="FCQ634" s="71"/>
      <c r="FCR634" s="71"/>
      <c r="FCT634" s="105"/>
      <c r="FCU634" s="71"/>
      <c r="FCV634" s="71"/>
      <c r="FCX634" s="105"/>
      <c r="FCY634" s="71"/>
      <c r="FCZ634" s="71"/>
      <c r="FDB634" s="105"/>
      <c r="FDC634" s="71"/>
      <c r="FDD634" s="71"/>
      <c r="FDF634" s="105"/>
      <c r="FDG634" s="71"/>
      <c r="FDH634" s="71"/>
      <c r="FDJ634" s="105"/>
      <c r="FDK634" s="71"/>
      <c r="FDL634" s="71"/>
      <c r="FDN634" s="105"/>
      <c r="FDO634" s="71"/>
      <c r="FDP634" s="71"/>
      <c r="FDR634" s="105"/>
      <c r="FDS634" s="71"/>
      <c r="FDT634" s="71"/>
      <c r="FDV634" s="105"/>
      <c r="FDW634" s="71"/>
      <c r="FDX634" s="71"/>
      <c r="FDZ634" s="105"/>
      <c r="FEA634" s="71"/>
      <c r="FEB634" s="71"/>
      <c r="FED634" s="105"/>
      <c r="FEE634" s="71"/>
      <c r="FEF634" s="71"/>
      <c r="FEH634" s="105"/>
      <c r="FEI634" s="71"/>
      <c r="FEJ634" s="71"/>
      <c r="FEL634" s="105"/>
      <c r="FEM634" s="71"/>
      <c r="FEN634" s="71"/>
      <c r="FEP634" s="105"/>
      <c r="FEQ634" s="71"/>
      <c r="FER634" s="71"/>
      <c r="FET634" s="105"/>
      <c r="FEU634" s="71"/>
      <c r="FEV634" s="71"/>
      <c r="FEX634" s="105"/>
      <c r="FEY634" s="71"/>
      <c r="FEZ634" s="71"/>
      <c r="FFB634" s="105"/>
      <c r="FFC634" s="71"/>
      <c r="FFD634" s="71"/>
      <c r="FFF634" s="105"/>
      <c r="FFG634" s="71"/>
      <c r="FFH634" s="71"/>
      <c r="FFJ634" s="105"/>
      <c r="FFK634" s="71"/>
      <c r="FFL634" s="71"/>
      <c r="FFN634" s="105"/>
      <c r="FFO634" s="71"/>
      <c r="FFP634" s="71"/>
      <c r="FFR634" s="105"/>
      <c r="FFS634" s="71"/>
      <c r="FFT634" s="71"/>
      <c r="FFV634" s="105"/>
      <c r="FFW634" s="71"/>
      <c r="FFX634" s="71"/>
      <c r="FFZ634" s="105"/>
      <c r="FGA634" s="71"/>
      <c r="FGB634" s="71"/>
      <c r="FGD634" s="105"/>
      <c r="FGE634" s="71"/>
      <c r="FGF634" s="71"/>
      <c r="FGH634" s="105"/>
      <c r="FGI634" s="71"/>
      <c r="FGJ634" s="71"/>
      <c r="FGL634" s="105"/>
      <c r="FGM634" s="71"/>
      <c r="FGN634" s="71"/>
      <c r="FGP634" s="105"/>
      <c r="FGQ634" s="71"/>
      <c r="FGR634" s="71"/>
      <c r="FGT634" s="105"/>
      <c r="FGU634" s="71"/>
      <c r="FGV634" s="71"/>
      <c r="FGX634" s="105"/>
      <c r="FGY634" s="71"/>
      <c r="FGZ634" s="71"/>
      <c r="FHB634" s="105"/>
      <c r="FHC634" s="71"/>
      <c r="FHD634" s="71"/>
      <c r="FHF634" s="105"/>
      <c r="FHG634" s="71"/>
      <c r="FHH634" s="71"/>
      <c r="FHJ634" s="105"/>
      <c r="FHK634" s="71"/>
      <c r="FHL634" s="71"/>
      <c r="FHN634" s="105"/>
      <c r="FHO634" s="71"/>
      <c r="FHP634" s="71"/>
      <c r="FHR634" s="105"/>
      <c r="FHS634" s="71"/>
      <c r="FHT634" s="71"/>
      <c r="FHV634" s="105"/>
      <c r="FHW634" s="71"/>
      <c r="FHX634" s="71"/>
      <c r="FHZ634" s="105"/>
      <c r="FIA634" s="71"/>
      <c r="FIB634" s="71"/>
      <c r="FID634" s="105"/>
      <c r="FIE634" s="71"/>
      <c r="FIF634" s="71"/>
      <c r="FIH634" s="105"/>
      <c r="FII634" s="71"/>
      <c r="FIJ634" s="71"/>
      <c r="FIL634" s="105"/>
      <c r="FIM634" s="71"/>
      <c r="FIN634" s="71"/>
      <c r="FIP634" s="105"/>
      <c r="FIQ634" s="71"/>
      <c r="FIR634" s="71"/>
      <c r="FIT634" s="105"/>
      <c r="FIU634" s="71"/>
      <c r="FIV634" s="71"/>
      <c r="FIX634" s="105"/>
      <c r="FIY634" s="71"/>
      <c r="FIZ634" s="71"/>
      <c r="FJB634" s="105"/>
      <c r="FJC634" s="71"/>
      <c r="FJD634" s="71"/>
      <c r="FJF634" s="105"/>
      <c r="FJG634" s="71"/>
      <c r="FJH634" s="71"/>
      <c r="FJJ634" s="105"/>
      <c r="FJK634" s="71"/>
      <c r="FJL634" s="71"/>
      <c r="FJN634" s="105"/>
      <c r="FJO634" s="71"/>
      <c r="FJP634" s="71"/>
      <c r="FJR634" s="105"/>
      <c r="FJS634" s="71"/>
      <c r="FJT634" s="71"/>
      <c r="FJV634" s="105"/>
      <c r="FJW634" s="71"/>
      <c r="FJX634" s="71"/>
      <c r="FJZ634" s="105"/>
      <c r="FKA634" s="71"/>
      <c r="FKB634" s="71"/>
      <c r="FKD634" s="105"/>
      <c r="FKE634" s="71"/>
      <c r="FKF634" s="71"/>
      <c r="FKH634" s="105"/>
      <c r="FKI634" s="71"/>
      <c r="FKJ634" s="71"/>
      <c r="FKL634" s="105"/>
      <c r="FKM634" s="71"/>
      <c r="FKN634" s="71"/>
      <c r="FKP634" s="105"/>
      <c r="FKQ634" s="71"/>
      <c r="FKR634" s="71"/>
      <c r="FKT634" s="105"/>
      <c r="FKU634" s="71"/>
      <c r="FKV634" s="71"/>
      <c r="FKX634" s="105"/>
      <c r="FKY634" s="71"/>
      <c r="FKZ634" s="71"/>
      <c r="FLB634" s="105"/>
      <c r="FLC634" s="71"/>
      <c r="FLD634" s="71"/>
      <c r="FLF634" s="105"/>
      <c r="FLG634" s="71"/>
      <c r="FLH634" s="71"/>
      <c r="FLJ634" s="105"/>
      <c r="FLK634" s="71"/>
      <c r="FLL634" s="71"/>
      <c r="FLN634" s="105"/>
      <c r="FLO634" s="71"/>
      <c r="FLP634" s="71"/>
      <c r="FLR634" s="105"/>
      <c r="FLS634" s="71"/>
      <c r="FLT634" s="71"/>
      <c r="FLV634" s="105"/>
      <c r="FLW634" s="71"/>
      <c r="FLX634" s="71"/>
      <c r="FLZ634" s="105"/>
      <c r="FMA634" s="71"/>
      <c r="FMB634" s="71"/>
      <c r="FMD634" s="105"/>
      <c r="FME634" s="71"/>
      <c r="FMF634" s="71"/>
      <c r="FMH634" s="105"/>
      <c r="FMI634" s="71"/>
      <c r="FMJ634" s="71"/>
      <c r="FML634" s="105"/>
      <c r="FMM634" s="71"/>
      <c r="FMN634" s="71"/>
      <c r="FMP634" s="105"/>
      <c r="FMQ634" s="71"/>
      <c r="FMR634" s="71"/>
      <c r="FMT634" s="105"/>
      <c r="FMU634" s="71"/>
      <c r="FMV634" s="71"/>
      <c r="FMX634" s="105"/>
      <c r="FMY634" s="71"/>
      <c r="FMZ634" s="71"/>
      <c r="FNB634" s="105"/>
      <c r="FNC634" s="71"/>
      <c r="FND634" s="71"/>
      <c r="FNF634" s="105"/>
      <c r="FNG634" s="71"/>
      <c r="FNH634" s="71"/>
      <c r="FNJ634" s="105"/>
      <c r="FNK634" s="71"/>
      <c r="FNL634" s="71"/>
      <c r="FNN634" s="105"/>
      <c r="FNO634" s="71"/>
      <c r="FNP634" s="71"/>
      <c r="FNR634" s="105"/>
      <c r="FNS634" s="71"/>
      <c r="FNT634" s="71"/>
      <c r="FNV634" s="105"/>
      <c r="FNW634" s="71"/>
      <c r="FNX634" s="71"/>
      <c r="FNZ634" s="105"/>
      <c r="FOA634" s="71"/>
      <c r="FOB634" s="71"/>
      <c r="FOD634" s="105"/>
      <c r="FOE634" s="71"/>
      <c r="FOF634" s="71"/>
      <c r="FOH634" s="105"/>
      <c r="FOI634" s="71"/>
      <c r="FOJ634" s="71"/>
      <c r="FOL634" s="105"/>
      <c r="FOM634" s="71"/>
      <c r="FON634" s="71"/>
      <c r="FOP634" s="105"/>
      <c r="FOQ634" s="71"/>
      <c r="FOR634" s="71"/>
      <c r="FOT634" s="105"/>
      <c r="FOU634" s="71"/>
      <c r="FOV634" s="71"/>
      <c r="FOX634" s="105"/>
      <c r="FOY634" s="71"/>
      <c r="FOZ634" s="71"/>
      <c r="FPB634" s="105"/>
      <c r="FPC634" s="71"/>
      <c r="FPD634" s="71"/>
      <c r="FPF634" s="105"/>
      <c r="FPG634" s="71"/>
      <c r="FPH634" s="71"/>
      <c r="FPJ634" s="105"/>
      <c r="FPK634" s="71"/>
      <c r="FPL634" s="71"/>
      <c r="FPN634" s="105"/>
      <c r="FPO634" s="71"/>
      <c r="FPP634" s="71"/>
      <c r="FPR634" s="105"/>
      <c r="FPS634" s="71"/>
      <c r="FPT634" s="71"/>
      <c r="FPV634" s="105"/>
      <c r="FPW634" s="71"/>
      <c r="FPX634" s="71"/>
      <c r="FPZ634" s="105"/>
      <c r="FQA634" s="71"/>
      <c r="FQB634" s="71"/>
      <c r="FQD634" s="105"/>
      <c r="FQE634" s="71"/>
      <c r="FQF634" s="71"/>
      <c r="FQH634" s="105"/>
      <c r="FQI634" s="71"/>
      <c r="FQJ634" s="71"/>
      <c r="FQL634" s="105"/>
      <c r="FQM634" s="71"/>
      <c r="FQN634" s="71"/>
      <c r="FQP634" s="105"/>
      <c r="FQQ634" s="71"/>
      <c r="FQR634" s="71"/>
      <c r="FQT634" s="105"/>
      <c r="FQU634" s="71"/>
      <c r="FQV634" s="71"/>
      <c r="FQX634" s="105"/>
      <c r="FQY634" s="71"/>
      <c r="FQZ634" s="71"/>
      <c r="FRB634" s="105"/>
      <c r="FRC634" s="71"/>
      <c r="FRD634" s="71"/>
      <c r="FRF634" s="105"/>
      <c r="FRG634" s="71"/>
      <c r="FRH634" s="71"/>
      <c r="FRJ634" s="105"/>
      <c r="FRK634" s="71"/>
      <c r="FRL634" s="71"/>
      <c r="FRN634" s="105"/>
      <c r="FRO634" s="71"/>
      <c r="FRP634" s="71"/>
      <c r="FRR634" s="105"/>
      <c r="FRS634" s="71"/>
      <c r="FRT634" s="71"/>
      <c r="FRV634" s="105"/>
      <c r="FRW634" s="71"/>
      <c r="FRX634" s="71"/>
      <c r="FRZ634" s="105"/>
      <c r="FSA634" s="71"/>
      <c r="FSB634" s="71"/>
      <c r="FSD634" s="105"/>
      <c r="FSE634" s="71"/>
      <c r="FSF634" s="71"/>
      <c r="FSH634" s="105"/>
      <c r="FSI634" s="71"/>
      <c r="FSJ634" s="71"/>
      <c r="FSL634" s="105"/>
      <c r="FSM634" s="71"/>
      <c r="FSN634" s="71"/>
      <c r="FSP634" s="105"/>
      <c r="FSQ634" s="71"/>
      <c r="FSR634" s="71"/>
      <c r="FST634" s="105"/>
      <c r="FSU634" s="71"/>
      <c r="FSV634" s="71"/>
      <c r="FSX634" s="105"/>
      <c r="FSY634" s="71"/>
      <c r="FSZ634" s="71"/>
      <c r="FTB634" s="105"/>
      <c r="FTC634" s="71"/>
      <c r="FTD634" s="71"/>
      <c r="FTF634" s="105"/>
      <c r="FTG634" s="71"/>
      <c r="FTH634" s="71"/>
      <c r="FTJ634" s="105"/>
      <c r="FTK634" s="71"/>
      <c r="FTL634" s="71"/>
      <c r="FTN634" s="105"/>
      <c r="FTO634" s="71"/>
      <c r="FTP634" s="71"/>
      <c r="FTR634" s="105"/>
      <c r="FTS634" s="71"/>
      <c r="FTT634" s="71"/>
      <c r="FTV634" s="105"/>
      <c r="FTW634" s="71"/>
      <c r="FTX634" s="71"/>
      <c r="FTZ634" s="105"/>
      <c r="FUA634" s="71"/>
      <c r="FUB634" s="71"/>
      <c r="FUD634" s="105"/>
      <c r="FUE634" s="71"/>
      <c r="FUF634" s="71"/>
      <c r="FUH634" s="105"/>
      <c r="FUI634" s="71"/>
      <c r="FUJ634" s="71"/>
      <c r="FUL634" s="105"/>
      <c r="FUM634" s="71"/>
      <c r="FUN634" s="71"/>
      <c r="FUP634" s="105"/>
      <c r="FUQ634" s="71"/>
      <c r="FUR634" s="71"/>
      <c r="FUT634" s="105"/>
      <c r="FUU634" s="71"/>
      <c r="FUV634" s="71"/>
      <c r="FUX634" s="105"/>
      <c r="FUY634" s="71"/>
      <c r="FUZ634" s="71"/>
      <c r="FVB634" s="105"/>
      <c r="FVC634" s="71"/>
      <c r="FVD634" s="71"/>
      <c r="FVF634" s="105"/>
      <c r="FVG634" s="71"/>
      <c r="FVH634" s="71"/>
      <c r="FVJ634" s="105"/>
      <c r="FVK634" s="71"/>
      <c r="FVL634" s="71"/>
      <c r="FVN634" s="105"/>
      <c r="FVO634" s="71"/>
      <c r="FVP634" s="71"/>
      <c r="FVR634" s="105"/>
      <c r="FVS634" s="71"/>
      <c r="FVT634" s="71"/>
      <c r="FVV634" s="105"/>
      <c r="FVW634" s="71"/>
      <c r="FVX634" s="71"/>
      <c r="FVZ634" s="105"/>
      <c r="FWA634" s="71"/>
      <c r="FWB634" s="71"/>
      <c r="FWD634" s="105"/>
      <c r="FWE634" s="71"/>
      <c r="FWF634" s="71"/>
      <c r="FWH634" s="105"/>
      <c r="FWI634" s="71"/>
      <c r="FWJ634" s="71"/>
      <c r="FWL634" s="105"/>
      <c r="FWM634" s="71"/>
      <c r="FWN634" s="71"/>
      <c r="FWP634" s="105"/>
      <c r="FWQ634" s="71"/>
      <c r="FWR634" s="71"/>
      <c r="FWT634" s="105"/>
      <c r="FWU634" s="71"/>
      <c r="FWV634" s="71"/>
      <c r="FWX634" s="105"/>
      <c r="FWY634" s="71"/>
      <c r="FWZ634" s="71"/>
      <c r="FXB634" s="105"/>
      <c r="FXC634" s="71"/>
      <c r="FXD634" s="71"/>
      <c r="FXF634" s="105"/>
      <c r="FXG634" s="71"/>
      <c r="FXH634" s="71"/>
      <c r="FXJ634" s="105"/>
      <c r="FXK634" s="71"/>
      <c r="FXL634" s="71"/>
      <c r="FXN634" s="105"/>
      <c r="FXO634" s="71"/>
      <c r="FXP634" s="71"/>
      <c r="FXR634" s="105"/>
      <c r="FXS634" s="71"/>
      <c r="FXT634" s="71"/>
      <c r="FXV634" s="105"/>
      <c r="FXW634" s="71"/>
      <c r="FXX634" s="71"/>
      <c r="FXZ634" s="105"/>
      <c r="FYA634" s="71"/>
      <c r="FYB634" s="71"/>
      <c r="FYD634" s="105"/>
      <c r="FYE634" s="71"/>
      <c r="FYF634" s="71"/>
      <c r="FYH634" s="105"/>
      <c r="FYI634" s="71"/>
      <c r="FYJ634" s="71"/>
      <c r="FYL634" s="105"/>
      <c r="FYM634" s="71"/>
      <c r="FYN634" s="71"/>
      <c r="FYP634" s="105"/>
      <c r="FYQ634" s="71"/>
      <c r="FYR634" s="71"/>
      <c r="FYT634" s="105"/>
      <c r="FYU634" s="71"/>
      <c r="FYV634" s="71"/>
      <c r="FYX634" s="105"/>
      <c r="FYY634" s="71"/>
      <c r="FYZ634" s="71"/>
      <c r="FZB634" s="105"/>
      <c r="FZC634" s="71"/>
      <c r="FZD634" s="71"/>
      <c r="FZF634" s="105"/>
      <c r="FZG634" s="71"/>
      <c r="FZH634" s="71"/>
      <c r="FZJ634" s="105"/>
      <c r="FZK634" s="71"/>
      <c r="FZL634" s="71"/>
      <c r="FZN634" s="105"/>
      <c r="FZO634" s="71"/>
      <c r="FZP634" s="71"/>
      <c r="FZR634" s="105"/>
      <c r="FZS634" s="71"/>
      <c r="FZT634" s="71"/>
      <c r="FZV634" s="105"/>
      <c r="FZW634" s="71"/>
      <c r="FZX634" s="71"/>
      <c r="FZZ634" s="105"/>
      <c r="GAA634" s="71"/>
      <c r="GAB634" s="71"/>
      <c r="GAD634" s="105"/>
      <c r="GAE634" s="71"/>
      <c r="GAF634" s="71"/>
      <c r="GAH634" s="105"/>
      <c r="GAI634" s="71"/>
      <c r="GAJ634" s="71"/>
      <c r="GAL634" s="105"/>
      <c r="GAM634" s="71"/>
      <c r="GAN634" s="71"/>
      <c r="GAP634" s="105"/>
      <c r="GAQ634" s="71"/>
      <c r="GAR634" s="71"/>
      <c r="GAT634" s="105"/>
      <c r="GAU634" s="71"/>
      <c r="GAV634" s="71"/>
      <c r="GAX634" s="105"/>
      <c r="GAY634" s="71"/>
      <c r="GAZ634" s="71"/>
      <c r="GBB634" s="105"/>
      <c r="GBC634" s="71"/>
      <c r="GBD634" s="71"/>
      <c r="GBF634" s="105"/>
      <c r="GBG634" s="71"/>
      <c r="GBH634" s="71"/>
      <c r="GBJ634" s="105"/>
      <c r="GBK634" s="71"/>
      <c r="GBL634" s="71"/>
      <c r="GBN634" s="105"/>
      <c r="GBO634" s="71"/>
      <c r="GBP634" s="71"/>
      <c r="GBR634" s="105"/>
      <c r="GBS634" s="71"/>
      <c r="GBT634" s="71"/>
      <c r="GBV634" s="105"/>
      <c r="GBW634" s="71"/>
      <c r="GBX634" s="71"/>
      <c r="GBZ634" s="105"/>
      <c r="GCA634" s="71"/>
      <c r="GCB634" s="71"/>
      <c r="GCD634" s="105"/>
      <c r="GCE634" s="71"/>
      <c r="GCF634" s="71"/>
      <c r="GCH634" s="105"/>
      <c r="GCI634" s="71"/>
      <c r="GCJ634" s="71"/>
      <c r="GCL634" s="105"/>
      <c r="GCM634" s="71"/>
      <c r="GCN634" s="71"/>
      <c r="GCP634" s="105"/>
      <c r="GCQ634" s="71"/>
      <c r="GCR634" s="71"/>
      <c r="GCT634" s="105"/>
      <c r="GCU634" s="71"/>
      <c r="GCV634" s="71"/>
      <c r="GCX634" s="105"/>
      <c r="GCY634" s="71"/>
      <c r="GCZ634" s="71"/>
      <c r="GDB634" s="105"/>
      <c r="GDC634" s="71"/>
      <c r="GDD634" s="71"/>
      <c r="GDF634" s="105"/>
      <c r="GDG634" s="71"/>
      <c r="GDH634" s="71"/>
      <c r="GDJ634" s="105"/>
      <c r="GDK634" s="71"/>
      <c r="GDL634" s="71"/>
      <c r="GDN634" s="105"/>
      <c r="GDO634" s="71"/>
      <c r="GDP634" s="71"/>
      <c r="GDR634" s="105"/>
      <c r="GDS634" s="71"/>
      <c r="GDT634" s="71"/>
      <c r="GDV634" s="105"/>
      <c r="GDW634" s="71"/>
      <c r="GDX634" s="71"/>
      <c r="GDZ634" s="105"/>
      <c r="GEA634" s="71"/>
      <c r="GEB634" s="71"/>
      <c r="GED634" s="105"/>
      <c r="GEE634" s="71"/>
      <c r="GEF634" s="71"/>
      <c r="GEH634" s="105"/>
      <c r="GEI634" s="71"/>
      <c r="GEJ634" s="71"/>
      <c r="GEL634" s="105"/>
      <c r="GEM634" s="71"/>
      <c r="GEN634" s="71"/>
      <c r="GEP634" s="105"/>
      <c r="GEQ634" s="71"/>
      <c r="GER634" s="71"/>
      <c r="GET634" s="105"/>
      <c r="GEU634" s="71"/>
      <c r="GEV634" s="71"/>
      <c r="GEX634" s="105"/>
      <c r="GEY634" s="71"/>
      <c r="GEZ634" s="71"/>
      <c r="GFB634" s="105"/>
      <c r="GFC634" s="71"/>
      <c r="GFD634" s="71"/>
      <c r="GFF634" s="105"/>
      <c r="GFG634" s="71"/>
      <c r="GFH634" s="71"/>
      <c r="GFJ634" s="105"/>
      <c r="GFK634" s="71"/>
      <c r="GFL634" s="71"/>
      <c r="GFN634" s="105"/>
      <c r="GFO634" s="71"/>
      <c r="GFP634" s="71"/>
      <c r="GFR634" s="105"/>
      <c r="GFS634" s="71"/>
      <c r="GFT634" s="71"/>
      <c r="GFV634" s="105"/>
      <c r="GFW634" s="71"/>
      <c r="GFX634" s="71"/>
      <c r="GFZ634" s="105"/>
      <c r="GGA634" s="71"/>
      <c r="GGB634" s="71"/>
      <c r="GGD634" s="105"/>
      <c r="GGE634" s="71"/>
      <c r="GGF634" s="71"/>
      <c r="GGH634" s="105"/>
      <c r="GGI634" s="71"/>
      <c r="GGJ634" s="71"/>
      <c r="GGL634" s="105"/>
      <c r="GGM634" s="71"/>
      <c r="GGN634" s="71"/>
      <c r="GGP634" s="105"/>
      <c r="GGQ634" s="71"/>
      <c r="GGR634" s="71"/>
      <c r="GGT634" s="105"/>
      <c r="GGU634" s="71"/>
      <c r="GGV634" s="71"/>
      <c r="GGX634" s="105"/>
      <c r="GGY634" s="71"/>
      <c r="GGZ634" s="71"/>
      <c r="GHB634" s="105"/>
      <c r="GHC634" s="71"/>
      <c r="GHD634" s="71"/>
      <c r="GHF634" s="105"/>
      <c r="GHG634" s="71"/>
      <c r="GHH634" s="71"/>
      <c r="GHJ634" s="105"/>
      <c r="GHK634" s="71"/>
      <c r="GHL634" s="71"/>
      <c r="GHN634" s="105"/>
      <c r="GHO634" s="71"/>
      <c r="GHP634" s="71"/>
      <c r="GHR634" s="105"/>
      <c r="GHS634" s="71"/>
      <c r="GHT634" s="71"/>
      <c r="GHV634" s="105"/>
      <c r="GHW634" s="71"/>
      <c r="GHX634" s="71"/>
      <c r="GHZ634" s="105"/>
      <c r="GIA634" s="71"/>
      <c r="GIB634" s="71"/>
      <c r="GID634" s="105"/>
      <c r="GIE634" s="71"/>
      <c r="GIF634" s="71"/>
      <c r="GIH634" s="105"/>
      <c r="GII634" s="71"/>
      <c r="GIJ634" s="71"/>
      <c r="GIL634" s="105"/>
      <c r="GIM634" s="71"/>
      <c r="GIN634" s="71"/>
      <c r="GIP634" s="105"/>
      <c r="GIQ634" s="71"/>
      <c r="GIR634" s="71"/>
      <c r="GIT634" s="105"/>
      <c r="GIU634" s="71"/>
      <c r="GIV634" s="71"/>
      <c r="GIX634" s="105"/>
      <c r="GIY634" s="71"/>
      <c r="GIZ634" s="71"/>
      <c r="GJB634" s="105"/>
      <c r="GJC634" s="71"/>
      <c r="GJD634" s="71"/>
      <c r="GJF634" s="105"/>
      <c r="GJG634" s="71"/>
      <c r="GJH634" s="71"/>
      <c r="GJJ634" s="105"/>
      <c r="GJK634" s="71"/>
      <c r="GJL634" s="71"/>
      <c r="GJN634" s="105"/>
      <c r="GJO634" s="71"/>
      <c r="GJP634" s="71"/>
      <c r="GJR634" s="105"/>
      <c r="GJS634" s="71"/>
      <c r="GJT634" s="71"/>
      <c r="GJV634" s="105"/>
      <c r="GJW634" s="71"/>
      <c r="GJX634" s="71"/>
      <c r="GJZ634" s="105"/>
      <c r="GKA634" s="71"/>
      <c r="GKB634" s="71"/>
      <c r="GKD634" s="105"/>
      <c r="GKE634" s="71"/>
      <c r="GKF634" s="71"/>
      <c r="GKH634" s="105"/>
      <c r="GKI634" s="71"/>
      <c r="GKJ634" s="71"/>
      <c r="GKL634" s="105"/>
      <c r="GKM634" s="71"/>
      <c r="GKN634" s="71"/>
      <c r="GKP634" s="105"/>
      <c r="GKQ634" s="71"/>
      <c r="GKR634" s="71"/>
      <c r="GKT634" s="105"/>
      <c r="GKU634" s="71"/>
      <c r="GKV634" s="71"/>
      <c r="GKX634" s="105"/>
      <c r="GKY634" s="71"/>
      <c r="GKZ634" s="71"/>
      <c r="GLB634" s="105"/>
      <c r="GLC634" s="71"/>
      <c r="GLD634" s="71"/>
      <c r="GLF634" s="105"/>
      <c r="GLG634" s="71"/>
      <c r="GLH634" s="71"/>
      <c r="GLJ634" s="105"/>
      <c r="GLK634" s="71"/>
      <c r="GLL634" s="71"/>
      <c r="GLN634" s="105"/>
      <c r="GLO634" s="71"/>
      <c r="GLP634" s="71"/>
      <c r="GLR634" s="105"/>
      <c r="GLS634" s="71"/>
      <c r="GLT634" s="71"/>
      <c r="GLV634" s="105"/>
      <c r="GLW634" s="71"/>
      <c r="GLX634" s="71"/>
      <c r="GLZ634" s="105"/>
      <c r="GMA634" s="71"/>
      <c r="GMB634" s="71"/>
      <c r="GMD634" s="105"/>
      <c r="GME634" s="71"/>
      <c r="GMF634" s="71"/>
      <c r="GMH634" s="105"/>
      <c r="GMI634" s="71"/>
      <c r="GMJ634" s="71"/>
      <c r="GML634" s="105"/>
      <c r="GMM634" s="71"/>
      <c r="GMN634" s="71"/>
      <c r="GMP634" s="105"/>
      <c r="GMQ634" s="71"/>
      <c r="GMR634" s="71"/>
      <c r="GMT634" s="105"/>
      <c r="GMU634" s="71"/>
      <c r="GMV634" s="71"/>
      <c r="GMX634" s="105"/>
      <c r="GMY634" s="71"/>
      <c r="GMZ634" s="71"/>
      <c r="GNB634" s="105"/>
      <c r="GNC634" s="71"/>
      <c r="GND634" s="71"/>
      <c r="GNF634" s="105"/>
      <c r="GNG634" s="71"/>
      <c r="GNH634" s="71"/>
      <c r="GNJ634" s="105"/>
      <c r="GNK634" s="71"/>
      <c r="GNL634" s="71"/>
      <c r="GNN634" s="105"/>
      <c r="GNO634" s="71"/>
      <c r="GNP634" s="71"/>
      <c r="GNR634" s="105"/>
      <c r="GNS634" s="71"/>
      <c r="GNT634" s="71"/>
      <c r="GNV634" s="105"/>
      <c r="GNW634" s="71"/>
      <c r="GNX634" s="71"/>
      <c r="GNZ634" s="105"/>
      <c r="GOA634" s="71"/>
      <c r="GOB634" s="71"/>
      <c r="GOD634" s="105"/>
      <c r="GOE634" s="71"/>
      <c r="GOF634" s="71"/>
      <c r="GOH634" s="105"/>
      <c r="GOI634" s="71"/>
      <c r="GOJ634" s="71"/>
      <c r="GOL634" s="105"/>
      <c r="GOM634" s="71"/>
      <c r="GON634" s="71"/>
      <c r="GOP634" s="105"/>
      <c r="GOQ634" s="71"/>
      <c r="GOR634" s="71"/>
      <c r="GOT634" s="105"/>
      <c r="GOU634" s="71"/>
      <c r="GOV634" s="71"/>
      <c r="GOX634" s="105"/>
      <c r="GOY634" s="71"/>
      <c r="GOZ634" s="71"/>
      <c r="GPB634" s="105"/>
      <c r="GPC634" s="71"/>
      <c r="GPD634" s="71"/>
      <c r="GPF634" s="105"/>
      <c r="GPG634" s="71"/>
      <c r="GPH634" s="71"/>
      <c r="GPJ634" s="105"/>
      <c r="GPK634" s="71"/>
      <c r="GPL634" s="71"/>
      <c r="GPN634" s="105"/>
      <c r="GPO634" s="71"/>
      <c r="GPP634" s="71"/>
      <c r="GPR634" s="105"/>
      <c r="GPS634" s="71"/>
      <c r="GPT634" s="71"/>
      <c r="GPV634" s="105"/>
      <c r="GPW634" s="71"/>
      <c r="GPX634" s="71"/>
      <c r="GPZ634" s="105"/>
      <c r="GQA634" s="71"/>
      <c r="GQB634" s="71"/>
      <c r="GQD634" s="105"/>
      <c r="GQE634" s="71"/>
      <c r="GQF634" s="71"/>
      <c r="GQH634" s="105"/>
      <c r="GQI634" s="71"/>
      <c r="GQJ634" s="71"/>
      <c r="GQL634" s="105"/>
      <c r="GQM634" s="71"/>
      <c r="GQN634" s="71"/>
      <c r="GQP634" s="105"/>
      <c r="GQQ634" s="71"/>
      <c r="GQR634" s="71"/>
      <c r="GQT634" s="105"/>
      <c r="GQU634" s="71"/>
      <c r="GQV634" s="71"/>
      <c r="GQX634" s="105"/>
      <c r="GQY634" s="71"/>
      <c r="GQZ634" s="71"/>
      <c r="GRB634" s="105"/>
      <c r="GRC634" s="71"/>
      <c r="GRD634" s="71"/>
      <c r="GRF634" s="105"/>
      <c r="GRG634" s="71"/>
      <c r="GRH634" s="71"/>
      <c r="GRJ634" s="105"/>
      <c r="GRK634" s="71"/>
      <c r="GRL634" s="71"/>
      <c r="GRN634" s="105"/>
      <c r="GRO634" s="71"/>
      <c r="GRP634" s="71"/>
      <c r="GRR634" s="105"/>
      <c r="GRS634" s="71"/>
      <c r="GRT634" s="71"/>
      <c r="GRV634" s="105"/>
      <c r="GRW634" s="71"/>
      <c r="GRX634" s="71"/>
      <c r="GRZ634" s="105"/>
      <c r="GSA634" s="71"/>
      <c r="GSB634" s="71"/>
      <c r="GSD634" s="105"/>
      <c r="GSE634" s="71"/>
      <c r="GSF634" s="71"/>
      <c r="GSH634" s="105"/>
      <c r="GSI634" s="71"/>
      <c r="GSJ634" s="71"/>
      <c r="GSL634" s="105"/>
      <c r="GSM634" s="71"/>
      <c r="GSN634" s="71"/>
      <c r="GSP634" s="105"/>
      <c r="GSQ634" s="71"/>
      <c r="GSR634" s="71"/>
      <c r="GST634" s="105"/>
      <c r="GSU634" s="71"/>
      <c r="GSV634" s="71"/>
      <c r="GSX634" s="105"/>
      <c r="GSY634" s="71"/>
      <c r="GSZ634" s="71"/>
      <c r="GTB634" s="105"/>
      <c r="GTC634" s="71"/>
      <c r="GTD634" s="71"/>
      <c r="GTF634" s="105"/>
      <c r="GTG634" s="71"/>
      <c r="GTH634" s="71"/>
      <c r="GTJ634" s="105"/>
      <c r="GTK634" s="71"/>
      <c r="GTL634" s="71"/>
      <c r="GTN634" s="105"/>
      <c r="GTO634" s="71"/>
      <c r="GTP634" s="71"/>
      <c r="GTR634" s="105"/>
      <c r="GTS634" s="71"/>
      <c r="GTT634" s="71"/>
      <c r="GTV634" s="105"/>
      <c r="GTW634" s="71"/>
      <c r="GTX634" s="71"/>
      <c r="GTZ634" s="105"/>
      <c r="GUA634" s="71"/>
      <c r="GUB634" s="71"/>
      <c r="GUD634" s="105"/>
      <c r="GUE634" s="71"/>
      <c r="GUF634" s="71"/>
      <c r="GUH634" s="105"/>
      <c r="GUI634" s="71"/>
      <c r="GUJ634" s="71"/>
      <c r="GUL634" s="105"/>
      <c r="GUM634" s="71"/>
      <c r="GUN634" s="71"/>
      <c r="GUP634" s="105"/>
      <c r="GUQ634" s="71"/>
      <c r="GUR634" s="71"/>
      <c r="GUT634" s="105"/>
      <c r="GUU634" s="71"/>
      <c r="GUV634" s="71"/>
      <c r="GUX634" s="105"/>
      <c r="GUY634" s="71"/>
      <c r="GUZ634" s="71"/>
      <c r="GVB634" s="105"/>
      <c r="GVC634" s="71"/>
      <c r="GVD634" s="71"/>
      <c r="GVF634" s="105"/>
      <c r="GVG634" s="71"/>
      <c r="GVH634" s="71"/>
      <c r="GVJ634" s="105"/>
      <c r="GVK634" s="71"/>
      <c r="GVL634" s="71"/>
      <c r="GVN634" s="105"/>
      <c r="GVO634" s="71"/>
      <c r="GVP634" s="71"/>
      <c r="GVR634" s="105"/>
      <c r="GVS634" s="71"/>
      <c r="GVT634" s="71"/>
      <c r="GVV634" s="105"/>
      <c r="GVW634" s="71"/>
      <c r="GVX634" s="71"/>
      <c r="GVZ634" s="105"/>
      <c r="GWA634" s="71"/>
      <c r="GWB634" s="71"/>
      <c r="GWD634" s="105"/>
      <c r="GWE634" s="71"/>
      <c r="GWF634" s="71"/>
      <c r="GWH634" s="105"/>
      <c r="GWI634" s="71"/>
      <c r="GWJ634" s="71"/>
      <c r="GWL634" s="105"/>
      <c r="GWM634" s="71"/>
      <c r="GWN634" s="71"/>
      <c r="GWP634" s="105"/>
      <c r="GWQ634" s="71"/>
      <c r="GWR634" s="71"/>
      <c r="GWT634" s="105"/>
      <c r="GWU634" s="71"/>
      <c r="GWV634" s="71"/>
      <c r="GWX634" s="105"/>
      <c r="GWY634" s="71"/>
      <c r="GWZ634" s="71"/>
      <c r="GXB634" s="105"/>
      <c r="GXC634" s="71"/>
      <c r="GXD634" s="71"/>
      <c r="GXF634" s="105"/>
      <c r="GXG634" s="71"/>
      <c r="GXH634" s="71"/>
      <c r="GXJ634" s="105"/>
      <c r="GXK634" s="71"/>
      <c r="GXL634" s="71"/>
      <c r="GXN634" s="105"/>
      <c r="GXO634" s="71"/>
      <c r="GXP634" s="71"/>
      <c r="GXR634" s="105"/>
      <c r="GXS634" s="71"/>
      <c r="GXT634" s="71"/>
      <c r="GXV634" s="105"/>
      <c r="GXW634" s="71"/>
      <c r="GXX634" s="71"/>
      <c r="GXZ634" s="105"/>
      <c r="GYA634" s="71"/>
      <c r="GYB634" s="71"/>
      <c r="GYD634" s="105"/>
      <c r="GYE634" s="71"/>
      <c r="GYF634" s="71"/>
      <c r="GYH634" s="105"/>
      <c r="GYI634" s="71"/>
      <c r="GYJ634" s="71"/>
      <c r="GYL634" s="105"/>
      <c r="GYM634" s="71"/>
      <c r="GYN634" s="71"/>
      <c r="GYP634" s="105"/>
      <c r="GYQ634" s="71"/>
      <c r="GYR634" s="71"/>
      <c r="GYT634" s="105"/>
      <c r="GYU634" s="71"/>
      <c r="GYV634" s="71"/>
      <c r="GYX634" s="105"/>
      <c r="GYY634" s="71"/>
      <c r="GYZ634" s="71"/>
      <c r="GZB634" s="105"/>
      <c r="GZC634" s="71"/>
      <c r="GZD634" s="71"/>
      <c r="GZF634" s="105"/>
      <c r="GZG634" s="71"/>
      <c r="GZH634" s="71"/>
      <c r="GZJ634" s="105"/>
      <c r="GZK634" s="71"/>
      <c r="GZL634" s="71"/>
      <c r="GZN634" s="105"/>
      <c r="GZO634" s="71"/>
      <c r="GZP634" s="71"/>
      <c r="GZR634" s="105"/>
      <c r="GZS634" s="71"/>
      <c r="GZT634" s="71"/>
      <c r="GZV634" s="105"/>
      <c r="GZW634" s="71"/>
      <c r="GZX634" s="71"/>
      <c r="GZZ634" s="105"/>
      <c r="HAA634" s="71"/>
      <c r="HAB634" s="71"/>
      <c r="HAD634" s="105"/>
      <c r="HAE634" s="71"/>
      <c r="HAF634" s="71"/>
      <c r="HAH634" s="105"/>
      <c r="HAI634" s="71"/>
      <c r="HAJ634" s="71"/>
      <c r="HAL634" s="105"/>
      <c r="HAM634" s="71"/>
      <c r="HAN634" s="71"/>
      <c r="HAP634" s="105"/>
      <c r="HAQ634" s="71"/>
      <c r="HAR634" s="71"/>
      <c r="HAT634" s="105"/>
      <c r="HAU634" s="71"/>
      <c r="HAV634" s="71"/>
      <c r="HAX634" s="105"/>
      <c r="HAY634" s="71"/>
      <c r="HAZ634" s="71"/>
      <c r="HBB634" s="105"/>
      <c r="HBC634" s="71"/>
      <c r="HBD634" s="71"/>
      <c r="HBF634" s="105"/>
      <c r="HBG634" s="71"/>
      <c r="HBH634" s="71"/>
      <c r="HBJ634" s="105"/>
      <c r="HBK634" s="71"/>
      <c r="HBL634" s="71"/>
      <c r="HBN634" s="105"/>
      <c r="HBO634" s="71"/>
      <c r="HBP634" s="71"/>
      <c r="HBR634" s="105"/>
      <c r="HBS634" s="71"/>
      <c r="HBT634" s="71"/>
      <c r="HBV634" s="105"/>
      <c r="HBW634" s="71"/>
      <c r="HBX634" s="71"/>
      <c r="HBZ634" s="105"/>
      <c r="HCA634" s="71"/>
      <c r="HCB634" s="71"/>
      <c r="HCD634" s="105"/>
      <c r="HCE634" s="71"/>
      <c r="HCF634" s="71"/>
      <c r="HCH634" s="105"/>
      <c r="HCI634" s="71"/>
      <c r="HCJ634" s="71"/>
      <c r="HCL634" s="105"/>
      <c r="HCM634" s="71"/>
      <c r="HCN634" s="71"/>
      <c r="HCP634" s="105"/>
      <c r="HCQ634" s="71"/>
      <c r="HCR634" s="71"/>
      <c r="HCT634" s="105"/>
      <c r="HCU634" s="71"/>
      <c r="HCV634" s="71"/>
      <c r="HCX634" s="105"/>
      <c r="HCY634" s="71"/>
      <c r="HCZ634" s="71"/>
      <c r="HDB634" s="105"/>
      <c r="HDC634" s="71"/>
      <c r="HDD634" s="71"/>
      <c r="HDF634" s="105"/>
      <c r="HDG634" s="71"/>
      <c r="HDH634" s="71"/>
      <c r="HDJ634" s="105"/>
      <c r="HDK634" s="71"/>
      <c r="HDL634" s="71"/>
      <c r="HDN634" s="105"/>
      <c r="HDO634" s="71"/>
      <c r="HDP634" s="71"/>
      <c r="HDR634" s="105"/>
      <c r="HDS634" s="71"/>
      <c r="HDT634" s="71"/>
      <c r="HDV634" s="105"/>
      <c r="HDW634" s="71"/>
      <c r="HDX634" s="71"/>
      <c r="HDZ634" s="105"/>
      <c r="HEA634" s="71"/>
      <c r="HEB634" s="71"/>
      <c r="HED634" s="105"/>
      <c r="HEE634" s="71"/>
      <c r="HEF634" s="71"/>
      <c r="HEH634" s="105"/>
      <c r="HEI634" s="71"/>
      <c r="HEJ634" s="71"/>
      <c r="HEL634" s="105"/>
      <c r="HEM634" s="71"/>
      <c r="HEN634" s="71"/>
      <c r="HEP634" s="105"/>
      <c r="HEQ634" s="71"/>
      <c r="HER634" s="71"/>
      <c r="HET634" s="105"/>
      <c r="HEU634" s="71"/>
      <c r="HEV634" s="71"/>
      <c r="HEX634" s="105"/>
      <c r="HEY634" s="71"/>
      <c r="HEZ634" s="71"/>
      <c r="HFB634" s="105"/>
      <c r="HFC634" s="71"/>
      <c r="HFD634" s="71"/>
      <c r="HFF634" s="105"/>
      <c r="HFG634" s="71"/>
      <c r="HFH634" s="71"/>
      <c r="HFJ634" s="105"/>
      <c r="HFK634" s="71"/>
      <c r="HFL634" s="71"/>
      <c r="HFN634" s="105"/>
      <c r="HFO634" s="71"/>
      <c r="HFP634" s="71"/>
      <c r="HFR634" s="105"/>
      <c r="HFS634" s="71"/>
      <c r="HFT634" s="71"/>
      <c r="HFV634" s="105"/>
      <c r="HFW634" s="71"/>
      <c r="HFX634" s="71"/>
      <c r="HFZ634" s="105"/>
      <c r="HGA634" s="71"/>
      <c r="HGB634" s="71"/>
      <c r="HGD634" s="105"/>
      <c r="HGE634" s="71"/>
      <c r="HGF634" s="71"/>
      <c r="HGH634" s="105"/>
      <c r="HGI634" s="71"/>
      <c r="HGJ634" s="71"/>
      <c r="HGL634" s="105"/>
      <c r="HGM634" s="71"/>
      <c r="HGN634" s="71"/>
      <c r="HGP634" s="105"/>
      <c r="HGQ634" s="71"/>
      <c r="HGR634" s="71"/>
      <c r="HGT634" s="105"/>
      <c r="HGU634" s="71"/>
      <c r="HGV634" s="71"/>
      <c r="HGX634" s="105"/>
      <c r="HGY634" s="71"/>
      <c r="HGZ634" s="71"/>
      <c r="HHB634" s="105"/>
      <c r="HHC634" s="71"/>
      <c r="HHD634" s="71"/>
      <c r="HHF634" s="105"/>
      <c r="HHG634" s="71"/>
      <c r="HHH634" s="71"/>
      <c r="HHJ634" s="105"/>
      <c r="HHK634" s="71"/>
      <c r="HHL634" s="71"/>
      <c r="HHN634" s="105"/>
      <c r="HHO634" s="71"/>
      <c r="HHP634" s="71"/>
      <c r="HHR634" s="105"/>
      <c r="HHS634" s="71"/>
      <c r="HHT634" s="71"/>
      <c r="HHV634" s="105"/>
      <c r="HHW634" s="71"/>
      <c r="HHX634" s="71"/>
      <c r="HHZ634" s="105"/>
      <c r="HIA634" s="71"/>
      <c r="HIB634" s="71"/>
      <c r="HID634" s="105"/>
      <c r="HIE634" s="71"/>
      <c r="HIF634" s="71"/>
      <c r="HIH634" s="105"/>
      <c r="HII634" s="71"/>
      <c r="HIJ634" s="71"/>
      <c r="HIL634" s="105"/>
      <c r="HIM634" s="71"/>
      <c r="HIN634" s="71"/>
      <c r="HIP634" s="105"/>
      <c r="HIQ634" s="71"/>
      <c r="HIR634" s="71"/>
      <c r="HIT634" s="105"/>
      <c r="HIU634" s="71"/>
      <c r="HIV634" s="71"/>
      <c r="HIX634" s="105"/>
      <c r="HIY634" s="71"/>
      <c r="HIZ634" s="71"/>
      <c r="HJB634" s="105"/>
      <c r="HJC634" s="71"/>
      <c r="HJD634" s="71"/>
      <c r="HJF634" s="105"/>
      <c r="HJG634" s="71"/>
      <c r="HJH634" s="71"/>
      <c r="HJJ634" s="105"/>
      <c r="HJK634" s="71"/>
      <c r="HJL634" s="71"/>
      <c r="HJN634" s="105"/>
      <c r="HJO634" s="71"/>
      <c r="HJP634" s="71"/>
      <c r="HJR634" s="105"/>
      <c r="HJS634" s="71"/>
      <c r="HJT634" s="71"/>
      <c r="HJV634" s="105"/>
      <c r="HJW634" s="71"/>
      <c r="HJX634" s="71"/>
      <c r="HJZ634" s="105"/>
      <c r="HKA634" s="71"/>
      <c r="HKB634" s="71"/>
      <c r="HKD634" s="105"/>
      <c r="HKE634" s="71"/>
      <c r="HKF634" s="71"/>
      <c r="HKH634" s="105"/>
      <c r="HKI634" s="71"/>
      <c r="HKJ634" s="71"/>
      <c r="HKL634" s="105"/>
      <c r="HKM634" s="71"/>
      <c r="HKN634" s="71"/>
      <c r="HKP634" s="105"/>
      <c r="HKQ634" s="71"/>
      <c r="HKR634" s="71"/>
      <c r="HKT634" s="105"/>
      <c r="HKU634" s="71"/>
      <c r="HKV634" s="71"/>
      <c r="HKX634" s="105"/>
      <c r="HKY634" s="71"/>
      <c r="HKZ634" s="71"/>
      <c r="HLB634" s="105"/>
      <c r="HLC634" s="71"/>
      <c r="HLD634" s="71"/>
      <c r="HLF634" s="105"/>
      <c r="HLG634" s="71"/>
      <c r="HLH634" s="71"/>
      <c r="HLJ634" s="105"/>
      <c r="HLK634" s="71"/>
      <c r="HLL634" s="71"/>
      <c r="HLN634" s="105"/>
      <c r="HLO634" s="71"/>
      <c r="HLP634" s="71"/>
      <c r="HLR634" s="105"/>
      <c r="HLS634" s="71"/>
      <c r="HLT634" s="71"/>
      <c r="HLV634" s="105"/>
      <c r="HLW634" s="71"/>
      <c r="HLX634" s="71"/>
      <c r="HLZ634" s="105"/>
      <c r="HMA634" s="71"/>
      <c r="HMB634" s="71"/>
      <c r="HMD634" s="105"/>
      <c r="HME634" s="71"/>
      <c r="HMF634" s="71"/>
      <c r="HMH634" s="105"/>
      <c r="HMI634" s="71"/>
      <c r="HMJ634" s="71"/>
      <c r="HML634" s="105"/>
      <c r="HMM634" s="71"/>
      <c r="HMN634" s="71"/>
      <c r="HMP634" s="105"/>
      <c r="HMQ634" s="71"/>
      <c r="HMR634" s="71"/>
      <c r="HMT634" s="105"/>
      <c r="HMU634" s="71"/>
      <c r="HMV634" s="71"/>
      <c r="HMX634" s="105"/>
      <c r="HMY634" s="71"/>
      <c r="HMZ634" s="71"/>
      <c r="HNB634" s="105"/>
      <c r="HNC634" s="71"/>
      <c r="HND634" s="71"/>
      <c r="HNF634" s="105"/>
      <c r="HNG634" s="71"/>
      <c r="HNH634" s="71"/>
      <c r="HNJ634" s="105"/>
      <c r="HNK634" s="71"/>
      <c r="HNL634" s="71"/>
      <c r="HNN634" s="105"/>
      <c r="HNO634" s="71"/>
      <c r="HNP634" s="71"/>
      <c r="HNR634" s="105"/>
      <c r="HNS634" s="71"/>
      <c r="HNT634" s="71"/>
      <c r="HNV634" s="105"/>
      <c r="HNW634" s="71"/>
      <c r="HNX634" s="71"/>
      <c r="HNZ634" s="105"/>
      <c r="HOA634" s="71"/>
      <c r="HOB634" s="71"/>
      <c r="HOD634" s="105"/>
      <c r="HOE634" s="71"/>
      <c r="HOF634" s="71"/>
      <c r="HOH634" s="105"/>
      <c r="HOI634" s="71"/>
      <c r="HOJ634" s="71"/>
      <c r="HOL634" s="105"/>
      <c r="HOM634" s="71"/>
      <c r="HON634" s="71"/>
      <c r="HOP634" s="105"/>
      <c r="HOQ634" s="71"/>
      <c r="HOR634" s="71"/>
      <c r="HOT634" s="105"/>
      <c r="HOU634" s="71"/>
      <c r="HOV634" s="71"/>
      <c r="HOX634" s="105"/>
      <c r="HOY634" s="71"/>
      <c r="HOZ634" s="71"/>
      <c r="HPB634" s="105"/>
      <c r="HPC634" s="71"/>
      <c r="HPD634" s="71"/>
      <c r="HPF634" s="105"/>
      <c r="HPG634" s="71"/>
      <c r="HPH634" s="71"/>
      <c r="HPJ634" s="105"/>
      <c r="HPK634" s="71"/>
      <c r="HPL634" s="71"/>
      <c r="HPN634" s="105"/>
      <c r="HPO634" s="71"/>
      <c r="HPP634" s="71"/>
      <c r="HPR634" s="105"/>
      <c r="HPS634" s="71"/>
      <c r="HPT634" s="71"/>
      <c r="HPV634" s="105"/>
      <c r="HPW634" s="71"/>
      <c r="HPX634" s="71"/>
      <c r="HPZ634" s="105"/>
      <c r="HQA634" s="71"/>
      <c r="HQB634" s="71"/>
      <c r="HQD634" s="105"/>
      <c r="HQE634" s="71"/>
      <c r="HQF634" s="71"/>
      <c r="HQH634" s="105"/>
      <c r="HQI634" s="71"/>
      <c r="HQJ634" s="71"/>
      <c r="HQL634" s="105"/>
      <c r="HQM634" s="71"/>
      <c r="HQN634" s="71"/>
      <c r="HQP634" s="105"/>
      <c r="HQQ634" s="71"/>
      <c r="HQR634" s="71"/>
      <c r="HQT634" s="105"/>
      <c r="HQU634" s="71"/>
      <c r="HQV634" s="71"/>
      <c r="HQX634" s="105"/>
      <c r="HQY634" s="71"/>
      <c r="HQZ634" s="71"/>
      <c r="HRB634" s="105"/>
      <c r="HRC634" s="71"/>
      <c r="HRD634" s="71"/>
      <c r="HRF634" s="105"/>
      <c r="HRG634" s="71"/>
      <c r="HRH634" s="71"/>
      <c r="HRJ634" s="105"/>
      <c r="HRK634" s="71"/>
      <c r="HRL634" s="71"/>
      <c r="HRN634" s="105"/>
      <c r="HRO634" s="71"/>
      <c r="HRP634" s="71"/>
      <c r="HRR634" s="105"/>
      <c r="HRS634" s="71"/>
      <c r="HRT634" s="71"/>
      <c r="HRV634" s="105"/>
      <c r="HRW634" s="71"/>
      <c r="HRX634" s="71"/>
      <c r="HRZ634" s="105"/>
      <c r="HSA634" s="71"/>
      <c r="HSB634" s="71"/>
      <c r="HSD634" s="105"/>
      <c r="HSE634" s="71"/>
      <c r="HSF634" s="71"/>
      <c r="HSH634" s="105"/>
      <c r="HSI634" s="71"/>
      <c r="HSJ634" s="71"/>
      <c r="HSL634" s="105"/>
      <c r="HSM634" s="71"/>
      <c r="HSN634" s="71"/>
      <c r="HSP634" s="105"/>
      <c r="HSQ634" s="71"/>
      <c r="HSR634" s="71"/>
      <c r="HST634" s="105"/>
      <c r="HSU634" s="71"/>
      <c r="HSV634" s="71"/>
      <c r="HSX634" s="105"/>
      <c r="HSY634" s="71"/>
      <c r="HSZ634" s="71"/>
      <c r="HTB634" s="105"/>
      <c r="HTC634" s="71"/>
      <c r="HTD634" s="71"/>
      <c r="HTF634" s="105"/>
      <c r="HTG634" s="71"/>
      <c r="HTH634" s="71"/>
      <c r="HTJ634" s="105"/>
      <c r="HTK634" s="71"/>
      <c r="HTL634" s="71"/>
      <c r="HTN634" s="105"/>
      <c r="HTO634" s="71"/>
      <c r="HTP634" s="71"/>
      <c r="HTR634" s="105"/>
      <c r="HTS634" s="71"/>
      <c r="HTT634" s="71"/>
      <c r="HTV634" s="105"/>
      <c r="HTW634" s="71"/>
      <c r="HTX634" s="71"/>
      <c r="HTZ634" s="105"/>
      <c r="HUA634" s="71"/>
      <c r="HUB634" s="71"/>
      <c r="HUD634" s="105"/>
      <c r="HUE634" s="71"/>
      <c r="HUF634" s="71"/>
      <c r="HUH634" s="105"/>
      <c r="HUI634" s="71"/>
      <c r="HUJ634" s="71"/>
      <c r="HUL634" s="105"/>
      <c r="HUM634" s="71"/>
      <c r="HUN634" s="71"/>
      <c r="HUP634" s="105"/>
      <c r="HUQ634" s="71"/>
      <c r="HUR634" s="71"/>
      <c r="HUT634" s="105"/>
      <c r="HUU634" s="71"/>
      <c r="HUV634" s="71"/>
      <c r="HUX634" s="105"/>
      <c r="HUY634" s="71"/>
      <c r="HUZ634" s="71"/>
      <c r="HVB634" s="105"/>
      <c r="HVC634" s="71"/>
      <c r="HVD634" s="71"/>
      <c r="HVF634" s="105"/>
      <c r="HVG634" s="71"/>
      <c r="HVH634" s="71"/>
      <c r="HVJ634" s="105"/>
      <c r="HVK634" s="71"/>
      <c r="HVL634" s="71"/>
      <c r="HVN634" s="105"/>
      <c r="HVO634" s="71"/>
      <c r="HVP634" s="71"/>
      <c r="HVR634" s="105"/>
      <c r="HVS634" s="71"/>
      <c r="HVT634" s="71"/>
      <c r="HVV634" s="105"/>
      <c r="HVW634" s="71"/>
      <c r="HVX634" s="71"/>
      <c r="HVZ634" s="105"/>
      <c r="HWA634" s="71"/>
      <c r="HWB634" s="71"/>
      <c r="HWD634" s="105"/>
      <c r="HWE634" s="71"/>
      <c r="HWF634" s="71"/>
      <c r="HWH634" s="105"/>
      <c r="HWI634" s="71"/>
      <c r="HWJ634" s="71"/>
      <c r="HWL634" s="105"/>
      <c r="HWM634" s="71"/>
      <c r="HWN634" s="71"/>
      <c r="HWP634" s="105"/>
      <c r="HWQ634" s="71"/>
      <c r="HWR634" s="71"/>
      <c r="HWT634" s="105"/>
      <c r="HWU634" s="71"/>
      <c r="HWV634" s="71"/>
      <c r="HWX634" s="105"/>
      <c r="HWY634" s="71"/>
      <c r="HWZ634" s="71"/>
      <c r="HXB634" s="105"/>
      <c r="HXC634" s="71"/>
      <c r="HXD634" s="71"/>
      <c r="HXF634" s="105"/>
      <c r="HXG634" s="71"/>
      <c r="HXH634" s="71"/>
      <c r="HXJ634" s="105"/>
      <c r="HXK634" s="71"/>
      <c r="HXL634" s="71"/>
      <c r="HXN634" s="105"/>
      <c r="HXO634" s="71"/>
      <c r="HXP634" s="71"/>
      <c r="HXR634" s="105"/>
      <c r="HXS634" s="71"/>
      <c r="HXT634" s="71"/>
      <c r="HXV634" s="105"/>
      <c r="HXW634" s="71"/>
      <c r="HXX634" s="71"/>
      <c r="HXZ634" s="105"/>
      <c r="HYA634" s="71"/>
      <c r="HYB634" s="71"/>
      <c r="HYD634" s="105"/>
      <c r="HYE634" s="71"/>
      <c r="HYF634" s="71"/>
      <c r="HYH634" s="105"/>
      <c r="HYI634" s="71"/>
      <c r="HYJ634" s="71"/>
      <c r="HYL634" s="105"/>
      <c r="HYM634" s="71"/>
      <c r="HYN634" s="71"/>
      <c r="HYP634" s="105"/>
      <c r="HYQ634" s="71"/>
      <c r="HYR634" s="71"/>
      <c r="HYT634" s="105"/>
      <c r="HYU634" s="71"/>
      <c r="HYV634" s="71"/>
      <c r="HYX634" s="105"/>
      <c r="HYY634" s="71"/>
      <c r="HYZ634" s="71"/>
      <c r="HZB634" s="105"/>
      <c r="HZC634" s="71"/>
      <c r="HZD634" s="71"/>
      <c r="HZF634" s="105"/>
      <c r="HZG634" s="71"/>
      <c r="HZH634" s="71"/>
      <c r="HZJ634" s="105"/>
      <c r="HZK634" s="71"/>
      <c r="HZL634" s="71"/>
      <c r="HZN634" s="105"/>
      <c r="HZO634" s="71"/>
      <c r="HZP634" s="71"/>
      <c r="HZR634" s="105"/>
      <c r="HZS634" s="71"/>
      <c r="HZT634" s="71"/>
      <c r="HZV634" s="105"/>
      <c r="HZW634" s="71"/>
      <c r="HZX634" s="71"/>
      <c r="HZZ634" s="105"/>
      <c r="IAA634" s="71"/>
      <c r="IAB634" s="71"/>
      <c r="IAD634" s="105"/>
      <c r="IAE634" s="71"/>
      <c r="IAF634" s="71"/>
      <c r="IAH634" s="105"/>
      <c r="IAI634" s="71"/>
      <c r="IAJ634" s="71"/>
      <c r="IAL634" s="105"/>
      <c r="IAM634" s="71"/>
      <c r="IAN634" s="71"/>
      <c r="IAP634" s="105"/>
      <c r="IAQ634" s="71"/>
      <c r="IAR634" s="71"/>
      <c r="IAT634" s="105"/>
      <c r="IAU634" s="71"/>
      <c r="IAV634" s="71"/>
      <c r="IAX634" s="105"/>
      <c r="IAY634" s="71"/>
      <c r="IAZ634" s="71"/>
      <c r="IBB634" s="105"/>
      <c r="IBC634" s="71"/>
      <c r="IBD634" s="71"/>
      <c r="IBF634" s="105"/>
      <c r="IBG634" s="71"/>
      <c r="IBH634" s="71"/>
      <c r="IBJ634" s="105"/>
      <c r="IBK634" s="71"/>
      <c r="IBL634" s="71"/>
      <c r="IBN634" s="105"/>
      <c r="IBO634" s="71"/>
      <c r="IBP634" s="71"/>
      <c r="IBR634" s="105"/>
      <c r="IBS634" s="71"/>
      <c r="IBT634" s="71"/>
      <c r="IBV634" s="105"/>
      <c r="IBW634" s="71"/>
      <c r="IBX634" s="71"/>
      <c r="IBZ634" s="105"/>
      <c r="ICA634" s="71"/>
      <c r="ICB634" s="71"/>
      <c r="ICD634" s="105"/>
      <c r="ICE634" s="71"/>
      <c r="ICF634" s="71"/>
      <c r="ICH634" s="105"/>
      <c r="ICI634" s="71"/>
      <c r="ICJ634" s="71"/>
      <c r="ICL634" s="105"/>
      <c r="ICM634" s="71"/>
      <c r="ICN634" s="71"/>
      <c r="ICP634" s="105"/>
      <c r="ICQ634" s="71"/>
      <c r="ICR634" s="71"/>
      <c r="ICT634" s="105"/>
      <c r="ICU634" s="71"/>
      <c r="ICV634" s="71"/>
      <c r="ICX634" s="105"/>
      <c r="ICY634" s="71"/>
      <c r="ICZ634" s="71"/>
      <c r="IDB634" s="105"/>
      <c r="IDC634" s="71"/>
      <c r="IDD634" s="71"/>
      <c r="IDF634" s="105"/>
      <c r="IDG634" s="71"/>
      <c r="IDH634" s="71"/>
      <c r="IDJ634" s="105"/>
      <c r="IDK634" s="71"/>
      <c r="IDL634" s="71"/>
      <c r="IDN634" s="105"/>
      <c r="IDO634" s="71"/>
      <c r="IDP634" s="71"/>
      <c r="IDR634" s="105"/>
      <c r="IDS634" s="71"/>
      <c r="IDT634" s="71"/>
      <c r="IDV634" s="105"/>
      <c r="IDW634" s="71"/>
      <c r="IDX634" s="71"/>
      <c r="IDZ634" s="105"/>
      <c r="IEA634" s="71"/>
      <c r="IEB634" s="71"/>
      <c r="IED634" s="105"/>
      <c r="IEE634" s="71"/>
      <c r="IEF634" s="71"/>
      <c r="IEH634" s="105"/>
      <c r="IEI634" s="71"/>
      <c r="IEJ634" s="71"/>
      <c r="IEL634" s="105"/>
      <c r="IEM634" s="71"/>
      <c r="IEN634" s="71"/>
      <c r="IEP634" s="105"/>
      <c r="IEQ634" s="71"/>
      <c r="IER634" s="71"/>
      <c r="IET634" s="105"/>
      <c r="IEU634" s="71"/>
      <c r="IEV634" s="71"/>
      <c r="IEX634" s="105"/>
      <c r="IEY634" s="71"/>
      <c r="IEZ634" s="71"/>
      <c r="IFB634" s="105"/>
      <c r="IFC634" s="71"/>
      <c r="IFD634" s="71"/>
      <c r="IFF634" s="105"/>
      <c r="IFG634" s="71"/>
      <c r="IFH634" s="71"/>
      <c r="IFJ634" s="105"/>
      <c r="IFK634" s="71"/>
      <c r="IFL634" s="71"/>
      <c r="IFN634" s="105"/>
      <c r="IFO634" s="71"/>
      <c r="IFP634" s="71"/>
      <c r="IFR634" s="105"/>
      <c r="IFS634" s="71"/>
      <c r="IFT634" s="71"/>
      <c r="IFV634" s="105"/>
      <c r="IFW634" s="71"/>
      <c r="IFX634" s="71"/>
      <c r="IFZ634" s="105"/>
      <c r="IGA634" s="71"/>
      <c r="IGB634" s="71"/>
      <c r="IGD634" s="105"/>
      <c r="IGE634" s="71"/>
      <c r="IGF634" s="71"/>
      <c r="IGH634" s="105"/>
      <c r="IGI634" s="71"/>
      <c r="IGJ634" s="71"/>
      <c r="IGL634" s="105"/>
      <c r="IGM634" s="71"/>
      <c r="IGN634" s="71"/>
      <c r="IGP634" s="105"/>
      <c r="IGQ634" s="71"/>
      <c r="IGR634" s="71"/>
      <c r="IGT634" s="105"/>
      <c r="IGU634" s="71"/>
      <c r="IGV634" s="71"/>
      <c r="IGX634" s="105"/>
      <c r="IGY634" s="71"/>
      <c r="IGZ634" s="71"/>
      <c r="IHB634" s="105"/>
      <c r="IHC634" s="71"/>
      <c r="IHD634" s="71"/>
      <c r="IHF634" s="105"/>
      <c r="IHG634" s="71"/>
      <c r="IHH634" s="71"/>
      <c r="IHJ634" s="105"/>
      <c r="IHK634" s="71"/>
      <c r="IHL634" s="71"/>
      <c r="IHN634" s="105"/>
      <c r="IHO634" s="71"/>
      <c r="IHP634" s="71"/>
      <c r="IHR634" s="105"/>
      <c r="IHS634" s="71"/>
      <c r="IHT634" s="71"/>
      <c r="IHV634" s="105"/>
      <c r="IHW634" s="71"/>
      <c r="IHX634" s="71"/>
      <c r="IHZ634" s="105"/>
      <c r="IIA634" s="71"/>
      <c r="IIB634" s="71"/>
      <c r="IID634" s="105"/>
      <c r="IIE634" s="71"/>
      <c r="IIF634" s="71"/>
      <c r="IIH634" s="105"/>
      <c r="III634" s="71"/>
      <c r="IIJ634" s="71"/>
      <c r="IIL634" s="105"/>
      <c r="IIM634" s="71"/>
      <c r="IIN634" s="71"/>
      <c r="IIP634" s="105"/>
      <c r="IIQ634" s="71"/>
      <c r="IIR634" s="71"/>
      <c r="IIT634" s="105"/>
      <c r="IIU634" s="71"/>
      <c r="IIV634" s="71"/>
      <c r="IIX634" s="105"/>
      <c r="IIY634" s="71"/>
      <c r="IIZ634" s="71"/>
      <c r="IJB634" s="105"/>
      <c r="IJC634" s="71"/>
      <c r="IJD634" s="71"/>
      <c r="IJF634" s="105"/>
      <c r="IJG634" s="71"/>
      <c r="IJH634" s="71"/>
      <c r="IJJ634" s="105"/>
      <c r="IJK634" s="71"/>
      <c r="IJL634" s="71"/>
      <c r="IJN634" s="105"/>
      <c r="IJO634" s="71"/>
      <c r="IJP634" s="71"/>
      <c r="IJR634" s="105"/>
      <c r="IJS634" s="71"/>
      <c r="IJT634" s="71"/>
      <c r="IJV634" s="105"/>
      <c r="IJW634" s="71"/>
      <c r="IJX634" s="71"/>
      <c r="IJZ634" s="105"/>
      <c r="IKA634" s="71"/>
      <c r="IKB634" s="71"/>
      <c r="IKD634" s="105"/>
      <c r="IKE634" s="71"/>
      <c r="IKF634" s="71"/>
      <c r="IKH634" s="105"/>
      <c r="IKI634" s="71"/>
      <c r="IKJ634" s="71"/>
      <c r="IKL634" s="105"/>
      <c r="IKM634" s="71"/>
      <c r="IKN634" s="71"/>
      <c r="IKP634" s="105"/>
      <c r="IKQ634" s="71"/>
      <c r="IKR634" s="71"/>
      <c r="IKT634" s="105"/>
      <c r="IKU634" s="71"/>
      <c r="IKV634" s="71"/>
      <c r="IKX634" s="105"/>
      <c r="IKY634" s="71"/>
      <c r="IKZ634" s="71"/>
      <c r="ILB634" s="105"/>
      <c r="ILC634" s="71"/>
      <c r="ILD634" s="71"/>
      <c r="ILF634" s="105"/>
      <c r="ILG634" s="71"/>
      <c r="ILH634" s="71"/>
      <c r="ILJ634" s="105"/>
      <c r="ILK634" s="71"/>
      <c r="ILL634" s="71"/>
      <c r="ILN634" s="105"/>
      <c r="ILO634" s="71"/>
      <c r="ILP634" s="71"/>
      <c r="ILR634" s="105"/>
      <c r="ILS634" s="71"/>
      <c r="ILT634" s="71"/>
      <c r="ILV634" s="105"/>
      <c r="ILW634" s="71"/>
      <c r="ILX634" s="71"/>
      <c r="ILZ634" s="105"/>
      <c r="IMA634" s="71"/>
      <c r="IMB634" s="71"/>
      <c r="IMD634" s="105"/>
      <c r="IME634" s="71"/>
      <c r="IMF634" s="71"/>
      <c r="IMH634" s="105"/>
      <c r="IMI634" s="71"/>
      <c r="IMJ634" s="71"/>
      <c r="IML634" s="105"/>
      <c r="IMM634" s="71"/>
      <c r="IMN634" s="71"/>
      <c r="IMP634" s="105"/>
      <c r="IMQ634" s="71"/>
      <c r="IMR634" s="71"/>
      <c r="IMT634" s="105"/>
      <c r="IMU634" s="71"/>
      <c r="IMV634" s="71"/>
      <c r="IMX634" s="105"/>
      <c r="IMY634" s="71"/>
      <c r="IMZ634" s="71"/>
      <c r="INB634" s="105"/>
      <c r="INC634" s="71"/>
      <c r="IND634" s="71"/>
      <c r="INF634" s="105"/>
      <c r="ING634" s="71"/>
      <c r="INH634" s="71"/>
      <c r="INJ634" s="105"/>
      <c r="INK634" s="71"/>
      <c r="INL634" s="71"/>
      <c r="INN634" s="105"/>
      <c r="INO634" s="71"/>
      <c r="INP634" s="71"/>
      <c r="INR634" s="105"/>
      <c r="INS634" s="71"/>
      <c r="INT634" s="71"/>
      <c r="INV634" s="105"/>
      <c r="INW634" s="71"/>
      <c r="INX634" s="71"/>
      <c r="INZ634" s="105"/>
      <c r="IOA634" s="71"/>
      <c r="IOB634" s="71"/>
      <c r="IOD634" s="105"/>
      <c r="IOE634" s="71"/>
      <c r="IOF634" s="71"/>
      <c r="IOH634" s="105"/>
      <c r="IOI634" s="71"/>
      <c r="IOJ634" s="71"/>
      <c r="IOL634" s="105"/>
      <c r="IOM634" s="71"/>
      <c r="ION634" s="71"/>
      <c r="IOP634" s="105"/>
      <c r="IOQ634" s="71"/>
      <c r="IOR634" s="71"/>
      <c r="IOT634" s="105"/>
      <c r="IOU634" s="71"/>
      <c r="IOV634" s="71"/>
      <c r="IOX634" s="105"/>
      <c r="IOY634" s="71"/>
      <c r="IOZ634" s="71"/>
      <c r="IPB634" s="105"/>
      <c r="IPC634" s="71"/>
      <c r="IPD634" s="71"/>
      <c r="IPF634" s="105"/>
      <c r="IPG634" s="71"/>
      <c r="IPH634" s="71"/>
      <c r="IPJ634" s="105"/>
      <c r="IPK634" s="71"/>
      <c r="IPL634" s="71"/>
      <c r="IPN634" s="105"/>
      <c r="IPO634" s="71"/>
      <c r="IPP634" s="71"/>
      <c r="IPR634" s="105"/>
      <c r="IPS634" s="71"/>
      <c r="IPT634" s="71"/>
      <c r="IPV634" s="105"/>
      <c r="IPW634" s="71"/>
      <c r="IPX634" s="71"/>
      <c r="IPZ634" s="105"/>
      <c r="IQA634" s="71"/>
      <c r="IQB634" s="71"/>
      <c r="IQD634" s="105"/>
      <c r="IQE634" s="71"/>
      <c r="IQF634" s="71"/>
      <c r="IQH634" s="105"/>
      <c r="IQI634" s="71"/>
      <c r="IQJ634" s="71"/>
      <c r="IQL634" s="105"/>
      <c r="IQM634" s="71"/>
      <c r="IQN634" s="71"/>
      <c r="IQP634" s="105"/>
      <c r="IQQ634" s="71"/>
      <c r="IQR634" s="71"/>
      <c r="IQT634" s="105"/>
      <c r="IQU634" s="71"/>
      <c r="IQV634" s="71"/>
      <c r="IQX634" s="105"/>
      <c r="IQY634" s="71"/>
      <c r="IQZ634" s="71"/>
      <c r="IRB634" s="105"/>
      <c r="IRC634" s="71"/>
      <c r="IRD634" s="71"/>
      <c r="IRF634" s="105"/>
      <c r="IRG634" s="71"/>
      <c r="IRH634" s="71"/>
      <c r="IRJ634" s="105"/>
      <c r="IRK634" s="71"/>
      <c r="IRL634" s="71"/>
      <c r="IRN634" s="105"/>
      <c r="IRO634" s="71"/>
      <c r="IRP634" s="71"/>
      <c r="IRR634" s="105"/>
      <c r="IRS634" s="71"/>
      <c r="IRT634" s="71"/>
      <c r="IRV634" s="105"/>
      <c r="IRW634" s="71"/>
      <c r="IRX634" s="71"/>
      <c r="IRZ634" s="105"/>
      <c r="ISA634" s="71"/>
      <c r="ISB634" s="71"/>
      <c r="ISD634" s="105"/>
      <c r="ISE634" s="71"/>
      <c r="ISF634" s="71"/>
      <c r="ISH634" s="105"/>
      <c r="ISI634" s="71"/>
      <c r="ISJ634" s="71"/>
      <c r="ISL634" s="105"/>
      <c r="ISM634" s="71"/>
      <c r="ISN634" s="71"/>
      <c r="ISP634" s="105"/>
      <c r="ISQ634" s="71"/>
      <c r="ISR634" s="71"/>
      <c r="IST634" s="105"/>
      <c r="ISU634" s="71"/>
      <c r="ISV634" s="71"/>
      <c r="ISX634" s="105"/>
      <c r="ISY634" s="71"/>
      <c r="ISZ634" s="71"/>
      <c r="ITB634" s="105"/>
      <c r="ITC634" s="71"/>
      <c r="ITD634" s="71"/>
      <c r="ITF634" s="105"/>
      <c r="ITG634" s="71"/>
      <c r="ITH634" s="71"/>
      <c r="ITJ634" s="105"/>
      <c r="ITK634" s="71"/>
      <c r="ITL634" s="71"/>
      <c r="ITN634" s="105"/>
      <c r="ITO634" s="71"/>
      <c r="ITP634" s="71"/>
      <c r="ITR634" s="105"/>
      <c r="ITS634" s="71"/>
      <c r="ITT634" s="71"/>
      <c r="ITV634" s="105"/>
      <c r="ITW634" s="71"/>
      <c r="ITX634" s="71"/>
      <c r="ITZ634" s="105"/>
      <c r="IUA634" s="71"/>
      <c r="IUB634" s="71"/>
      <c r="IUD634" s="105"/>
      <c r="IUE634" s="71"/>
      <c r="IUF634" s="71"/>
      <c r="IUH634" s="105"/>
      <c r="IUI634" s="71"/>
      <c r="IUJ634" s="71"/>
      <c r="IUL634" s="105"/>
      <c r="IUM634" s="71"/>
      <c r="IUN634" s="71"/>
      <c r="IUP634" s="105"/>
      <c r="IUQ634" s="71"/>
      <c r="IUR634" s="71"/>
      <c r="IUT634" s="105"/>
      <c r="IUU634" s="71"/>
      <c r="IUV634" s="71"/>
      <c r="IUX634" s="105"/>
      <c r="IUY634" s="71"/>
      <c r="IUZ634" s="71"/>
      <c r="IVB634" s="105"/>
      <c r="IVC634" s="71"/>
      <c r="IVD634" s="71"/>
      <c r="IVF634" s="105"/>
      <c r="IVG634" s="71"/>
      <c r="IVH634" s="71"/>
      <c r="IVJ634" s="105"/>
      <c r="IVK634" s="71"/>
      <c r="IVL634" s="71"/>
      <c r="IVN634" s="105"/>
      <c r="IVO634" s="71"/>
      <c r="IVP634" s="71"/>
      <c r="IVR634" s="105"/>
      <c r="IVS634" s="71"/>
      <c r="IVT634" s="71"/>
      <c r="IVV634" s="105"/>
      <c r="IVW634" s="71"/>
      <c r="IVX634" s="71"/>
      <c r="IVZ634" s="105"/>
      <c r="IWA634" s="71"/>
      <c r="IWB634" s="71"/>
      <c r="IWD634" s="105"/>
      <c r="IWE634" s="71"/>
      <c r="IWF634" s="71"/>
      <c r="IWH634" s="105"/>
      <c r="IWI634" s="71"/>
      <c r="IWJ634" s="71"/>
      <c r="IWL634" s="105"/>
      <c r="IWM634" s="71"/>
      <c r="IWN634" s="71"/>
      <c r="IWP634" s="105"/>
      <c r="IWQ634" s="71"/>
      <c r="IWR634" s="71"/>
      <c r="IWT634" s="105"/>
      <c r="IWU634" s="71"/>
      <c r="IWV634" s="71"/>
      <c r="IWX634" s="105"/>
      <c r="IWY634" s="71"/>
      <c r="IWZ634" s="71"/>
      <c r="IXB634" s="105"/>
      <c r="IXC634" s="71"/>
      <c r="IXD634" s="71"/>
      <c r="IXF634" s="105"/>
      <c r="IXG634" s="71"/>
      <c r="IXH634" s="71"/>
      <c r="IXJ634" s="105"/>
      <c r="IXK634" s="71"/>
      <c r="IXL634" s="71"/>
      <c r="IXN634" s="105"/>
      <c r="IXO634" s="71"/>
      <c r="IXP634" s="71"/>
      <c r="IXR634" s="105"/>
      <c r="IXS634" s="71"/>
      <c r="IXT634" s="71"/>
      <c r="IXV634" s="105"/>
      <c r="IXW634" s="71"/>
      <c r="IXX634" s="71"/>
      <c r="IXZ634" s="105"/>
      <c r="IYA634" s="71"/>
      <c r="IYB634" s="71"/>
      <c r="IYD634" s="105"/>
      <c r="IYE634" s="71"/>
      <c r="IYF634" s="71"/>
      <c r="IYH634" s="105"/>
      <c r="IYI634" s="71"/>
      <c r="IYJ634" s="71"/>
      <c r="IYL634" s="105"/>
      <c r="IYM634" s="71"/>
      <c r="IYN634" s="71"/>
      <c r="IYP634" s="105"/>
      <c r="IYQ634" s="71"/>
      <c r="IYR634" s="71"/>
      <c r="IYT634" s="105"/>
      <c r="IYU634" s="71"/>
      <c r="IYV634" s="71"/>
      <c r="IYX634" s="105"/>
      <c r="IYY634" s="71"/>
      <c r="IYZ634" s="71"/>
      <c r="IZB634" s="105"/>
      <c r="IZC634" s="71"/>
      <c r="IZD634" s="71"/>
      <c r="IZF634" s="105"/>
      <c r="IZG634" s="71"/>
      <c r="IZH634" s="71"/>
      <c r="IZJ634" s="105"/>
      <c r="IZK634" s="71"/>
      <c r="IZL634" s="71"/>
      <c r="IZN634" s="105"/>
      <c r="IZO634" s="71"/>
      <c r="IZP634" s="71"/>
      <c r="IZR634" s="105"/>
      <c r="IZS634" s="71"/>
      <c r="IZT634" s="71"/>
      <c r="IZV634" s="105"/>
      <c r="IZW634" s="71"/>
      <c r="IZX634" s="71"/>
      <c r="IZZ634" s="105"/>
      <c r="JAA634" s="71"/>
      <c r="JAB634" s="71"/>
      <c r="JAD634" s="105"/>
      <c r="JAE634" s="71"/>
      <c r="JAF634" s="71"/>
      <c r="JAH634" s="105"/>
      <c r="JAI634" s="71"/>
      <c r="JAJ634" s="71"/>
      <c r="JAL634" s="105"/>
      <c r="JAM634" s="71"/>
      <c r="JAN634" s="71"/>
      <c r="JAP634" s="105"/>
      <c r="JAQ634" s="71"/>
      <c r="JAR634" s="71"/>
      <c r="JAT634" s="105"/>
      <c r="JAU634" s="71"/>
      <c r="JAV634" s="71"/>
      <c r="JAX634" s="105"/>
      <c r="JAY634" s="71"/>
      <c r="JAZ634" s="71"/>
      <c r="JBB634" s="105"/>
      <c r="JBC634" s="71"/>
      <c r="JBD634" s="71"/>
      <c r="JBF634" s="105"/>
      <c r="JBG634" s="71"/>
      <c r="JBH634" s="71"/>
      <c r="JBJ634" s="105"/>
      <c r="JBK634" s="71"/>
      <c r="JBL634" s="71"/>
      <c r="JBN634" s="105"/>
      <c r="JBO634" s="71"/>
      <c r="JBP634" s="71"/>
      <c r="JBR634" s="105"/>
      <c r="JBS634" s="71"/>
      <c r="JBT634" s="71"/>
      <c r="JBV634" s="105"/>
      <c r="JBW634" s="71"/>
      <c r="JBX634" s="71"/>
      <c r="JBZ634" s="105"/>
      <c r="JCA634" s="71"/>
      <c r="JCB634" s="71"/>
      <c r="JCD634" s="105"/>
      <c r="JCE634" s="71"/>
      <c r="JCF634" s="71"/>
      <c r="JCH634" s="105"/>
      <c r="JCI634" s="71"/>
      <c r="JCJ634" s="71"/>
      <c r="JCL634" s="105"/>
      <c r="JCM634" s="71"/>
      <c r="JCN634" s="71"/>
      <c r="JCP634" s="105"/>
      <c r="JCQ634" s="71"/>
      <c r="JCR634" s="71"/>
      <c r="JCT634" s="105"/>
      <c r="JCU634" s="71"/>
      <c r="JCV634" s="71"/>
      <c r="JCX634" s="105"/>
      <c r="JCY634" s="71"/>
      <c r="JCZ634" s="71"/>
      <c r="JDB634" s="105"/>
      <c r="JDC634" s="71"/>
      <c r="JDD634" s="71"/>
      <c r="JDF634" s="105"/>
      <c r="JDG634" s="71"/>
      <c r="JDH634" s="71"/>
      <c r="JDJ634" s="105"/>
      <c r="JDK634" s="71"/>
      <c r="JDL634" s="71"/>
      <c r="JDN634" s="105"/>
      <c r="JDO634" s="71"/>
      <c r="JDP634" s="71"/>
      <c r="JDR634" s="105"/>
      <c r="JDS634" s="71"/>
      <c r="JDT634" s="71"/>
      <c r="JDV634" s="105"/>
      <c r="JDW634" s="71"/>
      <c r="JDX634" s="71"/>
      <c r="JDZ634" s="105"/>
      <c r="JEA634" s="71"/>
      <c r="JEB634" s="71"/>
      <c r="JED634" s="105"/>
      <c r="JEE634" s="71"/>
      <c r="JEF634" s="71"/>
      <c r="JEH634" s="105"/>
      <c r="JEI634" s="71"/>
      <c r="JEJ634" s="71"/>
      <c r="JEL634" s="105"/>
      <c r="JEM634" s="71"/>
      <c r="JEN634" s="71"/>
      <c r="JEP634" s="105"/>
      <c r="JEQ634" s="71"/>
      <c r="JER634" s="71"/>
      <c r="JET634" s="105"/>
      <c r="JEU634" s="71"/>
      <c r="JEV634" s="71"/>
      <c r="JEX634" s="105"/>
      <c r="JEY634" s="71"/>
      <c r="JEZ634" s="71"/>
      <c r="JFB634" s="105"/>
      <c r="JFC634" s="71"/>
      <c r="JFD634" s="71"/>
      <c r="JFF634" s="105"/>
      <c r="JFG634" s="71"/>
      <c r="JFH634" s="71"/>
      <c r="JFJ634" s="105"/>
      <c r="JFK634" s="71"/>
      <c r="JFL634" s="71"/>
      <c r="JFN634" s="105"/>
      <c r="JFO634" s="71"/>
      <c r="JFP634" s="71"/>
      <c r="JFR634" s="105"/>
      <c r="JFS634" s="71"/>
      <c r="JFT634" s="71"/>
      <c r="JFV634" s="105"/>
      <c r="JFW634" s="71"/>
      <c r="JFX634" s="71"/>
      <c r="JFZ634" s="105"/>
      <c r="JGA634" s="71"/>
      <c r="JGB634" s="71"/>
      <c r="JGD634" s="105"/>
      <c r="JGE634" s="71"/>
      <c r="JGF634" s="71"/>
      <c r="JGH634" s="105"/>
      <c r="JGI634" s="71"/>
      <c r="JGJ634" s="71"/>
      <c r="JGL634" s="105"/>
      <c r="JGM634" s="71"/>
      <c r="JGN634" s="71"/>
      <c r="JGP634" s="105"/>
      <c r="JGQ634" s="71"/>
      <c r="JGR634" s="71"/>
      <c r="JGT634" s="105"/>
      <c r="JGU634" s="71"/>
      <c r="JGV634" s="71"/>
      <c r="JGX634" s="105"/>
      <c r="JGY634" s="71"/>
      <c r="JGZ634" s="71"/>
      <c r="JHB634" s="105"/>
      <c r="JHC634" s="71"/>
      <c r="JHD634" s="71"/>
      <c r="JHF634" s="105"/>
      <c r="JHG634" s="71"/>
      <c r="JHH634" s="71"/>
      <c r="JHJ634" s="105"/>
      <c r="JHK634" s="71"/>
      <c r="JHL634" s="71"/>
      <c r="JHN634" s="105"/>
      <c r="JHO634" s="71"/>
      <c r="JHP634" s="71"/>
      <c r="JHR634" s="105"/>
      <c r="JHS634" s="71"/>
      <c r="JHT634" s="71"/>
      <c r="JHV634" s="105"/>
      <c r="JHW634" s="71"/>
      <c r="JHX634" s="71"/>
      <c r="JHZ634" s="105"/>
      <c r="JIA634" s="71"/>
      <c r="JIB634" s="71"/>
      <c r="JID634" s="105"/>
      <c r="JIE634" s="71"/>
      <c r="JIF634" s="71"/>
      <c r="JIH634" s="105"/>
      <c r="JII634" s="71"/>
      <c r="JIJ634" s="71"/>
      <c r="JIL634" s="105"/>
      <c r="JIM634" s="71"/>
      <c r="JIN634" s="71"/>
      <c r="JIP634" s="105"/>
      <c r="JIQ634" s="71"/>
      <c r="JIR634" s="71"/>
      <c r="JIT634" s="105"/>
      <c r="JIU634" s="71"/>
      <c r="JIV634" s="71"/>
      <c r="JIX634" s="105"/>
      <c r="JIY634" s="71"/>
      <c r="JIZ634" s="71"/>
      <c r="JJB634" s="105"/>
      <c r="JJC634" s="71"/>
      <c r="JJD634" s="71"/>
      <c r="JJF634" s="105"/>
      <c r="JJG634" s="71"/>
      <c r="JJH634" s="71"/>
      <c r="JJJ634" s="105"/>
      <c r="JJK634" s="71"/>
      <c r="JJL634" s="71"/>
      <c r="JJN634" s="105"/>
      <c r="JJO634" s="71"/>
      <c r="JJP634" s="71"/>
      <c r="JJR634" s="105"/>
      <c r="JJS634" s="71"/>
      <c r="JJT634" s="71"/>
      <c r="JJV634" s="105"/>
      <c r="JJW634" s="71"/>
      <c r="JJX634" s="71"/>
      <c r="JJZ634" s="105"/>
      <c r="JKA634" s="71"/>
      <c r="JKB634" s="71"/>
      <c r="JKD634" s="105"/>
      <c r="JKE634" s="71"/>
      <c r="JKF634" s="71"/>
      <c r="JKH634" s="105"/>
      <c r="JKI634" s="71"/>
      <c r="JKJ634" s="71"/>
      <c r="JKL634" s="105"/>
      <c r="JKM634" s="71"/>
      <c r="JKN634" s="71"/>
      <c r="JKP634" s="105"/>
      <c r="JKQ634" s="71"/>
      <c r="JKR634" s="71"/>
      <c r="JKT634" s="105"/>
      <c r="JKU634" s="71"/>
      <c r="JKV634" s="71"/>
      <c r="JKX634" s="105"/>
      <c r="JKY634" s="71"/>
      <c r="JKZ634" s="71"/>
      <c r="JLB634" s="105"/>
      <c r="JLC634" s="71"/>
      <c r="JLD634" s="71"/>
      <c r="JLF634" s="105"/>
      <c r="JLG634" s="71"/>
      <c r="JLH634" s="71"/>
      <c r="JLJ634" s="105"/>
      <c r="JLK634" s="71"/>
      <c r="JLL634" s="71"/>
      <c r="JLN634" s="105"/>
      <c r="JLO634" s="71"/>
      <c r="JLP634" s="71"/>
      <c r="JLR634" s="105"/>
      <c r="JLS634" s="71"/>
      <c r="JLT634" s="71"/>
      <c r="JLV634" s="105"/>
      <c r="JLW634" s="71"/>
      <c r="JLX634" s="71"/>
      <c r="JLZ634" s="105"/>
      <c r="JMA634" s="71"/>
      <c r="JMB634" s="71"/>
      <c r="JMD634" s="105"/>
      <c r="JME634" s="71"/>
      <c r="JMF634" s="71"/>
      <c r="JMH634" s="105"/>
      <c r="JMI634" s="71"/>
      <c r="JMJ634" s="71"/>
      <c r="JML634" s="105"/>
      <c r="JMM634" s="71"/>
      <c r="JMN634" s="71"/>
      <c r="JMP634" s="105"/>
      <c r="JMQ634" s="71"/>
      <c r="JMR634" s="71"/>
      <c r="JMT634" s="105"/>
      <c r="JMU634" s="71"/>
      <c r="JMV634" s="71"/>
      <c r="JMX634" s="105"/>
      <c r="JMY634" s="71"/>
      <c r="JMZ634" s="71"/>
      <c r="JNB634" s="105"/>
      <c r="JNC634" s="71"/>
      <c r="JND634" s="71"/>
      <c r="JNF634" s="105"/>
      <c r="JNG634" s="71"/>
      <c r="JNH634" s="71"/>
      <c r="JNJ634" s="105"/>
      <c r="JNK634" s="71"/>
      <c r="JNL634" s="71"/>
      <c r="JNN634" s="105"/>
      <c r="JNO634" s="71"/>
      <c r="JNP634" s="71"/>
      <c r="JNR634" s="105"/>
      <c r="JNS634" s="71"/>
      <c r="JNT634" s="71"/>
      <c r="JNV634" s="105"/>
      <c r="JNW634" s="71"/>
      <c r="JNX634" s="71"/>
      <c r="JNZ634" s="105"/>
      <c r="JOA634" s="71"/>
      <c r="JOB634" s="71"/>
      <c r="JOD634" s="105"/>
      <c r="JOE634" s="71"/>
      <c r="JOF634" s="71"/>
      <c r="JOH634" s="105"/>
      <c r="JOI634" s="71"/>
      <c r="JOJ634" s="71"/>
      <c r="JOL634" s="105"/>
      <c r="JOM634" s="71"/>
      <c r="JON634" s="71"/>
      <c r="JOP634" s="105"/>
      <c r="JOQ634" s="71"/>
      <c r="JOR634" s="71"/>
      <c r="JOT634" s="105"/>
      <c r="JOU634" s="71"/>
      <c r="JOV634" s="71"/>
      <c r="JOX634" s="105"/>
      <c r="JOY634" s="71"/>
      <c r="JOZ634" s="71"/>
      <c r="JPB634" s="105"/>
      <c r="JPC634" s="71"/>
      <c r="JPD634" s="71"/>
      <c r="JPF634" s="105"/>
      <c r="JPG634" s="71"/>
      <c r="JPH634" s="71"/>
      <c r="JPJ634" s="105"/>
      <c r="JPK634" s="71"/>
      <c r="JPL634" s="71"/>
      <c r="JPN634" s="105"/>
      <c r="JPO634" s="71"/>
      <c r="JPP634" s="71"/>
      <c r="JPR634" s="105"/>
      <c r="JPS634" s="71"/>
      <c r="JPT634" s="71"/>
      <c r="JPV634" s="105"/>
      <c r="JPW634" s="71"/>
      <c r="JPX634" s="71"/>
      <c r="JPZ634" s="105"/>
      <c r="JQA634" s="71"/>
      <c r="JQB634" s="71"/>
      <c r="JQD634" s="105"/>
      <c r="JQE634" s="71"/>
      <c r="JQF634" s="71"/>
      <c r="JQH634" s="105"/>
      <c r="JQI634" s="71"/>
      <c r="JQJ634" s="71"/>
      <c r="JQL634" s="105"/>
      <c r="JQM634" s="71"/>
      <c r="JQN634" s="71"/>
      <c r="JQP634" s="105"/>
      <c r="JQQ634" s="71"/>
      <c r="JQR634" s="71"/>
      <c r="JQT634" s="105"/>
      <c r="JQU634" s="71"/>
      <c r="JQV634" s="71"/>
      <c r="JQX634" s="105"/>
      <c r="JQY634" s="71"/>
      <c r="JQZ634" s="71"/>
      <c r="JRB634" s="105"/>
      <c r="JRC634" s="71"/>
      <c r="JRD634" s="71"/>
      <c r="JRF634" s="105"/>
      <c r="JRG634" s="71"/>
      <c r="JRH634" s="71"/>
      <c r="JRJ634" s="105"/>
      <c r="JRK634" s="71"/>
      <c r="JRL634" s="71"/>
      <c r="JRN634" s="105"/>
      <c r="JRO634" s="71"/>
      <c r="JRP634" s="71"/>
      <c r="JRR634" s="105"/>
      <c r="JRS634" s="71"/>
      <c r="JRT634" s="71"/>
      <c r="JRV634" s="105"/>
      <c r="JRW634" s="71"/>
      <c r="JRX634" s="71"/>
      <c r="JRZ634" s="105"/>
      <c r="JSA634" s="71"/>
      <c r="JSB634" s="71"/>
      <c r="JSD634" s="105"/>
      <c r="JSE634" s="71"/>
      <c r="JSF634" s="71"/>
      <c r="JSH634" s="105"/>
      <c r="JSI634" s="71"/>
      <c r="JSJ634" s="71"/>
      <c r="JSL634" s="105"/>
      <c r="JSM634" s="71"/>
      <c r="JSN634" s="71"/>
      <c r="JSP634" s="105"/>
      <c r="JSQ634" s="71"/>
      <c r="JSR634" s="71"/>
      <c r="JST634" s="105"/>
      <c r="JSU634" s="71"/>
      <c r="JSV634" s="71"/>
      <c r="JSX634" s="105"/>
      <c r="JSY634" s="71"/>
      <c r="JSZ634" s="71"/>
      <c r="JTB634" s="105"/>
      <c r="JTC634" s="71"/>
      <c r="JTD634" s="71"/>
      <c r="JTF634" s="105"/>
      <c r="JTG634" s="71"/>
      <c r="JTH634" s="71"/>
      <c r="JTJ634" s="105"/>
      <c r="JTK634" s="71"/>
      <c r="JTL634" s="71"/>
      <c r="JTN634" s="105"/>
      <c r="JTO634" s="71"/>
      <c r="JTP634" s="71"/>
      <c r="JTR634" s="105"/>
      <c r="JTS634" s="71"/>
      <c r="JTT634" s="71"/>
      <c r="JTV634" s="105"/>
      <c r="JTW634" s="71"/>
      <c r="JTX634" s="71"/>
      <c r="JTZ634" s="105"/>
      <c r="JUA634" s="71"/>
      <c r="JUB634" s="71"/>
      <c r="JUD634" s="105"/>
      <c r="JUE634" s="71"/>
      <c r="JUF634" s="71"/>
      <c r="JUH634" s="105"/>
      <c r="JUI634" s="71"/>
      <c r="JUJ634" s="71"/>
      <c r="JUL634" s="105"/>
      <c r="JUM634" s="71"/>
      <c r="JUN634" s="71"/>
      <c r="JUP634" s="105"/>
      <c r="JUQ634" s="71"/>
      <c r="JUR634" s="71"/>
      <c r="JUT634" s="105"/>
      <c r="JUU634" s="71"/>
      <c r="JUV634" s="71"/>
      <c r="JUX634" s="105"/>
      <c r="JUY634" s="71"/>
      <c r="JUZ634" s="71"/>
      <c r="JVB634" s="105"/>
      <c r="JVC634" s="71"/>
      <c r="JVD634" s="71"/>
      <c r="JVF634" s="105"/>
      <c r="JVG634" s="71"/>
      <c r="JVH634" s="71"/>
      <c r="JVJ634" s="105"/>
      <c r="JVK634" s="71"/>
      <c r="JVL634" s="71"/>
      <c r="JVN634" s="105"/>
      <c r="JVO634" s="71"/>
      <c r="JVP634" s="71"/>
      <c r="JVR634" s="105"/>
      <c r="JVS634" s="71"/>
      <c r="JVT634" s="71"/>
      <c r="JVV634" s="105"/>
      <c r="JVW634" s="71"/>
      <c r="JVX634" s="71"/>
      <c r="JVZ634" s="105"/>
      <c r="JWA634" s="71"/>
      <c r="JWB634" s="71"/>
      <c r="JWD634" s="105"/>
      <c r="JWE634" s="71"/>
      <c r="JWF634" s="71"/>
      <c r="JWH634" s="105"/>
      <c r="JWI634" s="71"/>
      <c r="JWJ634" s="71"/>
      <c r="JWL634" s="105"/>
      <c r="JWM634" s="71"/>
      <c r="JWN634" s="71"/>
      <c r="JWP634" s="105"/>
      <c r="JWQ634" s="71"/>
      <c r="JWR634" s="71"/>
      <c r="JWT634" s="105"/>
      <c r="JWU634" s="71"/>
      <c r="JWV634" s="71"/>
      <c r="JWX634" s="105"/>
      <c r="JWY634" s="71"/>
      <c r="JWZ634" s="71"/>
      <c r="JXB634" s="105"/>
      <c r="JXC634" s="71"/>
      <c r="JXD634" s="71"/>
      <c r="JXF634" s="105"/>
      <c r="JXG634" s="71"/>
      <c r="JXH634" s="71"/>
      <c r="JXJ634" s="105"/>
      <c r="JXK634" s="71"/>
      <c r="JXL634" s="71"/>
      <c r="JXN634" s="105"/>
      <c r="JXO634" s="71"/>
      <c r="JXP634" s="71"/>
      <c r="JXR634" s="105"/>
      <c r="JXS634" s="71"/>
      <c r="JXT634" s="71"/>
      <c r="JXV634" s="105"/>
      <c r="JXW634" s="71"/>
      <c r="JXX634" s="71"/>
      <c r="JXZ634" s="105"/>
      <c r="JYA634" s="71"/>
      <c r="JYB634" s="71"/>
      <c r="JYD634" s="105"/>
      <c r="JYE634" s="71"/>
      <c r="JYF634" s="71"/>
      <c r="JYH634" s="105"/>
      <c r="JYI634" s="71"/>
      <c r="JYJ634" s="71"/>
      <c r="JYL634" s="105"/>
      <c r="JYM634" s="71"/>
      <c r="JYN634" s="71"/>
      <c r="JYP634" s="105"/>
      <c r="JYQ634" s="71"/>
      <c r="JYR634" s="71"/>
      <c r="JYT634" s="105"/>
      <c r="JYU634" s="71"/>
      <c r="JYV634" s="71"/>
      <c r="JYX634" s="105"/>
      <c r="JYY634" s="71"/>
      <c r="JYZ634" s="71"/>
      <c r="JZB634" s="105"/>
      <c r="JZC634" s="71"/>
      <c r="JZD634" s="71"/>
      <c r="JZF634" s="105"/>
      <c r="JZG634" s="71"/>
      <c r="JZH634" s="71"/>
      <c r="JZJ634" s="105"/>
      <c r="JZK634" s="71"/>
      <c r="JZL634" s="71"/>
      <c r="JZN634" s="105"/>
      <c r="JZO634" s="71"/>
      <c r="JZP634" s="71"/>
      <c r="JZR634" s="105"/>
      <c r="JZS634" s="71"/>
      <c r="JZT634" s="71"/>
      <c r="JZV634" s="105"/>
      <c r="JZW634" s="71"/>
      <c r="JZX634" s="71"/>
      <c r="JZZ634" s="105"/>
      <c r="KAA634" s="71"/>
      <c r="KAB634" s="71"/>
      <c r="KAD634" s="105"/>
      <c r="KAE634" s="71"/>
      <c r="KAF634" s="71"/>
      <c r="KAH634" s="105"/>
      <c r="KAI634" s="71"/>
      <c r="KAJ634" s="71"/>
      <c r="KAL634" s="105"/>
      <c r="KAM634" s="71"/>
      <c r="KAN634" s="71"/>
      <c r="KAP634" s="105"/>
      <c r="KAQ634" s="71"/>
      <c r="KAR634" s="71"/>
      <c r="KAT634" s="105"/>
      <c r="KAU634" s="71"/>
      <c r="KAV634" s="71"/>
      <c r="KAX634" s="105"/>
      <c r="KAY634" s="71"/>
      <c r="KAZ634" s="71"/>
      <c r="KBB634" s="105"/>
      <c r="KBC634" s="71"/>
      <c r="KBD634" s="71"/>
      <c r="KBF634" s="105"/>
      <c r="KBG634" s="71"/>
      <c r="KBH634" s="71"/>
      <c r="KBJ634" s="105"/>
      <c r="KBK634" s="71"/>
      <c r="KBL634" s="71"/>
      <c r="KBN634" s="105"/>
      <c r="KBO634" s="71"/>
      <c r="KBP634" s="71"/>
      <c r="KBR634" s="105"/>
      <c r="KBS634" s="71"/>
      <c r="KBT634" s="71"/>
      <c r="KBV634" s="105"/>
      <c r="KBW634" s="71"/>
      <c r="KBX634" s="71"/>
      <c r="KBZ634" s="105"/>
      <c r="KCA634" s="71"/>
      <c r="KCB634" s="71"/>
      <c r="KCD634" s="105"/>
      <c r="KCE634" s="71"/>
      <c r="KCF634" s="71"/>
      <c r="KCH634" s="105"/>
      <c r="KCI634" s="71"/>
      <c r="KCJ634" s="71"/>
      <c r="KCL634" s="105"/>
      <c r="KCM634" s="71"/>
      <c r="KCN634" s="71"/>
      <c r="KCP634" s="105"/>
      <c r="KCQ634" s="71"/>
      <c r="KCR634" s="71"/>
      <c r="KCT634" s="105"/>
      <c r="KCU634" s="71"/>
      <c r="KCV634" s="71"/>
      <c r="KCX634" s="105"/>
      <c r="KCY634" s="71"/>
      <c r="KCZ634" s="71"/>
      <c r="KDB634" s="105"/>
      <c r="KDC634" s="71"/>
      <c r="KDD634" s="71"/>
      <c r="KDF634" s="105"/>
      <c r="KDG634" s="71"/>
      <c r="KDH634" s="71"/>
      <c r="KDJ634" s="105"/>
      <c r="KDK634" s="71"/>
      <c r="KDL634" s="71"/>
      <c r="KDN634" s="105"/>
      <c r="KDO634" s="71"/>
      <c r="KDP634" s="71"/>
      <c r="KDR634" s="105"/>
      <c r="KDS634" s="71"/>
      <c r="KDT634" s="71"/>
      <c r="KDV634" s="105"/>
      <c r="KDW634" s="71"/>
      <c r="KDX634" s="71"/>
      <c r="KDZ634" s="105"/>
      <c r="KEA634" s="71"/>
      <c r="KEB634" s="71"/>
      <c r="KED634" s="105"/>
      <c r="KEE634" s="71"/>
      <c r="KEF634" s="71"/>
      <c r="KEH634" s="105"/>
      <c r="KEI634" s="71"/>
      <c r="KEJ634" s="71"/>
      <c r="KEL634" s="105"/>
      <c r="KEM634" s="71"/>
      <c r="KEN634" s="71"/>
      <c r="KEP634" s="105"/>
      <c r="KEQ634" s="71"/>
      <c r="KER634" s="71"/>
      <c r="KET634" s="105"/>
      <c r="KEU634" s="71"/>
      <c r="KEV634" s="71"/>
      <c r="KEX634" s="105"/>
      <c r="KEY634" s="71"/>
      <c r="KEZ634" s="71"/>
      <c r="KFB634" s="105"/>
      <c r="KFC634" s="71"/>
      <c r="KFD634" s="71"/>
      <c r="KFF634" s="105"/>
      <c r="KFG634" s="71"/>
      <c r="KFH634" s="71"/>
      <c r="KFJ634" s="105"/>
      <c r="KFK634" s="71"/>
      <c r="KFL634" s="71"/>
      <c r="KFN634" s="105"/>
      <c r="KFO634" s="71"/>
      <c r="KFP634" s="71"/>
      <c r="KFR634" s="105"/>
      <c r="KFS634" s="71"/>
      <c r="KFT634" s="71"/>
      <c r="KFV634" s="105"/>
      <c r="KFW634" s="71"/>
      <c r="KFX634" s="71"/>
      <c r="KFZ634" s="105"/>
      <c r="KGA634" s="71"/>
      <c r="KGB634" s="71"/>
      <c r="KGD634" s="105"/>
      <c r="KGE634" s="71"/>
      <c r="KGF634" s="71"/>
      <c r="KGH634" s="105"/>
      <c r="KGI634" s="71"/>
      <c r="KGJ634" s="71"/>
      <c r="KGL634" s="105"/>
      <c r="KGM634" s="71"/>
      <c r="KGN634" s="71"/>
      <c r="KGP634" s="105"/>
      <c r="KGQ634" s="71"/>
      <c r="KGR634" s="71"/>
      <c r="KGT634" s="105"/>
      <c r="KGU634" s="71"/>
      <c r="KGV634" s="71"/>
      <c r="KGX634" s="105"/>
      <c r="KGY634" s="71"/>
      <c r="KGZ634" s="71"/>
      <c r="KHB634" s="105"/>
      <c r="KHC634" s="71"/>
      <c r="KHD634" s="71"/>
      <c r="KHF634" s="105"/>
      <c r="KHG634" s="71"/>
      <c r="KHH634" s="71"/>
      <c r="KHJ634" s="105"/>
      <c r="KHK634" s="71"/>
      <c r="KHL634" s="71"/>
      <c r="KHN634" s="105"/>
      <c r="KHO634" s="71"/>
      <c r="KHP634" s="71"/>
      <c r="KHR634" s="105"/>
      <c r="KHS634" s="71"/>
      <c r="KHT634" s="71"/>
      <c r="KHV634" s="105"/>
      <c r="KHW634" s="71"/>
      <c r="KHX634" s="71"/>
      <c r="KHZ634" s="105"/>
      <c r="KIA634" s="71"/>
      <c r="KIB634" s="71"/>
      <c r="KID634" s="105"/>
      <c r="KIE634" s="71"/>
      <c r="KIF634" s="71"/>
      <c r="KIH634" s="105"/>
      <c r="KII634" s="71"/>
      <c r="KIJ634" s="71"/>
      <c r="KIL634" s="105"/>
      <c r="KIM634" s="71"/>
      <c r="KIN634" s="71"/>
      <c r="KIP634" s="105"/>
      <c r="KIQ634" s="71"/>
      <c r="KIR634" s="71"/>
      <c r="KIT634" s="105"/>
      <c r="KIU634" s="71"/>
      <c r="KIV634" s="71"/>
      <c r="KIX634" s="105"/>
      <c r="KIY634" s="71"/>
      <c r="KIZ634" s="71"/>
      <c r="KJB634" s="105"/>
      <c r="KJC634" s="71"/>
      <c r="KJD634" s="71"/>
      <c r="KJF634" s="105"/>
      <c r="KJG634" s="71"/>
      <c r="KJH634" s="71"/>
      <c r="KJJ634" s="105"/>
      <c r="KJK634" s="71"/>
      <c r="KJL634" s="71"/>
      <c r="KJN634" s="105"/>
      <c r="KJO634" s="71"/>
      <c r="KJP634" s="71"/>
      <c r="KJR634" s="105"/>
      <c r="KJS634" s="71"/>
      <c r="KJT634" s="71"/>
      <c r="KJV634" s="105"/>
      <c r="KJW634" s="71"/>
      <c r="KJX634" s="71"/>
      <c r="KJZ634" s="105"/>
      <c r="KKA634" s="71"/>
      <c r="KKB634" s="71"/>
      <c r="KKD634" s="105"/>
      <c r="KKE634" s="71"/>
      <c r="KKF634" s="71"/>
      <c r="KKH634" s="105"/>
      <c r="KKI634" s="71"/>
      <c r="KKJ634" s="71"/>
      <c r="KKL634" s="105"/>
      <c r="KKM634" s="71"/>
      <c r="KKN634" s="71"/>
      <c r="KKP634" s="105"/>
      <c r="KKQ634" s="71"/>
      <c r="KKR634" s="71"/>
      <c r="KKT634" s="105"/>
      <c r="KKU634" s="71"/>
      <c r="KKV634" s="71"/>
      <c r="KKX634" s="105"/>
      <c r="KKY634" s="71"/>
      <c r="KKZ634" s="71"/>
      <c r="KLB634" s="105"/>
      <c r="KLC634" s="71"/>
      <c r="KLD634" s="71"/>
      <c r="KLF634" s="105"/>
      <c r="KLG634" s="71"/>
      <c r="KLH634" s="71"/>
      <c r="KLJ634" s="105"/>
      <c r="KLK634" s="71"/>
      <c r="KLL634" s="71"/>
      <c r="KLN634" s="105"/>
      <c r="KLO634" s="71"/>
      <c r="KLP634" s="71"/>
      <c r="KLR634" s="105"/>
      <c r="KLS634" s="71"/>
      <c r="KLT634" s="71"/>
      <c r="KLV634" s="105"/>
      <c r="KLW634" s="71"/>
      <c r="KLX634" s="71"/>
      <c r="KLZ634" s="105"/>
      <c r="KMA634" s="71"/>
      <c r="KMB634" s="71"/>
      <c r="KMD634" s="105"/>
      <c r="KME634" s="71"/>
      <c r="KMF634" s="71"/>
      <c r="KMH634" s="105"/>
      <c r="KMI634" s="71"/>
      <c r="KMJ634" s="71"/>
      <c r="KML634" s="105"/>
      <c r="KMM634" s="71"/>
      <c r="KMN634" s="71"/>
      <c r="KMP634" s="105"/>
      <c r="KMQ634" s="71"/>
      <c r="KMR634" s="71"/>
      <c r="KMT634" s="105"/>
      <c r="KMU634" s="71"/>
      <c r="KMV634" s="71"/>
      <c r="KMX634" s="105"/>
      <c r="KMY634" s="71"/>
      <c r="KMZ634" s="71"/>
      <c r="KNB634" s="105"/>
      <c r="KNC634" s="71"/>
      <c r="KND634" s="71"/>
      <c r="KNF634" s="105"/>
      <c r="KNG634" s="71"/>
      <c r="KNH634" s="71"/>
      <c r="KNJ634" s="105"/>
      <c r="KNK634" s="71"/>
      <c r="KNL634" s="71"/>
      <c r="KNN634" s="105"/>
      <c r="KNO634" s="71"/>
      <c r="KNP634" s="71"/>
      <c r="KNR634" s="105"/>
      <c r="KNS634" s="71"/>
      <c r="KNT634" s="71"/>
      <c r="KNV634" s="105"/>
      <c r="KNW634" s="71"/>
      <c r="KNX634" s="71"/>
      <c r="KNZ634" s="105"/>
      <c r="KOA634" s="71"/>
      <c r="KOB634" s="71"/>
      <c r="KOD634" s="105"/>
      <c r="KOE634" s="71"/>
      <c r="KOF634" s="71"/>
      <c r="KOH634" s="105"/>
      <c r="KOI634" s="71"/>
      <c r="KOJ634" s="71"/>
      <c r="KOL634" s="105"/>
      <c r="KOM634" s="71"/>
      <c r="KON634" s="71"/>
      <c r="KOP634" s="105"/>
      <c r="KOQ634" s="71"/>
      <c r="KOR634" s="71"/>
      <c r="KOT634" s="105"/>
      <c r="KOU634" s="71"/>
      <c r="KOV634" s="71"/>
      <c r="KOX634" s="105"/>
      <c r="KOY634" s="71"/>
      <c r="KOZ634" s="71"/>
      <c r="KPB634" s="105"/>
      <c r="KPC634" s="71"/>
      <c r="KPD634" s="71"/>
      <c r="KPF634" s="105"/>
      <c r="KPG634" s="71"/>
      <c r="KPH634" s="71"/>
      <c r="KPJ634" s="105"/>
      <c r="KPK634" s="71"/>
      <c r="KPL634" s="71"/>
      <c r="KPN634" s="105"/>
      <c r="KPO634" s="71"/>
      <c r="KPP634" s="71"/>
      <c r="KPR634" s="105"/>
      <c r="KPS634" s="71"/>
      <c r="KPT634" s="71"/>
      <c r="KPV634" s="105"/>
      <c r="KPW634" s="71"/>
      <c r="KPX634" s="71"/>
      <c r="KPZ634" s="105"/>
      <c r="KQA634" s="71"/>
      <c r="KQB634" s="71"/>
      <c r="KQD634" s="105"/>
      <c r="KQE634" s="71"/>
      <c r="KQF634" s="71"/>
      <c r="KQH634" s="105"/>
      <c r="KQI634" s="71"/>
      <c r="KQJ634" s="71"/>
      <c r="KQL634" s="105"/>
      <c r="KQM634" s="71"/>
      <c r="KQN634" s="71"/>
      <c r="KQP634" s="105"/>
      <c r="KQQ634" s="71"/>
      <c r="KQR634" s="71"/>
      <c r="KQT634" s="105"/>
      <c r="KQU634" s="71"/>
      <c r="KQV634" s="71"/>
      <c r="KQX634" s="105"/>
      <c r="KQY634" s="71"/>
      <c r="KQZ634" s="71"/>
      <c r="KRB634" s="105"/>
      <c r="KRC634" s="71"/>
      <c r="KRD634" s="71"/>
      <c r="KRF634" s="105"/>
      <c r="KRG634" s="71"/>
      <c r="KRH634" s="71"/>
      <c r="KRJ634" s="105"/>
      <c r="KRK634" s="71"/>
      <c r="KRL634" s="71"/>
      <c r="KRN634" s="105"/>
      <c r="KRO634" s="71"/>
      <c r="KRP634" s="71"/>
      <c r="KRR634" s="105"/>
      <c r="KRS634" s="71"/>
      <c r="KRT634" s="71"/>
      <c r="KRV634" s="105"/>
      <c r="KRW634" s="71"/>
      <c r="KRX634" s="71"/>
      <c r="KRZ634" s="105"/>
      <c r="KSA634" s="71"/>
      <c r="KSB634" s="71"/>
      <c r="KSD634" s="105"/>
      <c r="KSE634" s="71"/>
      <c r="KSF634" s="71"/>
      <c r="KSH634" s="105"/>
      <c r="KSI634" s="71"/>
      <c r="KSJ634" s="71"/>
      <c r="KSL634" s="105"/>
      <c r="KSM634" s="71"/>
      <c r="KSN634" s="71"/>
      <c r="KSP634" s="105"/>
      <c r="KSQ634" s="71"/>
      <c r="KSR634" s="71"/>
      <c r="KST634" s="105"/>
      <c r="KSU634" s="71"/>
      <c r="KSV634" s="71"/>
      <c r="KSX634" s="105"/>
      <c r="KSY634" s="71"/>
      <c r="KSZ634" s="71"/>
      <c r="KTB634" s="105"/>
      <c r="KTC634" s="71"/>
      <c r="KTD634" s="71"/>
      <c r="KTF634" s="105"/>
      <c r="KTG634" s="71"/>
      <c r="KTH634" s="71"/>
      <c r="KTJ634" s="105"/>
      <c r="KTK634" s="71"/>
      <c r="KTL634" s="71"/>
      <c r="KTN634" s="105"/>
      <c r="KTO634" s="71"/>
      <c r="KTP634" s="71"/>
      <c r="KTR634" s="105"/>
      <c r="KTS634" s="71"/>
      <c r="KTT634" s="71"/>
      <c r="KTV634" s="105"/>
      <c r="KTW634" s="71"/>
      <c r="KTX634" s="71"/>
      <c r="KTZ634" s="105"/>
      <c r="KUA634" s="71"/>
      <c r="KUB634" s="71"/>
      <c r="KUD634" s="105"/>
      <c r="KUE634" s="71"/>
      <c r="KUF634" s="71"/>
      <c r="KUH634" s="105"/>
      <c r="KUI634" s="71"/>
      <c r="KUJ634" s="71"/>
      <c r="KUL634" s="105"/>
      <c r="KUM634" s="71"/>
      <c r="KUN634" s="71"/>
      <c r="KUP634" s="105"/>
      <c r="KUQ634" s="71"/>
      <c r="KUR634" s="71"/>
      <c r="KUT634" s="105"/>
      <c r="KUU634" s="71"/>
      <c r="KUV634" s="71"/>
      <c r="KUX634" s="105"/>
      <c r="KUY634" s="71"/>
      <c r="KUZ634" s="71"/>
      <c r="KVB634" s="105"/>
      <c r="KVC634" s="71"/>
      <c r="KVD634" s="71"/>
      <c r="KVF634" s="105"/>
      <c r="KVG634" s="71"/>
      <c r="KVH634" s="71"/>
      <c r="KVJ634" s="105"/>
      <c r="KVK634" s="71"/>
      <c r="KVL634" s="71"/>
      <c r="KVN634" s="105"/>
      <c r="KVO634" s="71"/>
      <c r="KVP634" s="71"/>
      <c r="KVR634" s="105"/>
      <c r="KVS634" s="71"/>
      <c r="KVT634" s="71"/>
      <c r="KVV634" s="105"/>
      <c r="KVW634" s="71"/>
      <c r="KVX634" s="71"/>
      <c r="KVZ634" s="105"/>
      <c r="KWA634" s="71"/>
      <c r="KWB634" s="71"/>
      <c r="KWD634" s="105"/>
      <c r="KWE634" s="71"/>
      <c r="KWF634" s="71"/>
      <c r="KWH634" s="105"/>
      <c r="KWI634" s="71"/>
      <c r="KWJ634" s="71"/>
      <c r="KWL634" s="105"/>
      <c r="KWM634" s="71"/>
      <c r="KWN634" s="71"/>
      <c r="KWP634" s="105"/>
      <c r="KWQ634" s="71"/>
      <c r="KWR634" s="71"/>
      <c r="KWT634" s="105"/>
      <c r="KWU634" s="71"/>
      <c r="KWV634" s="71"/>
      <c r="KWX634" s="105"/>
      <c r="KWY634" s="71"/>
      <c r="KWZ634" s="71"/>
      <c r="KXB634" s="105"/>
      <c r="KXC634" s="71"/>
      <c r="KXD634" s="71"/>
      <c r="KXF634" s="105"/>
      <c r="KXG634" s="71"/>
      <c r="KXH634" s="71"/>
      <c r="KXJ634" s="105"/>
      <c r="KXK634" s="71"/>
      <c r="KXL634" s="71"/>
      <c r="KXN634" s="105"/>
      <c r="KXO634" s="71"/>
      <c r="KXP634" s="71"/>
      <c r="KXR634" s="105"/>
      <c r="KXS634" s="71"/>
      <c r="KXT634" s="71"/>
      <c r="KXV634" s="105"/>
      <c r="KXW634" s="71"/>
      <c r="KXX634" s="71"/>
      <c r="KXZ634" s="105"/>
      <c r="KYA634" s="71"/>
      <c r="KYB634" s="71"/>
      <c r="KYD634" s="105"/>
      <c r="KYE634" s="71"/>
      <c r="KYF634" s="71"/>
      <c r="KYH634" s="105"/>
      <c r="KYI634" s="71"/>
      <c r="KYJ634" s="71"/>
      <c r="KYL634" s="105"/>
      <c r="KYM634" s="71"/>
      <c r="KYN634" s="71"/>
      <c r="KYP634" s="105"/>
      <c r="KYQ634" s="71"/>
      <c r="KYR634" s="71"/>
      <c r="KYT634" s="105"/>
      <c r="KYU634" s="71"/>
      <c r="KYV634" s="71"/>
      <c r="KYX634" s="105"/>
      <c r="KYY634" s="71"/>
      <c r="KYZ634" s="71"/>
      <c r="KZB634" s="105"/>
      <c r="KZC634" s="71"/>
      <c r="KZD634" s="71"/>
      <c r="KZF634" s="105"/>
      <c r="KZG634" s="71"/>
      <c r="KZH634" s="71"/>
      <c r="KZJ634" s="105"/>
      <c r="KZK634" s="71"/>
      <c r="KZL634" s="71"/>
      <c r="KZN634" s="105"/>
      <c r="KZO634" s="71"/>
      <c r="KZP634" s="71"/>
      <c r="KZR634" s="105"/>
      <c r="KZS634" s="71"/>
      <c r="KZT634" s="71"/>
      <c r="KZV634" s="105"/>
      <c r="KZW634" s="71"/>
      <c r="KZX634" s="71"/>
      <c r="KZZ634" s="105"/>
      <c r="LAA634" s="71"/>
      <c r="LAB634" s="71"/>
      <c r="LAD634" s="105"/>
      <c r="LAE634" s="71"/>
      <c r="LAF634" s="71"/>
      <c r="LAH634" s="105"/>
      <c r="LAI634" s="71"/>
      <c r="LAJ634" s="71"/>
      <c r="LAL634" s="105"/>
      <c r="LAM634" s="71"/>
      <c r="LAN634" s="71"/>
      <c r="LAP634" s="105"/>
      <c r="LAQ634" s="71"/>
      <c r="LAR634" s="71"/>
      <c r="LAT634" s="105"/>
      <c r="LAU634" s="71"/>
      <c r="LAV634" s="71"/>
      <c r="LAX634" s="105"/>
      <c r="LAY634" s="71"/>
      <c r="LAZ634" s="71"/>
      <c r="LBB634" s="105"/>
      <c r="LBC634" s="71"/>
      <c r="LBD634" s="71"/>
      <c r="LBF634" s="105"/>
      <c r="LBG634" s="71"/>
      <c r="LBH634" s="71"/>
      <c r="LBJ634" s="105"/>
      <c r="LBK634" s="71"/>
      <c r="LBL634" s="71"/>
      <c r="LBN634" s="105"/>
      <c r="LBO634" s="71"/>
      <c r="LBP634" s="71"/>
      <c r="LBR634" s="105"/>
      <c r="LBS634" s="71"/>
      <c r="LBT634" s="71"/>
      <c r="LBV634" s="105"/>
      <c r="LBW634" s="71"/>
      <c r="LBX634" s="71"/>
      <c r="LBZ634" s="105"/>
      <c r="LCA634" s="71"/>
      <c r="LCB634" s="71"/>
      <c r="LCD634" s="105"/>
      <c r="LCE634" s="71"/>
      <c r="LCF634" s="71"/>
      <c r="LCH634" s="105"/>
      <c r="LCI634" s="71"/>
      <c r="LCJ634" s="71"/>
      <c r="LCL634" s="105"/>
      <c r="LCM634" s="71"/>
      <c r="LCN634" s="71"/>
      <c r="LCP634" s="105"/>
      <c r="LCQ634" s="71"/>
      <c r="LCR634" s="71"/>
      <c r="LCT634" s="105"/>
      <c r="LCU634" s="71"/>
      <c r="LCV634" s="71"/>
      <c r="LCX634" s="105"/>
      <c r="LCY634" s="71"/>
      <c r="LCZ634" s="71"/>
      <c r="LDB634" s="105"/>
      <c r="LDC634" s="71"/>
      <c r="LDD634" s="71"/>
      <c r="LDF634" s="105"/>
      <c r="LDG634" s="71"/>
      <c r="LDH634" s="71"/>
      <c r="LDJ634" s="105"/>
      <c r="LDK634" s="71"/>
      <c r="LDL634" s="71"/>
      <c r="LDN634" s="105"/>
      <c r="LDO634" s="71"/>
      <c r="LDP634" s="71"/>
      <c r="LDR634" s="105"/>
      <c r="LDS634" s="71"/>
      <c r="LDT634" s="71"/>
      <c r="LDV634" s="105"/>
      <c r="LDW634" s="71"/>
      <c r="LDX634" s="71"/>
      <c r="LDZ634" s="105"/>
      <c r="LEA634" s="71"/>
      <c r="LEB634" s="71"/>
      <c r="LED634" s="105"/>
      <c r="LEE634" s="71"/>
      <c r="LEF634" s="71"/>
      <c r="LEH634" s="105"/>
      <c r="LEI634" s="71"/>
      <c r="LEJ634" s="71"/>
      <c r="LEL634" s="105"/>
      <c r="LEM634" s="71"/>
      <c r="LEN634" s="71"/>
      <c r="LEP634" s="105"/>
      <c r="LEQ634" s="71"/>
      <c r="LER634" s="71"/>
      <c r="LET634" s="105"/>
      <c r="LEU634" s="71"/>
      <c r="LEV634" s="71"/>
      <c r="LEX634" s="105"/>
      <c r="LEY634" s="71"/>
      <c r="LEZ634" s="71"/>
      <c r="LFB634" s="105"/>
      <c r="LFC634" s="71"/>
      <c r="LFD634" s="71"/>
      <c r="LFF634" s="105"/>
      <c r="LFG634" s="71"/>
      <c r="LFH634" s="71"/>
      <c r="LFJ634" s="105"/>
      <c r="LFK634" s="71"/>
      <c r="LFL634" s="71"/>
      <c r="LFN634" s="105"/>
      <c r="LFO634" s="71"/>
      <c r="LFP634" s="71"/>
      <c r="LFR634" s="105"/>
      <c r="LFS634" s="71"/>
      <c r="LFT634" s="71"/>
      <c r="LFV634" s="105"/>
      <c r="LFW634" s="71"/>
      <c r="LFX634" s="71"/>
      <c r="LFZ634" s="105"/>
      <c r="LGA634" s="71"/>
      <c r="LGB634" s="71"/>
      <c r="LGD634" s="105"/>
      <c r="LGE634" s="71"/>
      <c r="LGF634" s="71"/>
      <c r="LGH634" s="105"/>
      <c r="LGI634" s="71"/>
      <c r="LGJ634" s="71"/>
      <c r="LGL634" s="105"/>
      <c r="LGM634" s="71"/>
      <c r="LGN634" s="71"/>
      <c r="LGP634" s="105"/>
      <c r="LGQ634" s="71"/>
      <c r="LGR634" s="71"/>
      <c r="LGT634" s="105"/>
      <c r="LGU634" s="71"/>
      <c r="LGV634" s="71"/>
      <c r="LGX634" s="105"/>
      <c r="LGY634" s="71"/>
      <c r="LGZ634" s="71"/>
      <c r="LHB634" s="105"/>
      <c r="LHC634" s="71"/>
      <c r="LHD634" s="71"/>
      <c r="LHF634" s="105"/>
      <c r="LHG634" s="71"/>
      <c r="LHH634" s="71"/>
      <c r="LHJ634" s="105"/>
      <c r="LHK634" s="71"/>
      <c r="LHL634" s="71"/>
      <c r="LHN634" s="105"/>
      <c r="LHO634" s="71"/>
      <c r="LHP634" s="71"/>
      <c r="LHR634" s="105"/>
      <c r="LHS634" s="71"/>
      <c r="LHT634" s="71"/>
      <c r="LHV634" s="105"/>
      <c r="LHW634" s="71"/>
      <c r="LHX634" s="71"/>
      <c r="LHZ634" s="105"/>
      <c r="LIA634" s="71"/>
      <c r="LIB634" s="71"/>
      <c r="LID634" s="105"/>
      <c r="LIE634" s="71"/>
      <c r="LIF634" s="71"/>
      <c r="LIH634" s="105"/>
      <c r="LII634" s="71"/>
      <c r="LIJ634" s="71"/>
      <c r="LIL634" s="105"/>
      <c r="LIM634" s="71"/>
      <c r="LIN634" s="71"/>
      <c r="LIP634" s="105"/>
      <c r="LIQ634" s="71"/>
      <c r="LIR634" s="71"/>
      <c r="LIT634" s="105"/>
      <c r="LIU634" s="71"/>
      <c r="LIV634" s="71"/>
      <c r="LIX634" s="105"/>
      <c r="LIY634" s="71"/>
      <c r="LIZ634" s="71"/>
      <c r="LJB634" s="105"/>
      <c r="LJC634" s="71"/>
      <c r="LJD634" s="71"/>
      <c r="LJF634" s="105"/>
      <c r="LJG634" s="71"/>
      <c r="LJH634" s="71"/>
      <c r="LJJ634" s="105"/>
      <c r="LJK634" s="71"/>
      <c r="LJL634" s="71"/>
      <c r="LJN634" s="105"/>
      <c r="LJO634" s="71"/>
      <c r="LJP634" s="71"/>
      <c r="LJR634" s="105"/>
      <c r="LJS634" s="71"/>
      <c r="LJT634" s="71"/>
      <c r="LJV634" s="105"/>
      <c r="LJW634" s="71"/>
      <c r="LJX634" s="71"/>
      <c r="LJZ634" s="105"/>
      <c r="LKA634" s="71"/>
      <c r="LKB634" s="71"/>
      <c r="LKD634" s="105"/>
      <c r="LKE634" s="71"/>
      <c r="LKF634" s="71"/>
      <c r="LKH634" s="105"/>
      <c r="LKI634" s="71"/>
      <c r="LKJ634" s="71"/>
      <c r="LKL634" s="105"/>
      <c r="LKM634" s="71"/>
      <c r="LKN634" s="71"/>
      <c r="LKP634" s="105"/>
      <c r="LKQ634" s="71"/>
      <c r="LKR634" s="71"/>
      <c r="LKT634" s="105"/>
      <c r="LKU634" s="71"/>
      <c r="LKV634" s="71"/>
      <c r="LKX634" s="105"/>
      <c r="LKY634" s="71"/>
      <c r="LKZ634" s="71"/>
      <c r="LLB634" s="105"/>
      <c r="LLC634" s="71"/>
      <c r="LLD634" s="71"/>
      <c r="LLF634" s="105"/>
      <c r="LLG634" s="71"/>
      <c r="LLH634" s="71"/>
      <c r="LLJ634" s="105"/>
      <c r="LLK634" s="71"/>
      <c r="LLL634" s="71"/>
      <c r="LLN634" s="105"/>
      <c r="LLO634" s="71"/>
      <c r="LLP634" s="71"/>
      <c r="LLR634" s="105"/>
      <c r="LLS634" s="71"/>
      <c r="LLT634" s="71"/>
      <c r="LLV634" s="105"/>
      <c r="LLW634" s="71"/>
      <c r="LLX634" s="71"/>
      <c r="LLZ634" s="105"/>
      <c r="LMA634" s="71"/>
      <c r="LMB634" s="71"/>
      <c r="LMD634" s="105"/>
      <c r="LME634" s="71"/>
      <c r="LMF634" s="71"/>
      <c r="LMH634" s="105"/>
      <c r="LMI634" s="71"/>
      <c r="LMJ634" s="71"/>
      <c r="LML634" s="105"/>
      <c r="LMM634" s="71"/>
      <c r="LMN634" s="71"/>
      <c r="LMP634" s="105"/>
      <c r="LMQ634" s="71"/>
      <c r="LMR634" s="71"/>
      <c r="LMT634" s="105"/>
      <c r="LMU634" s="71"/>
      <c r="LMV634" s="71"/>
      <c r="LMX634" s="105"/>
      <c r="LMY634" s="71"/>
      <c r="LMZ634" s="71"/>
      <c r="LNB634" s="105"/>
      <c r="LNC634" s="71"/>
      <c r="LND634" s="71"/>
      <c r="LNF634" s="105"/>
      <c r="LNG634" s="71"/>
      <c r="LNH634" s="71"/>
      <c r="LNJ634" s="105"/>
      <c r="LNK634" s="71"/>
      <c r="LNL634" s="71"/>
      <c r="LNN634" s="105"/>
      <c r="LNO634" s="71"/>
      <c r="LNP634" s="71"/>
      <c r="LNR634" s="105"/>
      <c r="LNS634" s="71"/>
      <c r="LNT634" s="71"/>
      <c r="LNV634" s="105"/>
      <c r="LNW634" s="71"/>
      <c r="LNX634" s="71"/>
      <c r="LNZ634" s="105"/>
      <c r="LOA634" s="71"/>
      <c r="LOB634" s="71"/>
      <c r="LOD634" s="105"/>
      <c r="LOE634" s="71"/>
      <c r="LOF634" s="71"/>
      <c r="LOH634" s="105"/>
      <c r="LOI634" s="71"/>
      <c r="LOJ634" s="71"/>
      <c r="LOL634" s="105"/>
      <c r="LOM634" s="71"/>
      <c r="LON634" s="71"/>
      <c r="LOP634" s="105"/>
      <c r="LOQ634" s="71"/>
      <c r="LOR634" s="71"/>
      <c r="LOT634" s="105"/>
      <c r="LOU634" s="71"/>
      <c r="LOV634" s="71"/>
      <c r="LOX634" s="105"/>
      <c r="LOY634" s="71"/>
      <c r="LOZ634" s="71"/>
      <c r="LPB634" s="105"/>
      <c r="LPC634" s="71"/>
      <c r="LPD634" s="71"/>
      <c r="LPF634" s="105"/>
      <c r="LPG634" s="71"/>
      <c r="LPH634" s="71"/>
      <c r="LPJ634" s="105"/>
      <c r="LPK634" s="71"/>
      <c r="LPL634" s="71"/>
      <c r="LPN634" s="105"/>
      <c r="LPO634" s="71"/>
      <c r="LPP634" s="71"/>
      <c r="LPR634" s="105"/>
      <c r="LPS634" s="71"/>
      <c r="LPT634" s="71"/>
      <c r="LPV634" s="105"/>
      <c r="LPW634" s="71"/>
      <c r="LPX634" s="71"/>
      <c r="LPZ634" s="105"/>
      <c r="LQA634" s="71"/>
      <c r="LQB634" s="71"/>
      <c r="LQD634" s="105"/>
      <c r="LQE634" s="71"/>
      <c r="LQF634" s="71"/>
      <c r="LQH634" s="105"/>
      <c r="LQI634" s="71"/>
      <c r="LQJ634" s="71"/>
      <c r="LQL634" s="105"/>
      <c r="LQM634" s="71"/>
      <c r="LQN634" s="71"/>
      <c r="LQP634" s="105"/>
      <c r="LQQ634" s="71"/>
      <c r="LQR634" s="71"/>
      <c r="LQT634" s="105"/>
      <c r="LQU634" s="71"/>
      <c r="LQV634" s="71"/>
      <c r="LQX634" s="105"/>
      <c r="LQY634" s="71"/>
      <c r="LQZ634" s="71"/>
      <c r="LRB634" s="105"/>
      <c r="LRC634" s="71"/>
      <c r="LRD634" s="71"/>
      <c r="LRF634" s="105"/>
      <c r="LRG634" s="71"/>
      <c r="LRH634" s="71"/>
      <c r="LRJ634" s="105"/>
      <c r="LRK634" s="71"/>
      <c r="LRL634" s="71"/>
      <c r="LRN634" s="105"/>
      <c r="LRO634" s="71"/>
      <c r="LRP634" s="71"/>
      <c r="LRR634" s="105"/>
      <c r="LRS634" s="71"/>
      <c r="LRT634" s="71"/>
      <c r="LRV634" s="105"/>
      <c r="LRW634" s="71"/>
      <c r="LRX634" s="71"/>
      <c r="LRZ634" s="105"/>
      <c r="LSA634" s="71"/>
      <c r="LSB634" s="71"/>
      <c r="LSD634" s="105"/>
      <c r="LSE634" s="71"/>
      <c r="LSF634" s="71"/>
      <c r="LSH634" s="105"/>
      <c r="LSI634" s="71"/>
      <c r="LSJ634" s="71"/>
      <c r="LSL634" s="105"/>
      <c r="LSM634" s="71"/>
      <c r="LSN634" s="71"/>
      <c r="LSP634" s="105"/>
      <c r="LSQ634" s="71"/>
      <c r="LSR634" s="71"/>
      <c r="LST634" s="105"/>
      <c r="LSU634" s="71"/>
      <c r="LSV634" s="71"/>
      <c r="LSX634" s="105"/>
      <c r="LSY634" s="71"/>
      <c r="LSZ634" s="71"/>
      <c r="LTB634" s="105"/>
      <c r="LTC634" s="71"/>
      <c r="LTD634" s="71"/>
      <c r="LTF634" s="105"/>
      <c r="LTG634" s="71"/>
      <c r="LTH634" s="71"/>
      <c r="LTJ634" s="105"/>
      <c r="LTK634" s="71"/>
      <c r="LTL634" s="71"/>
      <c r="LTN634" s="105"/>
      <c r="LTO634" s="71"/>
      <c r="LTP634" s="71"/>
      <c r="LTR634" s="105"/>
      <c r="LTS634" s="71"/>
      <c r="LTT634" s="71"/>
      <c r="LTV634" s="105"/>
      <c r="LTW634" s="71"/>
      <c r="LTX634" s="71"/>
      <c r="LTZ634" s="105"/>
      <c r="LUA634" s="71"/>
      <c r="LUB634" s="71"/>
      <c r="LUD634" s="105"/>
      <c r="LUE634" s="71"/>
      <c r="LUF634" s="71"/>
      <c r="LUH634" s="105"/>
      <c r="LUI634" s="71"/>
      <c r="LUJ634" s="71"/>
      <c r="LUL634" s="105"/>
      <c r="LUM634" s="71"/>
      <c r="LUN634" s="71"/>
      <c r="LUP634" s="105"/>
      <c r="LUQ634" s="71"/>
      <c r="LUR634" s="71"/>
      <c r="LUT634" s="105"/>
      <c r="LUU634" s="71"/>
      <c r="LUV634" s="71"/>
      <c r="LUX634" s="105"/>
      <c r="LUY634" s="71"/>
      <c r="LUZ634" s="71"/>
      <c r="LVB634" s="105"/>
      <c r="LVC634" s="71"/>
      <c r="LVD634" s="71"/>
      <c r="LVF634" s="105"/>
      <c r="LVG634" s="71"/>
      <c r="LVH634" s="71"/>
      <c r="LVJ634" s="105"/>
      <c r="LVK634" s="71"/>
      <c r="LVL634" s="71"/>
      <c r="LVN634" s="105"/>
      <c r="LVO634" s="71"/>
      <c r="LVP634" s="71"/>
      <c r="LVR634" s="105"/>
      <c r="LVS634" s="71"/>
      <c r="LVT634" s="71"/>
      <c r="LVV634" s="105"/>
      <c r="LVW634" s="71"/>
      <c r="LVX634" s="71"/>
      <c r="LVZ634" s="105"/>
      <c r="LWA634" s="71"/>
      <c r="LWB634" s="71"/>
      <c r="LWD634" s="105"/>
      <c r="LWE634" s="71"/>
      <c r="LWF634" s="71"/>
      <c r="LWH634" s="105"/>
      <c r="LWI634" s="71"/>
      <c r="LWJ634" s="71"/>
      <c r="LWL634" s="105"/>
      <c r="LWM634" s="71"/>
      <c r="LWN634" s="71"/>
      <c r="LWP634" s="105"/>
      <c r="LWQ634" s="71"/>
      <c r="LWR634" s="71"/>
      <c r="LWT634" s="105"/>
      <c r="LWU634" s="71"/>
      <c r="LWV634" s="71"/>
      <c r="LWX634" s="105"/>
      <c r="LWY634" s="71"/>
      <c r="LWZ634" s="71"/>
      <c r="LXB634" s="105"/>
      <c r="LXC634" s="71"/>
      <c r="LXD634" s="71"/>
      <c r="LXF634" s="105"/>
      <c r="LXG634" s="71"/>
      <c r="LXH634" s="71"/>
      <c r="LXJ634" s="105"/>
      <c r="LXK634" s="71"/>
      <c r="LXL634" s="71"/>
      <c r="LXN634" s="105"/>
      <c r="LXO634" s="71"/>
      <c r="LXP634" s="71"/>
      <c r="LXR634" s="105"/>
      <c r="LXS634" s="71"/>
      <c r="LXT634" s="71"/>
      <c r="LXV634" s="105"/>
      <c r="LXW634" s="71"/>
      <c r="LXX634" s="71"/>
      <c r="LXZ634" s="105"/>
      <c r="LYA634" s="71"/>
      <c r="LYB634" s="71"/>
      <c r="LYD634" s="105"/>
      <c r="LYE634" s="71"/>
      <c r="LYF634" s="71"/>
      <c r="LYH634" s="105"/>
      <c r="LYI634" s="71"/>
      <c r="LYJ634" s="71"/>
      <c r="LYL634" s="105"/>
      <c r="LYM634" s="71"/>
      <c r="LYN634" s="71"/>
      <c r="LYP634" s="105"/>
      <c r="LYQ634" s="71"/>
      <c r="LYR634" s="71"/>
      <c r="LYT634" s="105"/>
      <c r="LYU634" s="71"/>
      <c r="LYV634" s="71"/>
      <c r="LYX634" s="105"/>
      <c r="LYY634" s="71"/>
      <c r="LYZ634" s="71"/>
      <c r="LZB634" s="105"/>
      <c r="LZC634" s="71"/>
      <c r="LZD634" s="71"/>
      <c r="LZF634" s="105"/>
      <c r="LZG634" s="71"/>
      <c r="LZH634" s="71"/>
      <c r="LZJ634" s="105"/>
      <c r="LZK634" s="71"/>
      <c r="LZL634" s="71"/>
      <c r="LZN634" s="105"/>
      <c r="LZO634" s="71"/>
      <c r="LZP634" s="71"/>
      <c r="LZR634" s="105"/>
      <c r="LZS634" s="71"/>
      <c r="LZT634" s="71"/>
      <c r="LZV634" s="105"/>
      <c r="LZW634" s="71"/>
      <c r="LZX634" s="71"/>
      <c r="LZZ634" s="105"/>
      <c r="MAA634" s="71"/>
      <c r="MAB634" s="71"/>
      <c r="MAD634" s="105"/>
      <c r="MAE634" s="71"/>
      <c r="MAF634" s="71"/>
      <c r="MAH634" s="105"/>
      <c r="MAI634" s="71"/>
      <c r="MAJ634" s="71"/>
      <c r="MAL634" s="105"/>
      <c r="MAM634" s="71"/>
      <c r="MAN634" s="71"/>
      <c r="MAP634" s="105"/>
      <c r="MAQ634" s="71"/>
      <c r="MAR634" s="71"/>
      <c r="MAT634" s="105"/>
      <c r="MAU634" s="71"/>
      <c r="MAV634" s="71"/>
      <c r="MAX634" s="105"/>
      <c r="MAY634" s="71"/>
      <c r="MAZ634" s="71"/>
      <c r="MBB634" s="105"/>
      <c r="MBC634" s="71"/>
      <c r="MBD634" s="71"/>
      <c r="MBF634" s="105"/>
      <c r="MBG634" s="71"/>
      <c r="MBH634" s="71"/>
      <c r="MBJ634" s="105"/>
      <c r="MBK634" s="71"/>
      <c r="MBL634" s="71"/>
      <c r="MBN634" s="105"/>
      <c r="MBO634" s="71"/>
      <c r="MBP634" s="71"/>
      <c r="MBR634" s="105"/>
      <c r="MBS634" s="71"/>
      <c r="MBT634" s="71"/>
      <c r="MBV634" s="105"/>
      <c r="MBW634" s="71"/>
      <c r="MBX634" s="71"/>
      <c r="MBZ634" s="105"/>
      <c r="MCA634" s="71"/>
      <c r="MCB634" s="71"/>
      <c r="MCD634" s="105"/>
      <c r="MCE634" s="71"/>
      <c r="MCF634" s="71"/>
      <c r="MCH634" s="105"/>
      <c r="MCI634" s="71"/>
      <c r="MCJ634" s="71"/>
      <c r="MCL634" s="105"/>
      <c r="MCM634" s="71"/>
      <c r="MCN634" s="71"/>
      <c r="MCP634" s="105"/>
      <c r="MCQ634" s="71"/>
      <c r="MCR634" s="71"/>
      <c r="MCT634" s="105"/>
      <c r="MCU634" s="71"/>
      <c r="MCV634" s="71"/>
      <c r="MCX634" s="105"/>
      <c r="MCY634" s="71"/>
      <c r="MCZ634" s="71"/>
      <c r="MDB634" s="105"/>
      <c r="MDC634" s="71"/>
      <c r="MDD634" s="71"/>
      <c r="MDF634" s="105"/>
      <c r="MDG634" s="71"/>
      <c r="MDH634" s="71"/>
      <c r="MDJ634" s="105"/>
      <c r="MDK634" s="71"/>
      <c r="MDL634" s="71"/>
      <c r="MDN634" s="105"/>
      <c r="MDO634" s="71"/>
      <c r="MDP634" s="71"/>
      <c r="MDR634" s="105"/>
      <c r="MDS634" s="71"/>
      <c r="MDT634" s="71"/>
      <c r="MDV634" s="105"/>
      <c r="MDW634" s="71"/>
      <c r="MDX634" s="71"/>
      <c r="MDZ634" s="105"/>
      <c r="MEA634" s="71"/>
      <c r="MEB634" s="71"/>
      <c r="MED634" s="105"/>
      <c r="MEE634" s="71"/>
      <c r="MEF634" s="71"/>
      <c r="MEH634" s="105"/>
      <c r="MEI634" s="71"/>
      <c r="MEJ634" s="71"/>
      <c r="MEL634" s="105"/>
      <c r="MEM634" s="71"/>
      <c r="MEN634" s="71"/>
      <c r="MEP634" s="105"/>
      <c r="MEQ634" s="71"/>
      <c r="MER634" s="71"/>
      <c r="MET634" s="105"/>
      <c r="MEU634" s="71"/>
      <c r="MEV634" s="71"/>
      <c r="MEX634" s="105"/>
      <c r="MEY634" s="71"/>
      <c r="MEZ634" s="71"/>
      <c r="MFB634" s="105"/>
      <c r="MFC634" s="71"/>
      <c r="MFD634" s="71"/>
      <c r="MFF634" s="105"/>
      <c r="MFG634" s="71"/>
      <c r="MFH634" s="71"/>
      <c r="MFJ634" s="105"/>
      <c r="MFK634" s="71"/>
      <c r="MFL634" s="71"/>
      <c r="MFN634" s="105"/>
      <c r="MFO634" s="71"/>
      <c r="MFP634" s="71"/>
      <c r="MFR634" s="105"/>
      <c r="MFS634" s="71"/>
      <c r="MFT634" s="71"/>
      <c r="MFV634" s="105"/>
      <c r="MFW634" s="71"/>
      <c r="MFX634" s="71"/>
      <c r="MFZ634" s="105"/>
      <c r="MGA634" s="71"/>
      <c r="MGB634" s="71"/>
      <c r="MGD634" s="105"/>
      <c r="MGE634" s="71"/>
      <c r="MGF634" s="71"/>
      <c r="MGH634" s="105"/>
      <c r="MGI634" s="71"/>
      <c r="MGJ634" s="71"/>
      <c r="MGL634" s="105"/>
      <c r="MGM634" s="71"/>
      <c r="MGN634" s="71"/>
      <c r="MGP634" s="105"/>
      <c r="MGQ634" s="71"/>
      <c r="MGR634" s="71"/>
      <c r="MGT634" s="105"/>
      <c r="MGU634" s="71"/>
      <c r="MGV634" s="71"/>
      <c r="MGX634" s="105"/>
      <c r="MGY634" s="71"/>
      <c r="MGZ634" s="71"/>
      <c r="MHB634" s="105"/>
      <c r="MHC634" s="71"/>
      <c r="MHD634" s="71"/>
      <c r="MHF634" s="105"/>
      <c r="MHG634" s="71"/>
      <c r="MHH634" s="71"/>
      <c r="MHJ634" s="105"/>
      <c r="MHK634" s="71"/>
      <c r="MHL634" s="71"/>
      <c r="MHN634" s="105"/>
      <c r="MHO634" s="71"/>
      <c r="MHP634" s="71"/>
      <c r="MHR634" s="105"/>
      <c r="MHS634" s="71"/>
      <c r="MHT634" s="71"/>
      <c r="MHV634" s="105"/>
      <c r="MHW634" s="71"/>
      <c r="MHX634" s="71"/>
      <c r="MHZ634" s="105"/>
      <c r="MIA634" s="71"/>
      <c r="MIB634" s="71"/>
      <c r="MID634" s="105"/>
      <c r="MIE634" s="71"/>
      <c r="MIF634" s="71"/>
      <c r="MIH634" s="105"/>
      <c r="MII634" s="71"/>
      <c r="MIJ634" s="71"/>
      <c r="MIL634" s="105"/>
      <c r="MIM634" s="71"/>
      <c r="MIN634" s="71"/>
      <c r="MIP634" s="105"/>
      <c r="MIQ634" s="71"/>
      <c r="MIR634" s="71"/>
      <c r="MIT634" s="105"/>
      <c r="MIU634" s="71"/>
      <c r="MIV634" s="71"/>
      <c r="MIX634" s="105"/>
      <c r="MIY634" s="71"/>
      <c r="MIZ634" s="71"/>
      <c r="MJB634" s="105"/>
      <c r="MJC634" s="71"/>
      <c r="MJD634" s="71"/>
      <c r="MJF634" s="105"/>
      <c r="MJG634" s="71"/>
      <c r="MJH634" s="71"/>
      <c r="MJJ634" s="105"/>
      <c r="MJK634" s="71"/>
      <c r="MJL634" s="71"/>
      <c r="MJN634" s="105"/>
      <c r="MJO634" s="71"/>
      <c r="MJP634" s="71"/>
      <c r="MJR634" s="105"/>
      <c r="MJS634" s="71"/>
      <c r="MJT634" s="71"/>
      <c r="MJV634" s="105"/>
      <c r="MJW634" s="71"/>
      <c r="MJX634" s="71"/>
      <c r="MJZ634" s="105"/>
      <c r="MKA634" s="71"/>
      <c r="MKB634" s="71"/>
      <c r="MKD634" s="105"/>
      <c r="MKE634" s="71"/>
      <c r="MKF634" s="71"/>
      <c r="MKH634" s="105"/>
      <c r="MKI634" s="71"/>
      <c r="MKJ634" s="71"/>
      <c r="MKL634" s="105"/>
      <c r="MKM634" s="71"/>
      <c r="MKN634" s="71"/>
      <c r="MKP634" s="105"/>
      <c r="MKQ634" s="71"/>
      <c r="MKR634" s="71"/>
      <c r="MKT634" s="105"/>
      <c r="MKU634" s="71"/>
      <c r="MKV634" s="71"/>
      <c r="MKX634" s="105"/>
      <c r="MKY634" s="71"/>
      <c r="MKZ634" s="71"/>
      <c r="MLB634" s="105"/>
      <c r="MLC634" s="71"/>
      <c r="MLD634" s="71"/>
      <c r="MLF634" s="105"/>
      <c r="MLG634" s="71"/>
      <c r="MLH634" s="71"/>
      <c r="MLJ634" s="105"/>
      <c r="MLK634" s="71"/>
      <c r="MLL634" s="71"/>
      <c r="MLN634" s="105"/>
      <c r="MLO634" s="71"/>
      <c r="MLP634" s="71"/>
      <c r="MLR634" s="105"/>
      <c r="MLS634" s="71"/>
      <c r="MLT634" s="71"/>
      <c r="MLV634" s="105"/>
      <c r="MLW634" s="71"/>
      <c r="MLX634" s="71"/>
      <c r="MLZ634" s="105"/>
      <c r="MMA634" s="71"/>
      <c r="MMB634" s="71"/>
      <c r="MMD634" s="105"/>
      <c r="MME634" s="71"/>
      <c r="MMF634" s="71"/>
      <c r="MMH634" s="105"/>
      <c r="MMI634" s="71"/>
      <c r="MMJ634" s="71"/>
      <c r="MML634" s="105"/>
      <c r="MMM634" s="71"/>
      <c r="MMN634" s="71"/>
      <c r="MMP634" s="105"/>
      <c r="MMQ634" s="71"/>
      <c r="MMR634" s="71"/>
      <c r="MMT634" s="105"/>
      <c r="MMU634" s="71"/>
      <c r="MMV634" s="71"/>
      <c r="MMX634" s="105"/>
      <c r="MMY634" s="71"/>
      <c r="MMZ634" s="71"/>
      <c r="MNB634" s="105"/>
      <c r="MNC634" s="71"/>
      <c r="MND634" s="71"/>
      <c r="MNF634" s="105"/>
      <c r="MNG634" s="71"/>
      <c r="MNH634" s="71"/>
      <c r="MNJ634" s="105"/>
      <c r="MNK634" s="71"/>
      <c r="MNL634" s="71"/>
      <c r="MNN634" s="105"/>
      <c r="MNO634" s="71"/>
      <c r="MNP634" s="71"/>
      <c r="MNR634" s="105"/>
      <c r="MNS634" s="71"/>
      <c r="MNT634" s="71"/>
      <c r="MNV634" s="105"/>
      <c r="MNW634" s="71"/>
      <c r="MNX634" s="71"/>
      <c r="MNZ634" s="105"/>
      <c r="MOA634" s="71"/>
      <c r="MOB634" s="71"/>
      <c r="MOD634" s="105"/>
      <c r="MOE634" s="71"/>
      <c r="MOF634" s="71"/>
      <c r="MOH634" s="105"/>
      <c r="MOI634" s="71"/>
      <c r="MOJ634" s="71"/>
      <c r="MOL634" s="105"/>
      <c r="MOM634" s="71"/>
      <c r="MON634" s="71"/>
      <c r="MOP634" s="105"/>
      <c r="MOQ634" s="71"/>
      <c r="MOR634" s="71"/>
      <c r="MOT634" s="105"/>
      <c r="MOU634" s="71"/>
      <c r="MOV634" s="71"/>
      <c r="MOX634" s="105"/>
      <c r="MOY634" s="71"/>
      <c r="MOZ634" s="71"/>
      <c r="MPB634" s="105"/>
      <c r="MPC634" s="71"/>
      <c r="MPD634" s="71"/>
      <c r="MPF634" s="105"/>
      <c r="MPG634" s="71"/>
      <c r="MPH634" s="71"/>
      <c r="MPJ634" s="105"/>
      <c r="MPK634" s="71"/>
      <c r="MPL634" s="71"/>
      <c r="MPN634" s="105"/>
      <c r="MPO634" s="71"/>
      <c r="MPP634" s="71"/>
      <c r="MPR634" s="105"/>
      <c r="MPS634" s="71"/>
      <c r="MPT634" s="71"/>
      <c r="MPV634" s="105"/>
      <c r="MPW634" s="71"/>
      <c r="MPX634" s="71"/>
      <c r="MPZ634" s="105"/>
      <c r="MQA634" s="71"/>
      <c r="MQB634" s="71"/>
      <c r="MQD634" s="105"/>
      <c r="MQE634" s="71"/>
      <c r="MQF634" s="71"/>
      <c r="MQH634" s="105"/>
      <c r="MQI634" s="71"/>
      <c r="MQJ634" s="71"/>
      <c r="MQL634" s="105"/>
      <c r="MQM634" s="71"/>
      <c r="MQN634" s="71"/>
      <c r="MQP634" s="105"/>
      <c r="MQQ634" s="71"/>
      <c r="MQR634" s="71"/>
      <c r="MQT634" s="105"/>
      <c r="MQU634" s="71"/>
      <c r="MQV634" s="71"/>
      <c r="MQX634" s="105"/>
      <c r="MQY634" s="71"/>
      <c r="MQZ634" s="71"/>
      <c r="MRB634" s="105"/>
      <c r="MRC634" s="71"/>
      <c r="MRD634" s="71"/>
      <c r="MRF634" s="105"/>
      <c r="MRG634" s="71"/>
      <c r="MRH634" s="71"/>
      <c r="MRJ634" s="105"/>
      <c r="MRK634" s="71"/>
      <c r="MRL634" s="71"/>
      <c r="MRN634" s="105"/>
      <c r="MRO634" s="71"/>
      <c r="MRP634" s="71"/>
      <c r="MRR634" s="105"/>
      <c r="MRS634" s="71"/>
      <c r="MRT634" s="71"/>
      <c r="MRV634" s="105"/>
      <c r="MRW634" s="71"/>
      <c r="MRX634" s="71"/>
      <c r="MRZ634" s="105"/>
      <c r="MSA634" s="71"/>
      <c r="MSB634" s="71"/>
      <c r="MSD634" s="105"/>
      <c r="MSE634" s="71"/>
      <c r="MSF634" s="71"/>
      <c r="MSH634" s="105"/>
      <c r="MSI634" s="71"/>
      <c r="MSJ634" s="71"/>
      <c r="MSL634" s="105"/>
      <c r="MSM634" s="71"/>
      <c r="MSN634" s="71"/>
      <c r="MSP634" s="105"/>
      <c r="MSQ634" s="71"/>
      <c r="MSR634" s="71"/>
      <c r="MST634" s="105"/>
      <c r="MSU634" s="71"/>
      <c r="MSV634" s="71"/>
      <c r="MSX634" s="105"/>
      <c r="MSY634" s="71"/>
      <c r="MSZ634" s="71"/>
      <c r="MTB634" s="105"/>
      <c r="MTC634" s="71"/>
      <c r="MTD634" s="71"/>
      <c r="MTF634" s="105"/>
      <c r="MTG634" s="71"/>
      <c r="MTH634" s="71"/>
      <c r="MTJ634" s="105"/>
      <c r="MTK634" s="71"/>
      <c r="MTL634" s="71"/>
      <c r="MTN634" s="105"/>
      <c r="MTO634" s="71"/>
      <c r="MTP634" s="71"/>
      <c r="MTR634" s="105"/>
      <c r="MTS634" s="71"/>
      <c r="MTT634" s="71"/>
      <c r="MTV634" s="105"/>
      <c r="MTW634" s="71"/>
      <c r="MTX634" s="71"/>
      <c r="MTZ634" s="105"/>
      <c r="MUA634" s="71"/>
      <c r="MUB634" s="71"/>
      <c r="MUD634" s="105"/>
      <c r="MUE634" s="71"/>
      <c r="MUF634" s="71"/>
      <c r="MUH634" s="105"/>
      <c r="MUI634" s="71"/>
      <c r="MUJ634" s="71"/>
      <c r="MUL634" s="105"/>
      <c r="MUM634" s="71"/>
      <c r="MUN634" s="71"/>
      <c r="MUP634" s="105"/>
      <c r="MUQ634" s="71"/>
      <c r="MUR634" s="71"/>
      <c r="MUT634" s="105"/>
      <c r="MUU634" s="71"/>
      <c r="MUV634" s="71"/>
      <c r="MUX634" s="105"/>
      <c r="MUY634" s="71"/>
      <c r="MUZ634" s="71"/>
      <c r="MVB634" s="105"/>
      <c r="MVC634" s="71"/>
      <c r="MVD634" s="71"/>
      <c r="MVF634" s="105"/>
      <c r="MVG634" s="71"/>
      <c r="MVH634" s="71"/>
      <c r="MVJ634" s="105"/>
      <c r="MVK634" s="71"/>
      <c r="MVL634" s="71"/>
      <c r="MVN634" s="105"/>
      <c r="MVO634" s="71"/>
      <c r="MVP634" s="71"/>
      <c r="MVR634" s="105"/>
      <c r="MVS634" s="71"/>
      <c r="MVT634" s="71"/>
      <c r="MVV634" s="105"/>
      <c r="MVW634" s="71"/>
      <c r="MVX634" s="71"/>
      <c r="MVZ634" s="105"/>
      <c r="MWA634" s="71"/>
      <c r="MWB634" s="71"/>
      <c r="MWD634" s="105"/>
      <c r="MWE634" s="71"/>
      <c r="MWF634" s="71"/>
      <c r="MWH634" s="105"/>
      <c r="MWI634" s="71"/>
      <c r="MWJ634" s="71"/>
      <c r="MWL634" s="105"/>
      <c r="MWM634" s="71"/>
      <c r="MWN634" s="71"/>
      <c r="MWP634" s="105"/>
      <c r="MWQ634" s="71"/>
      <c r="MWR634" s="71"/>
      <c r="MWT634" s="105"/>
      <c r="MWU634" s="71"/>
      <c r="MWV634" s="71"/>
      <c r="MWX634" s="105"/>
      <c r="MWY634" s="71"/>
      <c r="MWZ634" s="71"/>
      <c r="MXB634" s="105"/>
      <c r="MXC634" s="71"/>
      <c r="MXD634" s="71"/>
      <c r="MXF634" s="105"/>
      <c r="MXG634" s="71"/>
      <c r="MXH634" s="71"/>
      <c r="MXJ634" s="105"/>
      <c r="MXK634" s="71"/>
      <c r="MXL634" s="71"/>
      <c r="MXN634" s="105"/>
      <c r="MXO634" s="71"/>
      <c r="MXP634" s="71"/>
      <c r="MXR634" s="105"/>
      <c r="MXS634" s="71"/>
      <c r="MXT634" s="71"/>
      <c r="MXV634" s="105"/>
      <c r="MXW634" s="71"/>
      <c r="MXX634" s="71"/>
      <c r="MXZ634" s="105"/>
      <c r="MYA634" s="71"/>
      <c r="MYB634" s="71"/>
      <c r="MYD634" s="105"/>
      <c r="MYE634" s="71"/>
      <c r="MYF634" s="71"/>
      <c r="MYH634" s="105"/>
      <c r="MYI634" s="71"/>
      <c r="MYJ634" s="71"/>
      <c r="MYL634" s="105"/>
      <c r="MYM634" s="71"/>
      <c r="MYN634" s="71"/>
      <c r="MYP634" s="105"/>
      <c r="MYQ634" s="71"/>
      <c r="MYR634" s="71"/>
      <c r="MYT634" s="105"/>
      <c r="MYU634" s="71"/>
      <c r="MYV634" s="71"/>
      <c r="MYX634" s="105"/>
      <c r="MYY634" s="71"/>
      <c r="MYZ634" s="71"/>
      <c r="MZB634" s="105"/>
      <c r="MZC634" s="71"/>
      <c r="MZD634" s="71"/>
      <c r="MZF634" s="105"/>
      <c r="MZG634" s="71"/>
      <c r="MZH634" s="71"/>
      <c r="MZJ634" s="105"/>
      <c r="MZK634" s="71"/>
      <c r="MZL634" s="71"/>
      <c r="MZN634" s="105"/>
      <c r="MZO634" s="71"/>
      <c r="MZP634" s="71"/>
      <c r="MZR634" s="105"/>
      <c r="MZS634" s="71"/>
      <c r="MZT634" s="71"/>
      <c r="MZV634" s="105"/>
      <c r="MZW634" s="71"/>
      <c r="MZX634" s="71"/>
      <c r="MZZ634" s="105"/>
      <c r="NAA634" s="71"/>
      <c r="NAB634" s="71"/>
      <c r="NAD634" s="105"/>
      <c r="NAE634" s="71"/>
      <c r="NAF634" s="71"/>
      <c r="NAH634" s="105"/>
      <c r="NAI634" s="71"/>
      <c r="NAJ634" s="71"/>
      <c r="NAL634" s="105"/>
      <c r="NAM634" s="71"/>
      <c r="NAN634" s="71"/>
      <c r="NAP634" s="105"/>
      <c r="NAQ634" s="71"/>
      <c r="NAR634" s="71"/>
      <c r="NAT634" s="105"/>
      <c r="NAU634" s="71"/>
      <c r="NAV634" s="71"/>
      <c r="NAX634" s="105"/>
      <c r="NAY634" s="71"/>
      <c r="NAZ634" s="71"/>
      <c r="NBB634" s="105"/>
      <c r="NBC634" s="71"/>
      <c r="NBD634" s="71"/>
      <c r="NBF634" s="105"/>
      <c r="NBG634" s="71"/>
      <c r="NBH634" s="71"/>
      <c r="NBJ634" s="105"/>
      <c r="NBK634" s="71"/>
      <c r="NBL634" s="71"/>
      <c r="NBN634" s="105"/>
      <c r="NBO634" s="71"/>
      <c r="NBP634" s="71"/>
      <c r="NBR634" s="105"/>
      <c r="NBS634" s="71"/>
      <c r="NBT634" s="71"/>
      <c r="NBV634" s="105"/>
      <c r="NBW634" s="71"/>
      <c r="NBX634" s="71"/>
      <c r="NBZ634" s="105"/>
      <c r="NCA634" s="71"/>
      <c r="NCB634" s="71"/>
      <c r="NCD634" s="105"/>
      <c r="NCE634" s="71"/>
      <c r="NCF634" s="71"/>
      <c r="NCH634" s="105"/>
      <c r="NCI634" s="71"/>
      <c r="NCJ634" s="71"/>
      <c r="NCL634" s="105"/>
      <c r="NCM634" s="71"/>
      <c r="NCN634" s="71"/>
      <c r="NCP634" s="105"/>
      <c r="NCQ634" s="71"/>
      <c r="NCR634" s="71"/>
      <c r="NCT634" s="105"/>
      <c r="NCU634" s="71"/>
      <c r="NCV634" s="71"/>
      <c r="NCX634" s="105"/>
      <c r="NCY634" s="71"/>
      <c r="NCZ634" s="71"/>
      <c r="NDB634" s="105"/>
      <c r="NDC634" s="71"/>
      <c r="NDD634" s="71"/>
      <c r="NDF634" s="105"/>
      <c r="NDG634" s="71"/>
      <c r="NDH634" s="71"/>
      <c r="NDJ634" s="105"/>
      <c r="NDK634" s="71"/>
      <c r="NDL634" s="71"/>
      <c r="NDN634" s="105"/>
      <c r="NDO634" s="71"/>
      <c r="NDP634" s="71"/>
      <c r="NDR634" s="105"/>
      <c r="NDS634" s="71"/>
      <c r="NDT634" s="71"/>
      <c r="NDV634" s="105"/>
      <c r="NDW634" s="71"/>
      <c r="NDX634" s="71"/>
      <c r="NDZ634" s="105"/>
      <c r="NEA634" s="71"/>
      <c r="NEB634" s="71"/>
      <c r="NED634" s="105"/>
      <c r="NEE634" s="71"/>
      <c r="NEF634" s="71"/>
      <c r="NEH634" s="105"/>
      <c r="NEI634" s="71"/>
      <c r="NEJ634" s="71"/>
      <c r="NEL634" s="105"/>
      <c r="NEM634" s="71"/>
      <c r="NEN634" s="71"/>
      <c r="NEP634" s="105"/>
      <c r="NEQ634" s="71"/>
      <c r="NER634" s="71"/>
      <c r="NET634" s="105"/>
      <c r="NEU634" s="71"/>
      <c r="NEV634" s="71"/>
      <c r="NEX634" s="105"/>
      <c r="NEY634" s="71"/>
      <c r="NEZ634" s="71"/>
      <c r="NFB634" s="105"/>
      <c r="NFC634" s="71"/>
      <c r="NFD634" s="71"/>
      <c r="NFF634" s="105"/>
      <c r="NFG634" s="71"/>
      <c r="NFH634" s="71"/>
      <c r="NFJ634" s="105"/>
      <c r="NFK634" s="71"/>
      <c r="NFL634" s="71"/>
      <c r="NFN634" s="105"/>
      <c r="NFO634" s="71"/>
      <c r="NFP634" s="71"/>
      <c r="NFR634" s="105"/>
      <c r="NFS634" s="71"/>
      <c r="NFT634" s="71"/>
      <c r="NFV634" s="105"/>
      <c r="NFW634" s="71"/>
      <c r="NFX634" s="71"/>
      <c r="NFZ634" s="105"/>
      <c r="NGA634" s="71"/>
      <c r="NGB634" s="71"/>
      <c r="NGD634" s="105"/>
      <c r="NGE634" s="71"/>
      <c r="NGF634" s="71"/>
      <c r="NGH634" s="105"/>
      <c r="NGI634" s="71"/>
      <c r="NGJ634" s="71"/>
      <c r="NGL634" s="105"/>
      <c r="NGM634" s="71"/>
      <c r="NGN634" s="71"/>
      <c r="NGP634" s="105"/>
      <c r="NGQ634" s="71"/>
      <c r="NGR634" s="71"/>
      <c r="NGT634" s="105"/>
      <c r="NGU634" s="71"/>
      <c r="NGV634" s="71"/>
      <c r="NGX634" s="105"/>
      <c r="NGY634" s="71"/>
      <c r="NGZ634" s="71"/>
      <c r="NHB634" s="105"/>
      <c r="NHC634" s="71"/>
      <c r="NHD634" s="71"/>
      <c r="NHF634" s="105"/>
      <c r="NHG634" s="71"/>
      <c r="NHH634" s="71"/>
      <c r="NHJ634" s="105"/>
      <c r="NHK634" s="71"/>
      <c r="NHL634" s="71"/>
      <c r="NHN634" s="105"/>
      <c r="NHO634" s="71"/>
      <c r="NHP634" s="71"/>
      <c r="NHR634" s="105"/>
      <c r="NHS634" s="71"/>
      <c r="NHT634" s="71"/>
      <c r="NHV634" s="105"/>
      <c r="NHW634" s="71"/>
      <c r="NHX634" s="71"/>
      <c r="NHZ634" s="105"/>
      <c r="NIA634" s="71"/>
      <c r="NIB634" s="71"/>
      <c r="NID634" s="105"/>
      <c r="NIE634" s="71"/>
      <c r="NIF634" s="71"/>
      <c r="NIH634" s="105"/>
      <c r="NII634" s="71"/>
      <c r="NIJ634" s="71"/>
      <c r="NIL634" s="105"/>
      <c r="NIM634" s="71"/>
      <c r="NIN634" s="71"/>
      <c r="NIP634" s="105"/>
      <c r="NIQ634" s="71"/>
      <c r="NIR634" s="71"/>
      <c r="NIT634" s="105"/>
      <c r="NIU634" s="71"/>
      <c r="NIV634" s="71"/>
      <c r="NIX634" s="105"/>
      <c r="NIY634" s="71"/>
      <c r="NIZ634" s="71"/>
      <c r="NJB634" s="105"/>
      <c r="NJC634" s="71"/>
      <c r="NJD634" s="71"/>
      <c r="NJF634" s="105"/>
      <c r="NJG634" s="71"/>
      <c r="NJH634" s="71"/>
      <c r="NJJ634" s="105"/>
      <c r="NJK634" s="71"/>
      <c r="NJL634" s="71"/>
      <c r="NJN634" s="105"/>
      <c r="NJO634" s="71"/>
      <c r="NJP634" s="71"/>
      <c r="NJR634" s="105"/>
      <c r="NJS634" s="71"/>
      <c r="NJT634" s="71"/>
      <c r="NJV634" s="105"/>
      <c r="NJW634" s="71"/>
      <c r="NJX634" s="71"/>
      <c r="NJZ634" s="105"/>
      <c r="NKA634" s="71"/>
      <c r="NKB634" s="71"/>
      <c r="NKD634" s="105"/>
      <c r="NKE634" s="71"/>
      <c r="NKF634" s="71"/>
      <c r="NKH634" s="105"/>
      <c r="NKI634" s="71"/>
      <c r="NKJ634" s="71"/>
      <c r="NKL634" s="105"/>
      <c r="NKM634" s="71"/>
      <c r="NKN634" s="71"/>
      <c r="NKP634" s="105"/>
      <c r="NKQ634" s="71"/>
      <c r="NKR634" s="71"/>
      <c r="NKT634" s="105"/>
      <c r="NKU634" s="71"/>
      <c r="NKV634" s="71"/>
      <c r="NKX634" s="105"/>
      <c r="NKY634" s="71"/>
      <c r="NKZ634" s="71"/>
      <c r="NLB634" s="105"/>
      <c r="NLC634" s="71"/>
      <c r="NLD634" s="71"/>
      <c r="NLF634" s="105"/>
      <c r="NLG634" s="71"/>
      <c r="NLH634" s="71"/>
      <c r="NLJ634" s="105"/>
      <c r="NLK634" s="71"/>
      <c r="NLL634" s="71"/>
      <c r="NLN634" s="105"/>
      <c r="NLO634" s="71"/>
      <c r="NLP634" s="71"/>
      <c r="NLR634" s="105"/>
      <c r="NLS634" s="71"/>
      <c r="NLT634" s="71"/>
      <c r="NLV634" s="105"/>
      <c r="NLW634" s="71"/>
      <c r="NLX634" s="71"/>
      <c r="NLZ634" s="105"/>
      <c r="NMA634" s="71"/>
      <c r="NMB634" s="71"/>
      <c r="NMD634" s="105"/>
      <c r="NME634" s="71"/>
      <c r="NMF634" s="71"/>
      <c r="NMH634" s="105"/>
      <c r="NMI634" s="71"/>
      <c r="NMJ634" s="71"/>
      <c r="NML634" s="105"/>
      <c r="NMM634" s="71"/>
      <c r="NMN634" s="71"/>
      <c r="NMP634" s="105"/>
      <c r="NMQ634" s="71"/>
      <c r="NMR634" s="71"/>
      <c r="NMT634" s="105"/>
      <c r="NMU634" s="71"/>
      <c r="NMV634" s="71"/>
      <c r="NMX634" s="105"/>
      <c r="NMY634" s="71"/>
      <c r="NMZ634" s="71"/>
      <c r="NNB634" s="105"/>
      <c r="NNC634" s="71"/>
      <c r="NND634" s="71"/>
      <c r="NNF634" s="105"/>
      <c r="NNG634" s="71"/>
      <c r="NNH634" s="71"/>
      <c r="NNJ634" s="105"/>
      <c r="NNK634" s="71"/>
      <c r="NNL634" s="71"/>
      <c r="NNN634" s="105"/>
      <c r="NNO634" s="71"/>
      <c r="NNP634" s="71"/>
      <c r="NNR634" s="105"/>
      <c r="NNS634" s="71"/>
      <c r="NNT634" s="71"/>
      <c r="NNV634" s="105"/>
      <c r="NNW634" s="71"/>
      <c r="NNX634" s="71"/>
      <c r="NNZ634" s="105"/>
      <c r="NOA634" s="71"/>
      <c r="NOB634" s="71"/>
      <c r="NOD634" s="105"/>
      <c r="NOE634" s="71"/>
      <c r="NOF634" s="71"/>
      <c r="NOH634" s="105"/>
      <c r="NOI634" s="71"/>
      <c r="NOJ634" s="71"/>
      <c r="NOL634" s="105"/>
      <c r="NOM634" s="71"/>
      <c r="NON634" s="71"/>
      <c r="NOP634" s="105"/>
      <c r="NOQ634" s="71"/>
      <c r="NOR634" s="71"/>
      <c r="NOT634" s="105"/>
      <c r="NOU634" s="71"/>
      <c r="NOV634" s="71"/>
      <c r="NOX634" s="105"/>
      <c r="NOY634" s="71"/>
      <c r="NOZ634" s="71"/>
      <c r="NPB634" s="105"/>
      <c r="NPC634" s="71"/>
      <c r="NPD634" s="71"/>
      <c r="NPF634" s="105"/>
      <c r="NPG634" s="71"/>
      <c r="NPH634" s="71"/>
      <c r="NPJ634" s="105"/>
      <c r="NPK634" s="71"/>
      <c r="NPL634" s="71"/>
      <c r="NPN634" s="105"/>
      <c r="NPO634" s="71"/>
      <c r="NPP634" s="71"/>
      <c r="NPR634" s="105"/>
      <c r="NPS634" s="71"/>
      <c r="NPT634" s="71"/>
      <c r="NPV634" s="105"/>
      <c r="NPW634" s="71"/>
      <c r="NPX634" s="71"/>
      <c r="NPZ634" s="105"/>
      <c r="NQA634" s="71"/>
      <c r="NQB634" s="71"/>
      <c r="NQD634" s="105"/>
      <c r="NQE634" s="71"/>
      <c r="NQF634" s="71"/>
      <c r="NQH634" s="105"/>
      <c r="NQI634" s="71"/>
      <c r="NQJ634" s="71"/>
      <c r="NQL634" s="105"/>
      <c r="NQM634" s="71"/>
      <c r="NQN634" s="71"/>
      <c r="NQP634" s="105"/>
      <c r="NQQ634" s="71"/>
      <c r="NQR634" s="71"/>
      <c r="NQT634" s="105"/>
      <c r="NQU634" s="71"/>
      <c r="NQV634" s="71"/>
      <c r="NQX634" s="105"/>
      <c r="NQY634" s="71"/>
      <c r="NQZ634" s="71"/>
      <c r="NRB634" s="105"/>
      <c r="NRC634" s="71"/>
      <c r="NRD634" s="71"/>
      <c r="NRF634" s="105"/>
      <c r="NRG634" s="71"/>
      <c r="NRH634" s="71"/>
      <c r="NRJ634" s="105"/>
      <c r="NRK634" s="71"/>
      <c r="NRL634" s="71"/>
      <c r="NRN634" s="105"/>
      <c r="NRO634" s="71"/>
      <c r="NRP634" s="71"/>
      <c r="NRR634" s="105"/>
      <c r="NRS634" s="71"/>
      <c r="NRT634" s="71"/>
      <c r="NRV634" s="105"/>
      <c r="NRW634" s="71"/>
      <c r="NRX634" s="71"/>
      <c r="NRZ634" s="105"/>
      <c r="NSA634" s="71"/>
      <c r="NSB634" s="71"/>
      <c r="NSD634" s="105"/>
      <c r="NSE634" s="71"/>
      <c r="NSF634" s="71"/>
      <c r="NSH634" s="105"/>
      <c r="NSI634" s="71"/>
      <c r="NSJ634" s="71"/>
      <c r="NSL634" s="105"/>
      <c r="NSM634" s="71"/>
      <c r="NSN634" s="71"/>
      <c r="NSP634" s="105"/>
      <c r="NSQ634" s="71"/>
      <c r="NSR634" s="71"/>
      <c r="NST634" s="105"/>
      <c r="NSU634" s="71"/>
      <c r="NSV634" s="71"/>
      <c r="NSX634" s="105"/>
      <c r="NSY634" s="71"/>
      <c r="NSZ634" s="71"/>
      <c r="NTB634" s="105"/>
      <c r="NTC634" s="71"/>
      <c r="NTD634" s="71"/>
      <c r="NTF634" s="105"/>
      <c r="NTG634" s="71"/>
      <c r="NTH634" s="71"/>
      <c r="NTJ634" s="105"/>
      <c r="NTK634" s="71"/>
      <c r="NTL634" s="71"/>
      <c r="NTN634" s="105"/>
      <c r="NTO634" s="71"/>
      <c r="NTP634" s="71"/>
      <c r="NTR634" s="105"/>
      <c r="NTS634" s="71"/>
      <c r="NTT634" s="71"/>
      <c r="NTV634" s="105"/>
      <c r="NTW634" s="71"/>
      <c r="NTX634" s="71"/>
      <c r="NTZ634" s="105"/>
      <c r="NUA634" s="71"/>
      <c r="NUB634" s="71"/>
      <c r="NUD634" s="105"/>
      <c r="NUE634" s="71"/>
      <c r="NUF634" s="71"/>
      <c r="NUH634" s="105"/>
      <c r="NUI634" s="71"/>
      <c r="NUJ634" s="71"/>
      <c r="NUL634" s="105"/>
      <c r="NUM634" s="71"/>
      <c r="NUN634" s="71"/>
      <c r="NUP634" s="105"/>
      <c r="NUQ634" s="71"/>
      <c r="NUR634" s="71"/>
      <c r="NUT634" s="105"/>
      <c r="NUU634" s="71"/>
      <c r="NUV634" s="71"/>
      <c r="NUX634" s="105"/>
      <c r="NUY634" s="71"/>
      <c r="NUZ634" s="71"/>
      <c r="NVB634" s="105"/>
      <c r="NVC634" s="71"/>
      <c r="NVD634" s="71"/>
      <c r="NVF634" s="105"/>
      <c r="NVG634" s="71"/>
      <c r="NVH634" s="71"/>
      <c r="NVJ634" s="105"/>
      <c r="NVK634" s="71"/>
      <c r="NVL634" s="71"/>
      <c r="NVN634" s="105"/>
      <c r="NVO634" s="71"/>
      <c r="NVP634" s="71"/>
      <c r="NVR634" s="105"/>
      <c r="NVS634" s="71"/>
      <c r="NVT634" s="71"/>
      <c r="NVV634" s="105"/>
      <c r="NVW634" s="71"/>
      <c r="NVX634" s="71"/>
      <c r="NVZ634" s="105"/>
      <c r="NWA634" s="71"/>
      <c r="NWB634" s="71"/>
      <c r="NWD634" s="105"/>
      <c r="NWE634" s="71"/>
      <c r="NWF634" s="71"/>
      <c r="NWH634" s="105"/>
      <c r="NWI634" s="71"/>
      <c r="NWJ634" s="71"/>
      <c r="NWL634" s="105"/>
      <c r="NWM634" s="71"/>
      <c r="NWN634" s="71"/>
      <c r="NWP634" s="105"/>
      <c r="NWQ634" s="71"/>
      <c r="NWR634" s="71"/>
      <c r="NWT634" s="105"/>
      <c r="NWU634" s="71"/>
      <c r="NWV634" s="71"/>
      <c r="NWX634" s="105"/>
      <c r="NWY634" s="71"/>
      <c r="NWZ634" s="71"/>
      <c r="NXB634" s="105"/>
      <c r="NXC634" s="71"/>
      <c r="NXD634" s="71"/>
      <c r="NXF634" s="105"/>
      <c r="NXG634" s="71"/>
      <c r="NXH634" s="71"/>
      <c r="NXJ634" s="105"/>
      <c r="NXK634" s="71"/>
      <c r="NXL634" s="71"/>
      <c r="NXN634" s="105"/>
      <c r="NXO634" s="71"/>
      <c r="NXP634" s="71"/>
      <c r="NXR634" s="105"/>
      <c r="NXS634" s="71"/>
      <c r="NXT634" s="71"/>
      <c r="NXV634" s="105"/>
      <c r="NXW634" s="71"/>
      <c r="NXX634" s="71"/>
      <c r="NXZ634" s="105"/>
      <c r="NYA634" s="71"/>
      <c r="NYB634" s="71"/>
      <c r="NYD634" s="105"/>
      <c r="NYE634" s="71"/>
      <c r="NYF634" s="71"/>
      <c r="NYH634" s="105"/>
      <c r="NYI634" s="71"/>
      <c r="NYJ634" s="71"/>
      <c r="NYL634" s="105"/>
      <c r="NYM634" s="71"/>
      <c r="NYN634" s="71"/>
      <c r="NYP634" s="105"/>
      <c r="NYQ634" s="71"/>
      <c r="NYR634" s="71"/>
      <c r="NYT634" s="105"/>
      <c r="NYU634" s="71"/>
      <c r="NYV634" s="71"/>
      <c r="NYX634" s="105"/>
      <c r="NYY634" s="71"/>
      <c r="NYZ634" s="71"/>
      <c r="NZB634" s="105"/>
      <c r="NZC634" s="71"/>
      <c r="NZD634" s="71"/>
      <c r="NZF634" s="105"/>
      <c r="NZG634" s="71"/>
      <c r="NZH634" s="71"/>
      <c r="NZJ634" s="105"/>
      <c r="NZK634" s="71"/>
      <c r="NZL634" s="71"/>
      <c r="NZN634" s="105"/>
      <c r="NZO634" s="71"/>
      <c r="NZP634" s="71"/>
      <c r="NZR634" s="105"/>
      <c r="NZS634" s="71"/>
      <c r="NZT634" s="71"/>
      <c r="NZV634" s="105"/>
      <c r="NZW634" s="71"/>
      <c r="NZX634" s="71"/>
      <c r="NZZ634" s="105"/>
      <c r="OAA634" s="71"/>
      <c r="OAB634" s="71"/>
      <c r="OAD634" s="105"/>
      <c r="OAE634" s="71"/>
      <c r="OAF634" s="71"/>
      <c r="OAH634" s="105"/>
      <c r="OAI634" s="71"/>
      <c r="OAJ634" s="71"/>
      <c r="OAL634" s="105"/>
      <c r="OAM634" s="71"/>
      <c r="OAN634" s="71"/>
      <c r="OAP634" s="105"/>
      <c r="OAQ634" s="71"/>
      <c r="OAR634" s="71"/>
      <c r="OAT634" s="105"/>
      <c r="OAU634" s="71"/>
      <c r="OAV634" s="71"/>
      <c r="OAX634" s="105"/>
      <c r="OAY634" s="71"/>
      <c r="OAZ634" s="71"/>
      <c r="OBB634" s="105"/>
      <c r="OBC634" s="71"/>
      <c r="OBD634" s="71"/>
      <c r="OBF634" s="105"/>
      <c r="OBG634" s="71"/>
      <c r="OBH634" s="71"/>
      <c r="OBJ634" s="105"/>
      <c r="OBK634" s="71"/>
      <c r="OBL634" s="71"/>
      <c r="OBN634" s="105"/>
      <c r="OBO634" s="71"/>
      <c r="OBP634" s="71"/>
      <c r="OBR634" s="105"/>
      <c r="OBS634" s="71"/>
      <c r="OBT634" s="71"/>
      <c r="OBV634" s="105"/>
      <c r="OBW634" s="71"/>
      <c r="OBX634" s="71"/>
      <c r="OBZ634" s="105"/>
      <c r="OCA634" s="71"/>
      <c r="OCB634" s="71"/>
      <c r="OCD634" s="105"/>
      <c r="OCE634" s="71"/>
      <c r="OCF634" s="71"/>
      <c r="OCH634" s="105"/>
      <c r="OCI634" s="71"/>
      <c r="OCJ634" s="71"/>
      <c r="OCL634" s="105"/>
      <c r="OCM634" s="71"/>
      <c r="OCN634" s="71"/>
      <c r="OCP634" s="105"/>
      <c r="OCQ634" s="71"/>
      <c r="OCR634" s="71"/>
      <c r="OCT634" s="105"/>
      <c r="OCU634" s="71"/>
      <c r="OCV634" s="71"/>
      <c r="OCX634" s="105"/>
      <c r="OCY634" s="71"/>
      <c r="OCZ634" s="71"/>
      <c r="ODB634" s="105"/>
      <c r="ODC634" s="71"/>
      <c r="ODD634" s="71"/>
      <c r="ODF634" s="105"/>
      <c r="ODG634" s="71"/>
      <c r="ODH634" s="71"/>
      <c r="ODJ634" s="105"/>
      <c r="ODK634" s="71"/>
      <c r="ODL634" s="71"/>
      <c r="ODN634" s="105"/>
      <c r="ODO634" s="71"/>
      <c r="ODP634" s="71"/>
      <c r="ODR634" s="105"/>
      <c r="ODS634" s="71"/>
      <c r="ODT634" s="71"/>
      <c r="ODV634" s="105"/>
      <c r="ODW634" s="71"/>
      <c r="ODX634" s="71"/>
      <c r="ODZ634" s="105"/>
      <c r="OEA634" s="71"/>
      <c r="OEB634" s="71"/>
      <c r="OED634" s="105"/>
      <c r="OEE634" s="71"/>
      <c r="OEF634" s="71"/>
      <c r="OEH634" s="105"/>
      <c r="OEI634" s="71"/>
      <c r="OEJ634" s="71"/>
      <c r="OEL634" s="105"/>
      <c r="OEM634" s="71"/>
      <c r="OEN634" s="71"/>
      <c r="OEP634" s="105"/>
      <c r="OEQ634" s="71"/>
      <c r="OER634" s="71"/>
      <c r="OET634" s="105"/>
      <c r="OEU634" s="71"/>
      <c r="OEV634" s="71"/>
      <c r="OEX634" s="105"/>
      <c r="OEY634" s="71"/>
      <c r="OEZ634" s="71"/>
      <c r="OFB634" s="105"/>
      <c r="OFC634" s="71"/>
      <c r="OFD634" s="71"/>
      <c r="OFF634" s="105"/>
      <c r="OFG634" s="71"/>
      <c r="OFH634" s="71"/>
      <c r="OFJ634" s="105"/>
      <c r="OFK634" s="71"/>
      <c r="OFL634" s="71"/>
      <c r="OFN634" s="105"/>
      <c r="OFO634" s="71"/>
      <c r="OFP634" s="71"/>
      <c r="OFR634" s="105"/>
      <c r="OFS634" s="71"/>
      <c r="OFT634" s="71"/>
      <c r="OFV634" s="105"/>
      <c r="OFW634" s="71"/>
      <c r="OFX634" s="71"/>
      <c r="OFZ634" s="105"/>
      <c r="OGA634" s="71"/>
      <c r="OGB634" s="71"/>
      <c r="OGD634" s="105"/>
      <c r="OGE634" s="71"/>
      <c r="OGF634" s="71"/>
      <c r="OGH634" s="105"/>
      <c r="OGI634" s="71"/>
      <c r="OGJ634" s="71"/>
      <c r="OGL634" s="105"/>
      <c r="OGM634" s="71"/>
      <c r="OGN634" s="71"/>
      <c r="OGP634" s="105"/>
      <c r="OGQ634" s="71"/>
      <c r="OGR634" s="71"/>
      <c r="OGT634" s="105"/>
      <c r="OGU634" s="71"/>
      <c r="OGV634" s="71"/>
      <c r="OGX634" s="105"/>
      <c r="OGY634" s="71"/>
      <c r="OGZ634" s="71"/>
      <c r="OHB634" s="105"/>
      <c r="OHC634" s="71"/>
      <c r="OHD634" s="71"/>
      <c r="OHF634" s="105"/>
      <c r="OHG634" s="71"/>
      <c r="OHH634" s="71"/>
      <c r="OHJ634" s="105"/>
      <c r="OHK634" s="71"/>
      <c r="OHL634" s="71"/>
      <c r="OHN634" s="105"/>
      <c r="OHO634" s="71"/>
      <c r="OHP634" s="71"/>
      <c r="OHR634" s="105"/>
      <c r="OHS634" s="71"/>
      <c r="OHT634" s="71"/>
      <c r="OHV634" s="105"/>
      <c r="OHW634" s="71"/>
      <c r="OHX634" s="71"/>
      <c r="OHZ634" s="105"/>
      <c r="OIA634" s="71"/>
      <c r="OIB634" s="71"/>
      <c r="OID634" s="105"/>
      <c r="OIE634" s="71"/>
      <c r="OIF634" s="71"/>
      <c r="OIH634" s="105"/>
      <c r="OII634" s="71"/>
      <c r="OIJ634" s="71"/>
      <c r="OIL634" s="105"/>
      <c r="OIM634" s="71"/>
      <c r="OIN634" s="71"/>
      <c r="OIP634" s="105"/>
      <c r="OIQ634" s="71"/>
      <c r="OIR634" s="71"/>
      <c r="OIT634" s="105"/>
      <c r="OIU634" s="71"/>
      <c r="OIV634" s="71"/>
      <c r="OIX634" s="105"/>
      <c r="OIY634" s="71"/>
      <c r="OIZ634" s="71"/>
      <c r="OJB634" s="105"/>
      <c r="OJC634" s="71"/>
      <c r="OJD634" s="71"/>
      <c r="OJF634" s="105"/>
      <c r="OJG634" s="71"/>
      <c r="OJH634" s="71"/>
      <c r="OJJ634" s="105"/>
      <c r="OJK634" s="71"/>
      <c r="OJL634" s="71"/>
      <c r="OJN634" s="105"/>
      <c r="OJO634" s="71"/>
      <c r="OJP634" s="71"/>
      <c r="OJR634" s="105"/>
      <c r="OJS634" s="71"/>
      <c r="OJT634" s="71"/>
      <c r="OJV634" s="105"/>
      <c r="OJW634" s="71"/>
      <c r="OJX634" s="71"/>
      <c r="OJZ634" s="105"/>
      <c r="OKA634" s="71"/>
      <c r="OKB634" s="71"/>
      <c r="OKD634" s="105"/>
      <c r="OKE634" s="71"/>
      <c r="OKF634" s="71"/>
      <c r="OKH634" s="105"/>
      <c r="OKI634" s="71"/>
      <c r="OKJ634" s="71"/>
      <c r="OKL634" s="105"/>
      <c r="OKM634" s="71"/>
      <c r="OKN634" s="71"/>
      <c r="OKP634" s="105"/>
      <c r="OKQ634" s="71"/>
      <c r="OKR634" s="71"/>
      <c r="OKT634" s="105"/>
      <c r="OKU634" s="71"/>
      <c r="OKV634" s="71"/>
      <c r="OKX634" s="105"/>
      <c r="OKY634" s="71"/>
      <c r="OKZ634" s="71"/>
      <c r="OLB634" s="105"/>
      <c r="OLC634" s="71"/>
      <c r="OLD634" s="71"/>
      <c r="OLF634" s="105"/>
      <c r="OLG634" s="71"/>
      <c r="OLH634" s="71"/>
      <c r="OLJ634" s="105"/>
      <c r="OLK634" s="71"/>
      <c r="OLL634" s="71"/>
      <c r="OLN634" s="105"/>
      <c r="OLO634" s="71"/>
      <c r="OLP634" s="71"/>
      <c r="OLR634" s="105"/>
      <c r="OLS634" s="71"/>
      <c r="OLT634" s="71"/>
      <c r="OLV634" s="105"/>
      <c r="OLW634" s="71"/>
      <c r="OLX634" s="71"/>
      <c r="OLZ634" s="105"/>
      <c r="OMA634" s="71"/>
      <c r="OMB634" s="71"/>
      <c r="OMD634" s="105"/>
      <c r="OME634" s="71"/>
      <c r="OMF634" s="71"/>
      <c r="OMH634" s="105"/>
      <c r="OMI634" s="71"/>
      <c r="OMJ634" s="71"/>
      <c r="OML634" s="105"/>
      <c r="OMM634" s="71"/>
      <c r="OMN634" s="71"/>
      <c r="OMP634" s="105"/>
      <c r="OMQ634" s="71"/>
      <c r="OMR634" s="71"/>
      <c r="OMT634" s="105"/>
      <c r="OMU634" s="71"/>
      <c r="OMV634" s="71"/>
      <c r="OMX634" s="105"/>
      <c r="OMY634" s="71"/>
      <c r="OMZ634" s="71"/>
      <c r="ONB634" s="105"/>
      <c r="ONC634" s="71"/>
      <c r="OND634" s="71"/>
      <c r="ONF634" s="105"/>
      <c r="ONG634" s="71"/>
      <c r="ONH634" s="71"/>
      <c r="ONJ634" s="105"/>
      <c r="ONK634" s="71"/>
      <c r="ONL634" s="71"/>
      <c r="ONN634" s="105"/>
      <c r="ONO634" s="71"/>
      <c r="ONP634" s="71"/>
      <c r="ONR634" s="105"/>
      <c r="ONS634" s="71"/>
      <c r="ONT634" s="71"/>
      <c r="ONV634" s="105"/>
      <c r="ONW634" s="71"/>
      <c r="ONX634" s="71"/>
      <c r="ONZ634" s="105"/>
      <c r="OOA634" s="71"/>
      <c r="OOB634" s="71"/>
      <c r="OOD634" s="105"/>
      <c r="OOE634" s="71"/>
      <c r="OOF634" s="71"/>
      <c r="OOH634" s="105"/>
      <c r="OOI634" s="71"/>
      <c r="OOJ634" s="71"/>
      <c r="OOL634" s="105"/>
      <c r="OOM634" s="71"/>
      <c r="OON634" s="71"/>
      <c r="OOP634" s="105"/>
      <c r="OOQ634" s="71"/>
      <c r="OOR634" s="71"/>
      <c r="OOT634" s="105"/>
      <c r="OOU634" s="71"/>
      <c r="OOV634" s="71"/>
      <c r="OOX634" s="105"/>
      <c r="OOY634" s="71"/>
      <c r="OOZ634" s="71"/>
      <c r="OPB634" s="105"/>
      <c r="OPC634" s="71"/>
      <c r="OPD634" s="71"/>
      <c r="OPF634" s="105"/>
      <c r="OPG634" s="71"/>
      <c r="OPH634" s="71"/>
      <c r="OPJ634" s="105"/>
      <c r="OPK634" s="71"/>
      <c r="OPL634" s="71"/>
      <c r="OPN634" s="105"/>
      <c r="OPO634" s="71"/>
      <c r="OPP634" s="71"/>
      <c r="OPR634" s="105"/>
      <c r="OPS634" s="71"/>
      <c r="OPT634" s="71"/>
      <c r="OPV634" s="105"/>
      <c r="OPW634" s="71"/>
      <c r="OPX634" s="71"/>
      <c r="OPZ634" s="105"/>
      <c r="OQA634" s="71"/>
      <c r="OQB634" s="71"/>
      <c r="OQD634" s="105"/>
      <c r="OQE634" s="71"/>
      <c r="OQF634" s="71"/>
      <c r="OQH634" s="105"/>
      <c r="OQI634" s="71"/>
      <c r="OQJ634" s="71"/>
      <c r="OQL634" s="105"/>
      <c r="OQM634" s="71"/>
      <c r="OQN634" s="71"/>
      <c r="OQP634" s="105"/>
      <c r="OQQ634" s="71"/>
      <c r="OQR634" s="71"/>
      <c r="OQT634" s="105"/>
      <c r="OQU634" s="71"/>
      <c r="OQV634" s="71"/>
      <c r="OQX634" s="105"/>
      <c r="OQY634" s="71"/>
      <c r="OQZ634" s="71"/>
      <c r="ORB634" s="105"/>
      <c r="ORC634" s="71"/>
      <c r="ORD634" s="71"/>
      <c r="ORF634" s="105"/>
      <c r="ORG634" s="71"/>
      <c r="ORH634" s="71"/>
      <c r="ORJ634" s="105"/>
      <c r="ORK634" s="71"/>
      <c r="ORL634" s="71"/>
      <c r="ORN634" s="105"/>
      <c r="ORO634" s="71"/>
      <c r="ORP634" s="71"/>
      <c r="ORR634" s="105"/>
      <c r="ORS634" s="71"/>
      <c r="ORT634" s="71"/>
      <c r="ORV634" s="105"/>
      <c r="ORW634" s="71"/>
      <c r="ORX634" s="71"/>
      <c r="ORZ634" s="105"/>
      <c r="OSA634" s="71"/>
      <c r="OSB634" s="71"/>
      <c r="OSD634" s="105"/>
      <c r="OSE634" s="71"/>
      <c r="OSF634" s="71"/>
      <c r="OSH634" s="105"/>
      <c r="OSI634" s="71"/>
      <c r="OSJ634" s="71"/>
      <c r="OSL634" s="105"/>
      <c r="OSM634" s="71"/>
      <c r="OSN634" s="71"/>
      <c r="OSP634" s="105"/>
      <c r="OSQ634" s="71"/>
      <c r="OSR634" s="71"/>
      <c r="OST634" s="105"/>
      <c r="OSU634" s="71"/>
      <c r="OSV634" s="71"/>
      <c r="OSX634" s="105"/>
      <c r="OSY634" s="71"/>
      <c r="OSZ634" s="71"/>
      <c r="OTB634" s="105"/>
      <c r="OTC634" s="71"/>
      <c r="OTD634" s="71"/>
      <c r="OTF634" s="105"/>
      <c r="OTG634" s="71"/>
      <c r="OTH634" s="71"/>
      <c r="OTJ634" s="105"/>
      <c r="OTK634" s="71"/>
      <c r="OTL634" s="71"/>
      <c r="OTN634" s="105"/>
      <c r="OTO634" s="71"/>
      <c r="OTP634" s="71"/>
      <c r="OTR634" s="105"/>
      <c r="OTS634" s="71"/>
      <c r="OTT634" s="71"/>
      <c r="OTV634" s="105"/>
      <c r="OTW634" s="71"/>
      <c r="OTX634" s="71"/>
      <c r="OTZ634" s="105"/>
      <c r="OUA634" s="71"/>
      <c r="OUB634" s="71"/>
      <c r="OUD634" s="105"/>
      <c r="OUE634" s="71"/>
      <c r="OUF634" s="71"/>
      <c r="OUH634" s="105"/>
      <c r="OUI634" s="71"/>
      <c r="OUJ634" s="71"/>
      <c r="OUL634" s="105"/>
      <c r="OUM634" s="71"/>
      <c r="OUN634" s="71"/>
      <c r="OUP634" s="105"/>
      <c r="OUQ634" s="71"/>
      <c r="OUR634" s="71"/>
      <c r="OUT634" s="105"/>
      <c r="OUU634" s="71"/>
      <c r="OUV634" s="71"/>
      <c r="OUX634" s="105"/>
      <c r="OUY634" s="71"/>
      <c r="OUZ634" s="71"/>
      <c r="OVB634" s="105"/>
      <c r="OVC634" s="71"/>
      <c r="OVD634" s="71"/>
      <c r="OVF634" s="105"/>
      <c r="OVG634" s="71"/>
      <c r="OVH634" s="71"/>
      <c r="OVJ634" s="105"/>
      <c r="OVK634" s="71"/>
      <c r="OVL634" s="71"/>
      <c r="OVN634" s="105"/>
      <c r="OVO634" s="71"/>
      <c r="OVP634" s="71"/>
      <c r="OVR634" s="105"/>
      <c r="OVS634" s="71"/>
      <c r="OVT634" s="71"/>
      <c r="OVV634" s="105"/>
      <c r="OVW634" s="71"/>
      <c r="OVX634" s="71"/>
      <c r="OVZ634" s="105"/>
      <c r="OWA634" s="71"/>
      <c r="OWB634" s="71"/>
      <c r="OWD634" s="105"/>
      <c r="OWE634" s="71"/>
      <c r="OWF634" s="71"/>
      <c r="OWH634" s="105"/>
      <c r="OWI634" s="71"/>
      <c r="OWJ634" s="71"/>
      <c r="OWL634" s="105"/>
      <c r="OWM634" s="71"/>
      <c r="OWN634" s="71"/>
      <c r="OWP634" s="105"/>
      <c r="OWQ634" s="71"/>
      <c r="OWR634" s="71"/>
      <c r="OWT634" s="105"/>
      <c r="OWU634" s="71"/>
      <c r="OWV634" s="71"/>
      <c r="OWX634" s="105"/>
      <c r="OWY634" s="71"/>
      <c r="OWZ634" s="71"/>
      <c r="OXB634" s="105"/>
      <c r="OXC634" s="71"/>
      <c r="OXD634" s="71"/>
      <c r="OXF634" s="105"/>
      <c r="OXG634" s="71"/>
      <c r="OXH634" s="71"/>
      <c r="OXJ634" s="105"/>
      <c r="OXK634" s="71"/>
      <c r="OXL634" s="71"/>
      <c r="OXN634" s="105"/>
      <c r="OXO634" s="71"/>
      <c r="OXP634" s="71"/>
      <c r="OXR634" s="105"/>
      <c r="OXS634" s="71"/>
      <c r="OXT634" s="71"/>
      <c r="OXV634" s="105"/>
      <c r="OXW634" s="71"/>
      <c r="OXX634" s="71"/>
      <c r="OXZ634" s="105"/>
      <c r="OYA634" s="71"/>
      <c r="OYB634" s="71"/>
      <c r="OYD634" s="105"/>
      <c r="OYE634" s="71"/>
      <c r="OYF634" s="71"/>
      <c r="OYH634" s="105"/>
      <c r="OYI634" s="71"/>
      <c r="OYJ634" s="71"/>
      <c r="OYL634" s="105"/>
      <c r="OYM634" s="71"/>
      <c r="OYN634" s="71"/>
      <c r="OYP634" s="105"/>
      <c r="OYQ634" s="71"/>
      <c r="OYR634" s="71"/>
      <c r="OYT634" s="105"/>
      <c r="OYU634" s="71"/>
      <c r="OYV634" s="71"/>
      <c r="OYX634" s="105"/>
      <c r="OYY634" s="71"/>
      <c r="OYZ634" s="71"/>
      <c r="OZB634" s="105"/>
      <c r="OZC634" s="71"/>
      <c r="OZD634" s="71"/>
      <c r="OZF634" s="105"/>
      <c r="OZG634" s="71"/>
      <c r="OZH634" s="71"/>
      <c r="OZJ634" s="105"/>
      <c r="OZK634" s="71"/>
      <c r="OZL634" s="71"/>
      <c r="OZN634" s="105"/>
      <c r="OZO634" s="71"/>
      <c r="OZP634" s="71"/>
      <c r="OZR634" s="105"/>
      <c r="OZS634" s="71"/>
      <c r="OZT634" s="71"/>
      <c r="OZV634" s="105"/>
      <c r="OZW634" s="71"/>
      <c r="OZX634" s="71"/>
      <c r="OZZ634" s="105"/>
      <c r="PAA634" s="71"/>
      <c r="PAB634" s="71"/>
      <c r="PAD634" s="105"/>
      <c r="PAE634" s="71"/>
      <c r="PAF634" s="71"/>
      <c r="PAH634" s="105"/>
      <c r="PAI634" s="71"/>
      <c r="PAJ634" s="71"/>
      <c r="PAL634" s="105"/>
      <c r="PAM634" s="71"/>
      <c r="PAN634" s="71"/>
      <c r="PAP634" s="105"/>
      <c r="PAQ634" s="71"/>
      <c r="PAR634" s="71"/>
      <c r="PAT634" s="105"/>
      <c r="PAU634" s="71"/>
      <c r="PAV634" s="71"/>
      <c r="PAX634" s="105"/>
      <c r="PAY634" s="71"/>
      <c r="PAZ634" s="71"/>
      <c r="PBB634" s="105"/>
      <c r="PBC634" s="71"/>
      <c r="PBD634" s="71"/>
      <c r="PBF634" s="105"/>
      <c r="PBG634" s="71"/>
      <c r="PBH634" s="71"/>
      <c r="PBJ634" s="105"/>
      <c r="PBK634" s="71"/>
      <c r="PBL634" s="71"/>
      <c r="PBN634" s="105"/>
      <c r="PBO634" s="71"/>
      <c r="PBP634" s="71"/>
      <c r="PBR634" s="105"/>
      <c r="PBS634" s="71"/>
      <c r="PBT634" s="71"/>
      <c r="PBV634" s="105"/>
      <c r="PBW634" s="71"/>
      <c r="PBX634" s="71"/>
      <c r="PBZ634" s="105"/>
      <c r="PCA634" s="71"/>
      <c r="PCB634" s="71"/>
      <c r="PCD634" s="105"/>
      <c r="PCE634" s="71"/>
      <c r="PCF634" s="71"/>
      <c r="PCH634" s="105"/>
      <c r="PCI634" s="71"/>
      <c r="PCJ634" s="71"/>
      <c r="PCL634" s="105"/>
      <c r="PCM634" s="71"/>
      <c r="PCN634" s="71"/>
      <c r="PCP634" s="105"/>
      <c r="PCQ634" s="71"/>
      <c r="PCR634" s="71"/>
      <c r="PCT634" s="105"/>
      <c r="PCU634" s="71"/>
      <c r="PCV634" s="71"/>
      <c r="PCX634" s="105"/>
      <c r="PCY634" s="71"/>
      <c r="PCZ634" s="71"/>
      <c r="PDB634" s="105"/>
      <c r="PDC634" s="71"/>
      <c r="PDD634" s="71"/>
      <c r="PDF634" s="105"/>
      <c r="PDG634" s="71"/>
      <c r="PDH634" s="71"/>
      <c r="PDJ634" s="105"/>
      <c r="PDK634" s="71"/>
      <c r="PDL634" s="71"/>
      <c r="PDN634" s="105"/>
      <c r="PDO634" s="71"/>
      <c r="PDP634" s="71"/>
      <c r="PDR634" s="105"/>
      <c r="PDS634" s="71"/>
      <c r="PDT634" s="71"/>
      <c r="PDV634" s="105"/>
      <c r="PDW634" s="71"/>
      <c r="PDX634" s="71"/>
      <c r="PDZ634" s="105"/>
      <c r="PEA634" s="71"/>
      <c r="PEB634" s="71"/>
      <c r="PED634" s="105"/>
      <c r="PEE634" s="71"/>
      <c r="PEF634" s="71"/>
      <c r="PEH634" s="105"/>
      <c r="PEI634" s="71"/>
      <c r="PEJ634" s="71"/>
      <c r="PEL634" s="105"/>
      <c r="PEM634" s="71"/>
      <c r="PEN634" s="71"/>
      <c r="PEP634" s="105"/>
      <c r="PEQ634" s="71"/>
      <c r="PER634" s="71"/>
      <c r="PET634" s="105"/>
      <c r="PEU634" s="71"/>
      <c r="PEV634" s="71"/>
      <c r="PEX634" s="105"/>
      <c r="PEY634" s="71"/>
      <c r="PEZ634" s="71"/>
      <c r="PFB634" s="105"/>
      <c r="PFC634" s="71"/>
      <c r="PFD634" s="71"/>
      <c r="PFF634" s="105"/>
      <c r="PFG634" s="71"/>
      <c r="PFH634" s="71"/>
      <c r="PFJ634" s="105"/>
      <c r="PFK634" s="71"/>
      <c r="PFL634" s="71"/>
      <c r="PFN634" s="105"/>
      <c r="PFO634" s="71"/>
      <c r="PFP634" s="71"/>
      <c r="PFR634" s="105"/>
      <c r="PFS634" s="71"/>
      <c r="PFT634" s="71"/>
      <c r="PFV634" s="105"/>
      <c r="PFW634" s="71"/>
      <c r="PFX634" s="71"/>
      <c r="PFZ634" s="105"/>
      <c r="PGA634" s="71"/>
      <c r="PGB634" s="71"/>
      <c r="PGD634" s="105"/>
      <c r="PGE634" s="71"/>
      <c r="PGF634" s="71"/>
      <c r="PGH634" s="105"/>
      <c r="PGI634" s="71"/>
      <c r="PGJ634" s="71"/>
      <c r="PGL634" s="105"/>
      <c r="PGM634" s="71"/>
      <c r="PGN634" s="71"/>
      <c r="PGP634" s="105"/>
      <c r="PGQ634" s="71"/>
      <c r="PGR634" s="71"/>
      <c r="PGT634" s="105"/>
      <c r="PGU634" s="71"/>
      <c r="PGV634" s="71"/>
      <c r="PGX634" s="105"/>
      <c r="PGY634" s="71"/>
      <c r="PGZ634" s="71"/>
      <c r="PHB634" s="105"/>
      <c r="PHC634" s="71"/>
      <c r="PHD634" s="71"/>
      <c r="PHF634" s="105"/>
      <c r="PHG634" s="71"/>
      <c r="PHH634" s="71"/>
      <c r="PHJ634" s="105"/>
      <c r="PHK634" s="71"/>
      <c r="PHL634" s="71"/>
      <c r="PHN634" s="105"/>
      <c r="PHO634" s="71"/>
      <c r="PHP634" s="71"/>
      <c r="PHR634" s="105"/>
      <c r="PHS634" s="71"/>
      <c r="PHT634" s="71"/>
      <c r="PHV634" s="105"/>
      <c r="PHW634" s="71"/>
      <c r="PHX634" s="71"/>
      <c r="PHZ634" s="105"/>
      <c r="PIA634" s="71"/>
      <c r="PIB634" s="71"/>
      <c r="PID634" s="105"/>
      <c r="PIE634" s="71"/>
      <c r="PIF634" s="71"/>
      <c r="PIH634" s="105"/>
      <c r="PII634" s="71"/>
      <c r="PIJ634" s="71"/>
      <c r="PIL634" s="105"/>
      <c r="PIM634" s="71"/>
      <c r="PIN634" s="71"/>
      <c r="PIP634" s="105"/>
      <c r="PIQ634" s="71"/>
      <c r="PIR634" s="71"/>
      <c r="PIT634" s="105"/>
      <c r="PIU634" s="71"/>
      <c r="PIV634" s="71"/>
      <c r="PIX634" s="105"/>
      <c r="PIY634" s="71"/>
      <c r="PIZ634" s="71"/>
      <c r="PJB634" s="105"/>
      <c r="PJC634" s="71"/>
      <c r="PJD634" s="71"/>
      <c r="PJF634" s="105"/>
      <c r="PJG634" s="71"/>
      <c r="PJH634" s="71"/>
      <c r="PJJ634" s="105"/>
      <c r="PJK634" s="71"/>
      <c r="PJL634" s="71"/>
      <c r="PJN634" s="105"/>
      <c r="PJO634" s="71"/>
      <c r="PJP634" s="71"/>
      <c r="PJR634" s="105"/>
      <c r="PJS634" s="71"/>
      <c r="PJT634" s="71"/>
      <c r="PJV634" s="105"/>
      <c r="PJW634" s="71"/>
      <c r="PJX634" s="71"/>
      <c r="PJZ634" s="105"/>
      <c r="PKA634" s="71"/>
      <c r="PKB634" s="71"/>
      <c r="PKD634" s="105"/>
      <c r="PKE634" s="71"/>
      <c r="PKF634" s="71"/>
      <c r="PKH634" s="105"/>
      <c r="PKI634" s="71"/>
      <c r="PKJ634" s="71"/>
      <c r="PKL634" s="105"/>
      <c r="PKM634" s="71"/>
      <c r="PKN634" s="71"/>
      <c r="PKP634" s="105"/>
      <c r="PKQ634" s="71"/>
      <c r="PKR634" s="71"/>
      <c r="PKT634" s="105"/>
      <c r="PKU634" s="71"/>
      <c r="PKV634" s="71"/>
      <c r="PKX634" s="105"/>
      <c r="PKY634" s="71"/>
      <c r="PKZ634" s="71"/>
      <c r="PLB634" s="105"/>
      <c r="PLC634" s="71"/>
      <c r="PLD634" s="71"/>
      <c r="PLF634" s="105"/>
      <c r="PLG634" s="71"/>
      <c r="PLH634" s="71"/>
      <c r="PLJ634" s="105"/>
      <c r="PLK634" s="71"/>
      <c r="PLL634" s="71"/>
      <c r="PLN634" s="105"/>
      <c r="PLO634" s="71"/>
      <c r="PLP634" s="71"/>
      <c r="PLR634" s="105"/>
      <c r="PLS634" s="71"/>
      <c r="PLT634" s="71"/>
      <c r="PLV634" s="105"/>
      <c r="PLW634" s="71"/>
      <c r="PLX634" s="71"/>
      <c r="PLZ634" s="105"/>
      <c r="PMA634" s="71"/>
      <c r="PMB634" s="71"/>
      <c r="PMD634" s="105"/>
      <c r="PME634" s="71"/>
      <c r="PMF634" s="71"/>
      <c r="PMH634" s="105"/>
      <c r="PMI634" s="71"/>
      <c r="PMJ634" s="71"/>
      <c r="PML634" s="105"/>
      <c r="PMM634" s="71"/>
      <c r="PMN634" s="71"/>
      <c r="PMP634" s="105"/>
      <c r="PMQ634" s="71"/>
      <c r="PMR634" s="71"/>
      <c r="PMT634" s="105"/>
      <c r="PMU634" s="71"/>
      <c r="PMV634" s="71"/>
      <c r="PMX634" s="105"/>
      <c r="PMY634" s="71"/>
      <c r="PMZ634" s="71"/>
      <c r="PNB634" s="105"/>
      <c r="PNC634" s="71"/>
      <c r="PND634" s="71"/>
      <c r="PNF634" s="105"/>
      <c r="PNG634" s="71"/>
      <c r="PNH634" s="71"/>
      <c r="PNJ634" s="105"/>
      <c r="PNK634" s="71"/>
      <c r="PNL634" s="71"/>
      <c r="PNN634" s="105"/>
      <c r="PNO634" s="71"/>
      <c r="PNP634" s="71"/>
      <c r="PNR634" s="105"/>
      <c r="PNS634" s="71"/>
      <c r="PNT634" s="71"/>
      <c r="PNV634" s="105"/>
      <c r="PNW634" s="71"/>
      <c r="PNX634" s="71"/>
      <c r="PNZ634" s="105"/>
      <c r="POA634" s="71"/>
      <c r="POB634" s="71"/>
      <c r="POD634" s="105"/>
      <c r="POE634" s="71"/>
      <c r="POF634" s="71"/>
      <c r="POH634" s="105"/>
      <c r="POI634" s="71"/>
      <c r="POJ634" s="71"/>
      <c r="POL634" s="105"/>
      <c r="POM634" s="71"/>
      <c r="PON634" s="71"/>
      <c r="POP634" s="105"/>
      <c r="POQ634" s="71"/>
      <c r="POR634" s="71"/>
      <c r="POT634" s="105"/>
      <c r="POU634" s="71"/>
      <c r="POV634" s="71"/>
      <c r="POX634" s="105"/>
      <c r="POY634" s="71"/>
      <c r="POZ634" s="71"/>
      <c r="PPB634" s="105"/>
      <c r="PPC634" s="71"/>
      <c r="PPD634" s="71"/>
      <c r="PPF634" s="105"/>
      <c r="PPG634" s="71"/>
      <c r="PPH634" s="71"/>
      <c r="PPJ634" s="105"/>
      <c r="PPK634" s="71"/>
      <c r="PPL634" s="71"/>
      <c r="PPN634" s="105"/>
      <c r="PPO634" s="71"/>
      <c r="PPP634" s="71"/>
      <c r="PPR634" s="105"/>
      <c r="PPS634" s="71"/>
      <c r="PPT634" s="71"/>
      <c r="PPV634" s="105"/>
      <c r="PPW634" s="71"/>
      <c r="PPX634" s="71"/>
      <c r="PPZ634" s="105"/>
      <c r="PQA634" s="71"/>
      <c r="PQB634" s="71"/>
      <c r="PQD634" s="105"/>
      <c r="PQE634" s="71"/>
      <c r="PQF634" s="71"/>
      <c r="PQH634" s="105"/>
      <c r="PQI634" s="71"/>
      <c r="PQJ634" s="71"/>
      <c r="PQL634" s="105"/>
      <c r="PQM634" s="71"/>
      <c r="PQN634" s="71"/>
      <c r="PQP634" s="105"/>
      <c r="PQQ634" s="71"/>
      <c r="PQR634" s="71"/>
      <c r="PQT634" s="105"/>
      <c r="PQU634" s="71"/>
      <c r="PQV634" s="71"/>
      <c r="PQX634" s="105"/>
      <c r="PQY634" s="71"/>
      <c r="PQZ634" s="71"/>
      <c r="PRB634" s="105"/>
      <c r="PRC634" s="71"/>
      <c r="PRD634" s="71"/>
      <c r="PRF634" s="105"/>
      <c r="PRG634" s="71"/>
      <c r="PRH634" s="71"/>
      <c r="PRJ634" s="105"/>
      <c r="PRK634" s="71"/>
      <c r="PRL634" s="71"/>
      <c r="PRN634" s="105"/>
      <c r="PRO634" s="71"/>
      <c r="PRP634" s="71"/>
      <c r="PRR634" s="105"/>
      <c r="PRS634" s="71"/>
      <c r="PRT634" s="71"/>
      <c r="PRV634" s="105"/>
      <c r="PRW634" s="71"/>
      <c r="PRX634" s="71"/>
      <c r="PRZ634" s="105"/>
      <c r="PSA634" s="71"/>
      <c r="PSB634" s="71"/>
      <c r="PSD634" s="105"/>
      <c r="PSE634" s="71"/>
      <c r="PSF634" s="71"/>
      <c r="PSH634" s="105"/>
      <c r="PSI634" s="71"/>
      <c r="PSJ634" s="71"/>
      <c r="PSL634" s="105"/>
      <c r="PSM634" s="71"/>
      <c r="PSN634" s="71"/>
      <c r="PSP634" s="105"/>
      <c r="PSQ634" s="71"/>
      <c r="PSR634" s="71"/>
      <c r="PST634" s="105"/>
      <c r="PSU634" s="71"/>
      <c r="PSV634" s="71"/>
      <c r="PSX634" s="105"/>
      <c r="PSY634" s="71"/>
      <c r="PSZ634" s="71"/>
      <c r="PTB634" s="105"/>
      <c r="PTC634" s="71"/>
      <c r="PTD634" s="71"/>
      <c r="PTF634" s="105"/>
      <c r="PTG634" s="71"/>
      <c r="PTH634" s="71"/>
      <c r="PTJ634" s="105"/>
      <c r="PTK634" s="71"/>
      <c r="PTL634" s="71"/>
      <c r="PTN634" s="105"/>
      <c r="PTO634" s="71"/>
      <c r="PTP634" s="71"/>
      <c r="PTR634" s="105"/>
      <c r="PTS634" s="71"/>
      <c r="PTT634" s="71"/>
      <c r="PTV634" s="105"/>
      <c r="PTW634" s="71"/>
      <c r="PTX634" s="71"/>
      <c r="PTZ634" s="105"/>
      <c r="PUA634" s="71"/>
      <c r="PUB634" s="71"/>
      <c r="PUD634" s="105"/>
      <c r="PUE634" s="71"/>
      <c r="PUF634" s="71"/>
      <c r="PUH634" s="105"/>
      <c r="PUI634" s="71"/>
      <c r="PUJ634" s="71"/>
      <c r="PUL634" s="105"/>
      <c r="PUM634" s="71"/>
      <c r="PUN634" s="71"/>
      <c r="PUP634" s="105"/>
      <c r="PUQ634" s="71"/>
      <c r="PUR634" s="71"/>
      <c r="PUT634" s="105"/>
      <c r="PUU634" s="71"/>
      <c r="PUV634" s="71"/>
      <c r="PUX634" s="105"/>
      <c r="PUY634" s="71"/>
      <c r="PUZ634" s="71"/>
      <c r="PVB634" s="105"/>
      <c r="PVC634" s="71"/>
      <c r="PVD634" s="71"/>
      <c r="PVF634" s="105"/>
      <c r="PVG634" s="71"/>
      <c r="PVH634" s="71"/>
      <c r="PVJ634" s="105"/>
      <c r="PVK634" s="71"/>
      <c r="PVL634" s="71"/>
      <c r="PVN634" s="105"/>
      <c r="PVO634" s="71"/>
      <c r="PVP634" s="71"/>
      <c r="PVR634" s="105"/>
      <c r="PVS634" s="71"/>
      <c r="PVT634" s="71"/>
      <c r="PVV634" s="105"/>
      <c r="PVW634" s="71"/>
      <c r="PVX634" s="71"/>
      <c r="PVZ634" s="105"/>
      <c r="PWA634" s="71"/>
      <c r="PWB634" s="71"/>
      <c r="PWD634" s="105"/>
      <c r="PWE634" s="71"/>
      <c r="PWF634" s="71"/>
      <c r="PWH634" s="105"/>
      <c r="PWI634" s="71"/>
      <c r="PWJ634" s="71"/>
      <c r="PWL634" s="105"/>
      <c r="PWM634" s="71"/>
      <c r="PWN634" s="71"/>
      <c r="PWP634" s="105"/>
      <c r="PWQ634" s="71"/>
      <c r="PWR634" s="71"/>
      <c r="PWT634" s="105"/>
      <c r="PWU634" s="71"/>
      <c r="PWV634" s="71"/>
      <c r="PWX634" s="105"/>
      <c r="PWY634" s="71"/>
      <c r="PWZ634" s="71"/>
      <c r="PXB634" s="105"/>
      <c r="PXC634" s="71"/>
      <c r="PXD634" s="71"/>
      <c r="PXF634" s="105"/>
      <c r="PXG634" s="71"/>
      <c r="PXH634" s="71"/>
      <c r="PXJ634" s="105"/>
      <c r="PXK634" s="71"/>
      <c r="PXL634" s="71"/>
      <c r="PXN634" s="105"/>
      <c r="PXO634" s="71"/>
      <c r="PXP634" s="71"/>
      <c r="PXR634" s="105"/>
      <c r="PXS634" s="71"/>
      <c r="PXT634" s="71"/>
      <c r="PXV634" s="105"/>
      <c r="PXW634" s="71"/>
      <c r="PXX634" s="71"/>
      <c r="PXZ634" s="105"/>
      <c r="PYA634" s="71"/>
      <c r="PYB634" s="71"/>
      <c r="PYD634" s="105"/>
      <c r="PYE634" s="71"/>
      <c r="PYF634" s="71"/>
      <c r="PYH634" s="105"/>
      <c r="PYI634" s="71"/>
      <c r="PYJ634" s="71"/>
      <c r="PYL634" s="105"/>
      <c r="PYM634" s="71"/>
      <c r="PYN634" s="71"/>
      <c r="PYP634" s="105"/>
      <c r="PYQ634" s="71"/>
      <c r="PYR634" s="71"/>
      <c r="PYT634" s="105"/>
      <c r="PYU634" s="71"/>
      <c r="PYV634" s="71"/>
      <c r="PYX634" s="105"/>
      <c r="PYY634" s="71"/>
      <c r="PYZ634" s="71"/>
      <c r="PZB634" s="105"/>
      <c r="PZC634" s="71"/>
      <c r="PZD634" s="71"/>
      <c r="PZF634" s="105"/>
      <c r="PZG634" s="71"/>
      <c r="PZH634" s="71"/>
      <c r="PZJ634" s="105"/>
      <c r="PZK634" s="71"/>
      <c r="PZL634" s="71"/>
      <c r="PZN634" s="105"/>
      <c r="PZO634" s="71"/>
      <c r="PZP634" s="71"/>
      <c r="PZR634" s="105"/>
      <c r="PZS634" s="71"/>
      <c r="PZT634" s="71"/>
      <c r="PZV634" s="105"/>
      <c r="PZW634" s="71"/>
      <c r="PZX634" s="71"/>
      <c r="PZZ634" s="105"/>
      <c r="QAA634" s="71"/>
      <c r="QAB634" s="71"/>
      <c r="QAD634" s="105"/>
      <c r="QAE634" s="71"/>
      <c r="QAF634" s="71"/>
      <c r="QAH634" s="105"/>
      <c r="QAI634" s="71"/>
      <c r="QAJ634" s="71"/>
      <c r="QAL634" s="105"/>
      <c r="QAM634" s="71"/>
      <c r="QAN634" s="71"/>
      <c r="QAP634" s="105"/>
      <c r="QAQ634" s="71"/>
      <c r="QAR634" s="71"/>
      <c r="QAT634" s="105"/>
      <c r="QAU634" s="71"/>
      <c r="QAV634" s="71"/>
      <c r="QAX634" s="105"/>
      <c r="QAY634" s="71"/>
      <c r="QAZ634" s="71"/>
      <c r="QBB634" s="105"/>
      <c r="QBC634" s="71"/>
      <c r="QBD634" s="71"/>
      <c r="QBF634" s="105"/>
      <c r="QBG634" s="71"/>
      <c r="QBH634" s="71"/>
      <c r="QBJ634" s="105"/>
      <c r="QBK634" s="71"/>
      <c r="QBL634" s="71"/>
      <c r="QBN634" s="105"/>
      <c r="QBO634" s="71"/>
      <c r="QBP634" s="71"/>
      <c r="QBR634" s="105"/>
      <c r="QBS634" s="71"/>
      <c r="QBT634" s="71"/>
      <c r="QBV634" s="105"/>
      <c r="QBW634" s="71"/>
      <c r="QBX634" s="71"/>
      <c r="QBZ634" s="105"/>
      <c r="QCA634" s="71"/>
      <c r="QCB634" s="71"/>
      <c r="QCD634" s="105"/>
      <c r="QCE634" s="71"/>
      <c r="QCF634" s="71"/>
      <c r="QCH634" s="105"/>
      <c r="QCI634" s="71"/>
      <c r="QCJ634" s="71"/>
      <c r="QCL634" s="105"/>
      <c r="QCM634" s="71"/>
      <c r="QCN634" s="71"/>
      <c r="QCP634" s="105"/>
      <c r="QCQ634" s="71"/>
      <c r="QCR634" s="71"/>
      <c r="QCT634" s="105"/>
      <c r="QCU634" s="71"/>
      <c r="QCV634" s="71"/>
      <c r="QCX634" s="105"/>
      <c r="QCY634" s="71"/>
      <c r="QCZ634" s="71"/>
      <c r="QDB634" s="105"/>
      <c r="QDC634" s="71"/>
      <c r="QDD634" s="71"/>
      <c r="QDF634" s="105"/>
      <c r="QDG634" s="71"/>
      <c r="QDH634" s="71"/>
      <c r="QDJ634" s="105"/>
      <c r="QDK634" s="71"/>
      <c r="QDL634" s="71"/>
      <c r="QDN634" s="105"/>
      <c r="QDO634" s="71"/>
      <c r="QDP634" s="71"/>
      <c r="QDR634" s="105"/>
      <c r="QDS634" s="71"/>
      <c r="QDT634" s="71"/>
      <c r="QDV634" s="105"/>
      <c r="QDW634" s="71"/>
      <c r="QDX634" s="71"/>
      <c r="QDZ634" s="105"/>
      <c r="QEA634" s="71"/>
      <c r="QEB634" s="71"/>
      <c r="QED634" s="105"/>
      <c r="QEE634" s="71"/>
      <c r="QEF634" s="71"/>
      <c r="QEH634" s="105"/>
      <c r="QEI634" s="71"/>
      <c r="QEJ634" s="71"/>
      <c r="QEL634" s="105"/>
      <c r="QEM634" s="71"/>
      <c r="QEN634" s="71"/>
      <c r="QEP634" s="105"/>
      <c r="QEQ634" s="71"/>
      <c r="QER634" s="71"/>
      <c r="QET634" s="105"/>
      <c r="QEU634" s="71"/>
      <c r="QEV634" s="71"/>
      <c r="QEX634" s="105"/>
      <c r="QEY634" s="71"/>
      <c r="QEZ634" s="71"/>
      <c r="QFB634" s="105"/>
      <c r="QFC634" s="71"/>
      <c r="QFD634" s="71"/>
      <c r="QFF634" s="105"/>
      <c r="QFG634" s="71"/>
      <c r="QFH634" s="71"/>
      <c r="QFJ634" s="105"/>
      <c r="QFK634" s="71"/>
      <c r="QFL634" s="71"/>
      <c r="QFN634" s="105"/>
      <c r="QFO634" s="71"/>
      <c r="QFP634" s="71"/>
      <c r="QFR634" s="105"/>
      <c r="QFS634" s="71"/>
      <c r="QFT634" s="71"/>
      <c r="QFV634" s="105"/>
      <c r="QFW634" s="71"/>
      <c r="QFX634" s="71"/>
      <c r="QFZ634" s="105"/>
      <c r="QGA634" s="71"/>
      <c r="QGB634" s="71"/>
      <c r="QGD634" s="105"/>
      <c r="QGE634" s="71"/>
      <c r="QGF634" s="71"/>
      <c r="QGH634" s="105"/>
      <c r="QGI634" s="71"/>
      <c r="QGJ634" s="71"/>
      <c r="QGL634" s="105"/>
      <c r="QGM634" s="71"/>
      <c r="QGN634" s="71"/>
      <c r="QGP634" s="105"/>
      <c r="QGQ634" s="71"/>
      <c r="QGR634" s="71"/>
      <c r="QGT634" s="105"/>
      <c r="QGU634" s="71"/>
      <c r="QGV634" s="71"/>
      <c r="QGX634" s="105"/>
      <c r="QGY634" s="71"/>
      <c r="QGZ634" s="71"/>
      <c r="QHB634" s="105"/>
      <c r="QHC634" s="71"/>
      <c r="QHD634" s="71"/>
      <c r="QHF634" s="105"/>
      <c r="QHG634" s="71"/>
      <c r="QHH634" s="71"/>
      <c r="QHJ634" s="105"/>
      <c r="QHK634" s="71"/>
      <c r="QHL634" s="71"/>
      <c r="QHN634" s="105"/>
      <c r="QHO634" s="71"/>
      <c r="QHP634" s="71"/>
      <c r="QHR634" s="105"/>
      <c r="QHS634" s="71"/>
      <c r="QHT634" s="71"/>
      <c r="QHV634" s="105"/>
      <c r="QHW634" s="71"/>
      <c r="QHX634" s="71"/>
      <c r="QHZ634" s="105"/>
      <c r="QIA634" s="71"/>
      <c r="QIB634" s="71"/>
      <c r="QID634" s="105"/>
      <c r="QIE634" s="71"/>
      <c r="QIF634" s="71"/>
      <c r="QIH634" s="105"/>
      <c r="QII634" s="71"/>
      <c r="QIJ634" s="71"/>
      <c r="QIL634" s="105"/>
      <c r="QIM634" s="71"/>
      <c r="QIN634" s="71"/>
      <c r="QIP634" s="105"/>
      <c r="QIQ634" s="71"/>
      <c r="QIR634" s="71"/>
      <c r="QIT634" s="105"/>
      <c r="QIU634" s="71"/>
      <c r="QIV634" s="71"/>
      <c r="QIX634" s="105"/>
      <c r="QIY634" s="71"/>
      <c r="QIZ634" s="71"/>
      <c r="QJB634" s="105"/>
      <c r="QJC634" s="71"/>
      <c r="QJD634" s="71"/>
      <c r="QJF634" s="105"/>
      <c r="QJG634" s="71"/>
      <c r="QJH634" s="71"/>
      <c r="QJJ634" s="105"/>
      <c r="QJK634" s="71"/>
      <c r="QJL634" s="71"/>
      <c r="QJN634" s="105"/>
      <c r="QJO634" s="71"/>
      <c r="QJP634" s="71"/>
      <c r="QJR634" s="105"/>
      <c r="QJS634" s="71"/>
      <c r="QJT634" s="71"/>
      <c r="QJV634" s="105"/>
      <c r="QJW634" s="71"/>
      <c r="QJX634" s="71"/>
      <c r="QJZ634" s="105"/>
      <c r="QKA634" s="71"/>
      <c r="QKB634" s="71"/>
      <c r="QKD634" s="105"/>
      <c r="QKE634" s="71"/>
      <c r="QKF634" s="71"/>
      <c r="QKH634" s="105"/>
      <c r="QKI634" s="71"/>
      <c r="QKJ634" s="71"/>
      <c r="QKL634" s="105"/>
      <c r="QKM634" s="71"/>
      <c r="QKN634" s="71"/>
      <c r="QKP634" s="105"/>
      <c r="QKQ634" s="71"/>
      <c r="QKR634" s="71"/>
      <c r="QKT634" s="105"/>
      <c r="QKU634" s="71"/>
      <c r="QKV634" s="71"/>
      <c r="QKX634" s="105"/>
      <c r="QKY634" s="71"/>
      <c r="QKZ634" s="71"/>
      <c r="QLB634" s="105"/>
      <c r="QLC634" s="71"/>
      <c r="QLD634" s="71"/>
      <c r="QLF634" s="105"/>
      <c r="QLG634" s="71"/>
      <c r="QLH634" s="71"/>
      <c r="QLJ634" s="105"/>
      <c r="QLK634" s="71"/>
      <c r="QLL634" s="71"/>
      <c r="QLN634" s="105"/>
      <c r="QLO634" s="71"/>
      <c r="QLP634" s="71"/>
      <c r="QLR634" s="105"/>
      <c r="QLS634" s="71"/>
      <c r="QLT634" s="71"/>
      <c r="QLV634" s="105"/>
      <c r="QLW634" s="71"/>
      <c r="QLX634" s="71"/>
      <c r="QLZ634" s="105"/>
      <c r="QMA634" s="71"/>
      <c r="QMB634" s="71"/>
      <c r="QMD634" s="105"/>
      <c r="QME634" s="71"/>
      <c r="QMF634" s="71"/>
      <c r="QMH634" s="105"/>
      <c r="QMI634" s="71"/>
      <c r="QMJ634" s="71"/>
      <c r="QML634" s="105"/>
      <c r="QMM634" s="71"/>
      <c r="QMN634" s="71"/>
      <c r="QMP634" s="105"/>
      <c r="QMQ634" s="71"/>
      <c r="QMR634" s="71"/>
      <c r="QMT634" s="105"/>
      <c r="QMU634" s="71"/>
      <c r="QMV634" s="71"/>
      <c r="QMX634" s="105"/>
      <c r="QMY634" s="71"/>
      <c r="QMZ634" s="71"/>
      <c r="QNB634" s="105"/>
      <c r="QNC634" s="71"/>
      <c r="QND634" s="71"/>
      <c r="QNF634" s="105"/>
      <c r="QNG634" s="71"/>
      <c r="QNH634" s="71"/>
      <c r="QNJ634" s="105"/>
      <c r="QNK634" s="71"/>
      <c r="QNL634" s="71"/>
      <c r="QNN634" s="105"/>
      <c r="QNO634" s="71"/>
      <c r="QNP634" s="71"/>
      <c r="QNR634" s="105"/>
      <c r="QNS634" s="71"/>
      <c r="QNT634" s="71"/>
      <c r="QNV634" s="105"/>
      <c r="QNW634" s="71"/>
      <c r="QNX634" s="71"/>
      <c r="QNZ634" s="105"/>
      <c r="QOA634" s="71"/>
      <c r="QOB634" s="71"/>
      <c r="QOD634" s="105"/>
      <c r="QOE634" s="71"/>
      <c r="QOF634" s="71"/>
      <c r="QOH634" s="105"/>
      <c r="QOI634" s="71"/>
      <c r="QOJ634" s="71"/>
      <c r="QOL634" s="105"/>
      <c r="QOM634" s="71"/>
      <c r="QON634" s="71"/>
      <c r="QOP634" s="105"/>
      <c r="QOQ634" s="71"/>
      <c r="QOR634" s="71"/>
      <c r="QOT634" s="105"/>
      <c r="QOU634" s="71"/>
      <c r="QOV634" s="71"/>
      <c r="QOX634" s="105"/>
      <c r="QOY634" s="71"/>
      <c r="QOZ634" s="71"/>
      <c r="QPB634" s="105"/>
      <c r="QPC634" s="71"/>
      <c r="QPD634" s="71"/>
      <c r="QPF634" s="105"/>
      <c r="QPG634" s="71"/>
      <c r="QPH634" s="71"/>
      <c r="QPJ634" s="105"/>
      <c r="QPK634" s="71"/>
      <c r="QPL634" s="71"/>
      <c r="QPN634" s="105"/>
      <c r="QPO634" s="71"/>
      <c r="QPP634" s="71"/>
      <c r="QPR634" s="105"/>
      <c r="QPS634" s="71"/>
      <c r="QPT634" s="71"/>
      <c r="QPV634" s="105"/>
      <c r="QPW634" s="71"/>
      <c r="QPX634" s="71"/>
      <c r="QPZ634" s="105"/>
      <c r="QQA634" s="71"/>
      <c r="QQB634" s="71"/>
      <c r="QQD634" s="105"/>
      <c r="QQE634" s="71"/>
      <c r="QQF634" s="71"/>
      <c r="QQH634" s="105"/>
      <c r="QQI634" s="71"/>
      <c r="QQJ634" s="71"/>
      <c r="QQL634" s="105"/>
      <c r="QQM634" s="71"/>
      <c r="QQN634" s="71"/>
      <c r="QQP634" s="105"/>
      <c r="QQQ634" s="71"/>
      <c r="QQR634" s="71"/>
      <c r="QQT634" s="105"/>
      <c r="QQU634" s="71"/>
      <c r="QQV634" s="71"/>
      <c r="QQX634" s="105"/>
      <c r="QQY634" s="71"/>
      <c r="QQZ634" s="71"/>
      <c r="QRB634" s="105"/>
      <c r="QRC634" s="71"/>
      <c r="QRD634" s="71"/>
      <c r="QRF634" s="105"/>
      <c r="QRG634" s="71"/>
      <c r="QRH634" s="71"/>
      <c r="QRJ634" s="105"/>
      <c r="QRK634" s="71"/>
      <c r="QRL634" s="71"/>
      <c r="QRN634" s="105"/>
      <c r="QRO634" s="71"/>
      <c r="QRP634" s="71"/>
      <c r="QRR634" s="105"/>
      <c r="QRS634" s="71"/>
      <c r="QRT634" s="71"/>
      <c r="QRV634" s="105"/>
      <c r="QRW634" s="71"/>
      <c r="QRX634" s="71"/>
      <c r="QRZ634" s="105"/>
      <c r="QSA634" s="71"/>
      <c r="QSB634" s="71"/>
      <c r="QSD634" s="105"/>
      <c r="QSE634" s="71"/>
      <c r="QSF634" s="71"/>
      <c r="QSH634" s="105"/>
      <c r="QSI634" s="71"/>
      <c r="QSJ634" s="71"/>
      <c r="QSL634" s="105"/>
      <c r="QSM634" s="71"/>
      <c r="QSN634" s="71"/>
      <c r="QSP634" s="105"/>
      <c r="QSQ634" s="71"/>
      <c r="QSR634" s="71"/>
      <c r="QST634" s="105"/>
      <c r="QSU634" s="71"/>
      <c r="QSV634" s="71"/>
      <c r="QSX634" s="105"/>
      <c r="QSY634" s="71"/>
      <c r="QSZ634" s="71"/>
      <c r="QTB634" s="105"/>
      <c r="QTC634" s="71"/>
      <c r="QTD634" s="71"/>
      <c r="QTF634" s="105"/>
      <c r="QTG634" s="71"/>
      <c r="QTH634" s="71"/>
      <c r="QTJ634" s="105"/>
      <c r="QTK634" s="71"/>
      <c r="QTL634" s="71"/>
      <c r="QTN634" s="105"/>
      <c r="QTO634" s="71"/>
      <c r="QTP634" s="71"/>
      <c r="QTR634" s="105"/>
      <c r="QTS634" s="71"/>
      <c r="QTT634" s="71"/>
      <c r="QTV634" s="105"/>
      <c r="QTW634" s="71"/>
      <c r="QTX634" s="71"/>
      <c r="QTZ634" s="105"/>
      <c r="QUA634" s="71"/>
      <c r="QUB634" s="71"/>
      <c r="QUD634" s="105"/>
      <c r="QUE634" s="71"/>
      <c r="QUF634" s="71"/>
      <c r="QUH634" s="105"/>
      <c r="QUI634" s="71"/>
      <c r="QUJ634" s="71"/>
      <c r="QUL634" s="105"/>
      <c r="QUM634" s="71"/>
      <c r="QUN634" s="71"/>
      <c r="QUP634" s="105"/>
      <c r="QUQ634" s="71"/>
      <c r="QUR634" s="71"/>
      <c r="QUT634" s="105"/>
      <c r="QUU634" s="71"/>
      <c r="QUV634" s="71"/>
      <c r="QUX634" s="105"/>
      <c r="QUY634" s="71"/>
      <c r="QUZ634" s="71"/>
      <c r="QVB634" s="105"/>
      <c r="QVC634" s="71"/>
      <c r="QVD634" s="71"/>
      <c r="QVF634" s="105"/>
      <c r="QVG634" s="71"/>
      <c r="QVH634" s="71"/>
      <c r="QVJ634" s="105"/>
      <c r="QVK634" s="71"/>
      <c r="QVL634" s="71"/>
      <c r="QVN634" s="105"/>
      <c r="QVO634" s="71"/>
      <c r="QVP634" s="71"/>
      <c r="QVR634" s="105"/>
      <c r="QVS634" s="71"/>
      <c r="QVT634" s="71"/>
      <c r="QVV634" s="105"/>
      <c r="QVW634" s="71"/>
      <c r="QVX634" s="71"/>
      <c r="QVZ634" s="105"/>
      <c r="QWA634" s="71"/>
      <c r="QWB634" s="71"/>
      <c r="QWD634" s="105"/>
      <c r="QWE634" s="71"/>
      <c r="QWF634" s="71"/>
      <c r="QWH634" s="105"/>
      <c r="QWI634" s="71"/>
      <c r="QWJ634" s="71"/>
      <c r="QWL634" s="105"/>
      <c r="QWM634" s="71"/>
      <c r="QWN634" s="71"/>
      <c r="QWP634" s="105"/>
      <c r="QWQ634" s="71"/>
      <c r="QWR634" s="71"/>
      <c r="QWT634" s="105"/>
      <c r="QWU634" s="71"/>
      <c r="QWV634" s="71"/>
      <c r="QWX634" s="105"/>
      <c r="QWY634" s="71"/>
      <c r="QWZ634" s="71"/>
      <c r="QXB634" s="105"/>
      <c r="QXC634" s="71"/>
      <c r="QXD634" s="71"/>
      <c r="QXF634" s="105"/>
      <c r="QXG634" s="71"/>
      <c r="QXH634" s="71"/>
      <c r="QXJ634" s="105"/>
      <c r="QXK634" s="71"/>
      <c r="QXL634" s="71"/>
      <c r="QXN634" s="105"/>
      <c r="QXO634" s="71"/>
      <c r="QXP634" s="71"/>
      <c r="QXR634" s="105"/>
      <c r="QXS634" s="71"/>
      <c r="QXT634" s="71"/>
      <c r="QXV634" s="105"/>
      <c r="QXW634" s="71"/>
      <c r="QXX634" s="71"/>
      <c r="QXZ634" s="105"/>
      <c r="QYA634" s="71"/>
      <c r="QYB634" s="71"/>
      <c r="QYD634" s="105"/>
      <c r="QYE634" s="71"/>
      <c r="QYF634" s="71"/>
      <c r="QYH634" s="105"/>
      <c r="QYI634" s="71"/>
      <c r="QYJ634" s="71"/>
      <c r="QYL634" s="105"/>
      <c r="QYM634" s="71"/>
      <c r="QYN634" s="71"/>
      <c r="QYP634" s="105"/>
      <c r="QYQ634" s="71"/>
      <c r="QYR634" s="71"/>
      <c r="QYT634" s="105"/>
      <c r="QYU634" s="71"/>
      <c r="QYV634" s="71"/>
      <c r="QYX634" s="105"/>
      <c r="QYY634" s="71"/>
      <c r="QYZ634" s="71"/>
      <c r="QZB634" s="105"/>
      <c r="QZC634" s="71"/>
      <c r="QZD634" s="71"/>
      <c r="QZF634" s="105"/>
      <c r="QZG634" s="71"/>
      <c r="QZH634" s="71"/>
      <c r="QZJ634" s="105"/>
      <c r="QZK634" s="71"/>
      <c r="QZL634" s="71"/>
      <c r="QZN634" s="105"/>
      <c r="QZO634" s="71"/>
      <c r="QZP634" s="71"/>
      <c r="QZR634" s="105"/>
      <c r="QZS634" s="71"/>
      <c r="QZT634" s="71"/>
      <c r="QZV634" s="105"/>
      <c r="QZW634" s="71"/>
      <c r="QZX634" s="71"/>
      <c r="QZZ634" s="105"/>
      <c r="RAA634" s="71"/>
      <c r="RAB634" s="71"/>
      <c r="RAD634" s="105"/>
      <c r="RAE634" s="71"/>
      <c r="RAF634" s="71"/>
      <c r="RAH634" s="105"/>
      <c r="RAI634" s="71"/>
      <c r="RAJ634" s="71"/>
      <c r="RAL634" s="105"/>
      <c r="RAM634" s="71"/>
      <c r="RAN634" s="71"/>
      <c r="RAP634" s="105"/>
      <c r="RAQ634" s="71"/>
      <c r="RAR634" s="71"/>
      <c r="RAT634" s="105"/>
      <c r="RAU634" s="71"/>
      <c r="RAV634" s="71"/>
      <c r="RAX634" s="105"/>
      <c r="RAY634" s="71"/>
      <c r="RAZ634" s="71"/>
      <c r="RBB634" s="105"/>
      <c r="RBC634" s="71"/>
      <c r="RBD634" s="71"/>
      <c r="RBF634" s="105"/>
      <c r="RBG634" s="71"/>
      <c r="RBH634" s="71"/>
      <c r="RBJ634" s="105"/>
      <c r="RBK634" s="71"/>
      <c r="RBL634" s="71"/>
      <c r="RBN634" s="105"/>
      <c r="RBO634" s="71"/>
      <c r="RBP634" s="71"/>
      <c r="RBR634" s="105"/>
      <c r="RBS634" s="71"/>
      <c r="RBT634" s="71"/>
      <c r="RBV634" s="105"/>
      <c r="RBW634" s="71"/>
      <c r="RBX634" s="71"/>
      <c r="RBZ634" s="105"/>
      <c r="RCA634" s="71"/>
      <c r="RCB634" s="71"/>
      <c r="RCD634" s="105"/>
      <c r="RCE634" s="71"/>
      <c r="RCF634" s="71"/>
      <c r="RCH634" s="105"/>
      <c r="RCI634" s="71"/>
      <c r="RCJ634" s="71"/>
      <c r="RCL634" s="105"/>
      <c r="RCM634" s="71"/>
      <c r="RCN634" s="71"/>
      <c r="RCP634" s="105"/>
      <c r="RCQ634" s="71"/>
      <c r="RCR634" s="71"/>
      <c r="RCT634" s="105"/>
      <c r="RCU634" s="71"/>
      <c r="RCV634" s="71"/>
      <c r="RCX634" s="105"/>
      <c r="RCY634" s="71"/>
      <c r="RCZ634" s="71"/>
      <c r="RDB634" s="105"/>
      <c r="RDC634" s="71"/>
      <c r="RDD634" s="71"/>
      <c r="RDF634" s="105"/>
      <c r="RDG634" s="71"/>
      <c r="RDH634" s="71"/>
      <c r="RDJ634" s="105"/>
      <c r="RDK634" s="71"/>
      <c r="RDL634" s="71"/>
      <c r="RDN634" s="105"/>
      <c r="RDO634" s="71"/>
      <c r="RDP634" s="71"/>
      <c r="RDR634" s="105"/>
      <c r="RDS634" s="71"/>
      <c r="RDT634" s="71"/>
      <c r="RDV634" s="105"/>
      <c r="RDW634" s="71"/>
      <c r="RDX634" s="71"/>
      <c r="RDZ634" s="105"/>
      <c r="REA634" s="71"/>
      <c r="REB634" s="71"/>
      <c r="RED634" s="105"/>
      <c r="REE634" s="71"/>
      <c r="REF634" s="71"/>
      <c r="REH634" s="105"/>
      <c r="REI634" s="71"/>
      <c r="REJ634" s="71"/>
      <c r="REL634" s="105"/>
      <c r="REM634" s="71"/>
      <c r="REN634" s="71"/>
      <c r="REP634" s="105"/>
      <c r="REQ634" s="71"/>
      <c r="RER634" s="71"/>
      <c r="RET634" s="105"/>
      <c r="REU634" s="71"/>
      <c r="REV634" s="71"/>
      <c r="REX634" s="105"/>
      <c r="REY634" s="71"/>
      <c r="REZ634" s="71"/>
      <c r="RFB634" s="105"/>
      <c r="RFC634" s="71"/>
      <c r="RFD634" s="71"/>
      <c r="RFF634" s="105"/>
      <c r="RFG634" s="71"/>
      <c r="RFH634" s="71"/>
      <c r="RFJ634" s="105"/>
      <c r="RFK634" s="71"/>
      <c r="RFL634" s="71"/>
      <c r="RFN634" s="105"/>
      <c r="RFO634" s="71"/>
      <c r="RFP634" s="71"/>
      <c r="RFR634" s="105"/>
      <c r="RFS634" s="71"/>
      <c r="RFT634" s="71"/>
      <c r="RFV634" s="105"/>
      <c r="RFW634" s="71"/>
      <c r="RFX634" s="71"/>
      <c r="RFZ634" s="105"/>
      <c r="RGA634" s="71"/>
      <c r="RGB634" s="71"/>
      <c r="RGD634" s="105"/>
      <c r="RGE634" s="71"/>
      <c r="RGF634" s="71"/>
      <c r="RGH634" s="105"/>
      <c r="RGI634" s="71"/>
      <c r="RGJ634" s="71"/>
      <c r="RGL634" s="105"/>
      <c r="RGM634" s="71"/>
      <c r="RGN634" s="71"/>
      <c r="RGP634" s="105"/>
      <c r="RGQ634" s="71"/>
      <c r="RGR634" s="71"/>
      <c r="RGT634" s="105"/>
      <c r="RGU634" s="71"/>
      <c r="RGV634" s="71"/>
      <c r="RGX634" s="105"/>
      <c r="RGY634" s="71"/>
      <c r="RGZ634" s="71"/>
      <c r="RHB634" s="105"/>
      <c r="RHC634" s="71"/>
      <c r="RHD634" s="71"/>
      <c r="RHF634" s="105"/>
      <c r="RHG634" s="71"/>
      <c r="RHH634" s="71"/>
      <c r="RHJ634" s="105"/>
      <c r="RHK634" s="71"/>
      <c r="RHL634" s="71"/>
      <c r="RHN634" s="105"/>
      <c r="RHO634" s="71"/>
      <c r="RHP634" s="71"/>
      <c r="RHR634" s="105"/>
      <c r="RHS634" s="71"/>
      <c r="RHT634" s="71"/>
      <c r="RHV634" s="105"/>
      <c r="RHW634" s="71"/>
      <c r="RHX634" s="71"/>
      <c r="RHZ634" s="105"/>
      <c r="RIA634" s="71"/>
      <c r="RIB634" s="71"/>
      <c r="RID634" s="105"/>
      <c r="RIE634" s="71"/>
      <c r="RIF634" s="71"/>
      <c r="RIH634" s="105"/>
      <c r="RII634" s="71"/>
      <c r="RIJ634" s="71"/>
      <c r="RIL634" s="105"/>
      <c r="RIM634" s="71"/>
      <c r="RIN634" s="71"/>
      <c r="RIP634" s="105"/>
      <c r="RIQ634" s="71"/>
      <c r="RIR634" s="71"/>
      <c r="RIT634" s="105"/>
      <c r="RIU634" s="71"/>
      <c r="RIV634" s="71"/>
      <c r="RIX634" s="105"/>
      <c r="RIY634" s="71"/>
      <c r="RIZ634" s="71"/>
      <c r="RJB634" s="105"/>
      <c r="RJC634" s="71"/>
      <c r="RJD634" s="71"/>
      <c r="RJF634" s="105"/>
      <c r="RJG634" s="71"/>
      <c r="RJH634" s="71"/>
      <c r="RJJ634" s="105"/>
      <c r="RJK634" s="71"/>
      <c r="RJL634" s="71"/>
      <c r="RJN634" s="105"/>
      <c r="RJO634" s="71"/>
      <c r="RJP634" s="71"/>
      <c r="RJR634" s="105"/>
      <c r="RJS634" s="71"/>
      <c r="RJT634" s="71"/>
      <c r="RJV634" s="105"/>
      <c r="RJW634" s="71"/>
      <c r="RJX634" s="71"/>
      <c r="RJZ634" s="105"/>
      <c r="RKA634" s="71"/>
      <c r="RKB634" s="71"/>
      <c r="RKD634" s="105"/>
      <c r="RKE634" s="71"/>
      <c r="RKF634" s="71"/>
      <c r="RKH634" s="105"/>
      <c r="RKI634" s="71"/>
      <c r="RKJ634" s="71"/>
      <c r="RKL634" s="105"/>
      <c r="RKM634" s="71"/>
      <c r="RKN634" s="71"/>
      <c r="RKP634" s="105"/>
      <c r="RKQ634" s="71"/>
      <c r="RKR634" s="71"/>
      <c r="RKT634" s="105"/>
      <c r="RKU634" s="71"/>
      <c r="RKV634" s="71"/>
      <c r="RKX634" s="105"/>
      <c r="RKY634" s="71"/>
      <c r="RKZ634" s="71"/>
      <c r="RLB634" s="105"/>
      <c r="RLC634" s="71"/>
      <c r="RLD634" s="71"/>
      <c r="RLF634" s="105"/>
      <c r="RLG634" s="71"/>
      <c r="RLH634" s="71"/>
      <c r="RLJ634" s="105"/>
      <c r="RLK634" s="71"/>
      <c r="RLL634" s="71"/>
      <c r="RLN634" s="105"/>
      <c r="RLO634" s="71"/>
      <c r="RLP634" s="71"/>
      <c r="RLR634" s="105"/>
      <c r="RLS634" s="71"/>
      <c r="RLT634" s="71"/>
      <c r="RLV634" s="105"/>
      <c r="RLW634" s="71"/>
      <c r="RLX634" s="71"/>
      <c r="RLZ634" s="105"/>
      <c r="RMA634" s="71"/>
      <c r="RMB634" s="71"/>
      <c r="RMD634" s="105"/>
      <c r="RME634" s="71"/>
      <c r="RMF634" s="71"/>
      <c r="RMH634" s="105"/>
      <c r="RMI634" s="71"/>
      <c r="RMJ634" s="71"/>
      <c r="RML634" s="105"/>
      <c r="RMM634" s="71"/>
      <c r="RMN634" s="71"/>
      <c r="RMP634" s="105"/>
      <c r="RMQ634" s="71"/>
      <c r="RMR634" s="71"/>
      <c r="RMT634" s="105"/>
      <c r="RMU634" s="71"/>
      <c r="RMV634" s="71"/>
      <c r="RMX634" s="105"/>
      <c r="RMY634" s="71"/>
      <c r="RMZ634" s="71"/>
      <c r="RNB634" s="105"/>
      <c r="RNC634" s="71"/>
      <c r="RND634" s="71"/>
      <c r="RNF634" s="105"/>
      <c r="RNG634" s="71"/>
      <c r="RNH634" s="71"/>
      <c r="RNJ634" s="105"/>
      <c r="RNK634" s="71"/>
      <c r="RNL634" s="71"/>
      <c r="RNN634" s="105"/>
      <c r="RNO634" s="71"/>
      <c r="RNP634" s="71"/>
      <c r="RNR634" s="105"/>
      <c r="RNS634" s="71"/>
      <c r="RNT634" s="71"/>
      <c r="RNV634" s="105"/>
      <c r="RNW634" s="71"/>
      <c r="RNX634" s="71"/>
      <c r="RNZ634" s="105"/>
      <c r="ROA634" s="71"/>
      <c r="ROB634" s="71"/>
      <c r="ROD634" s="105"/>
      <c r="ROE634" s="71"/>
      <c r="ROF634" s="71"/>
      <c r="ROH634" s="105"/>
      <c r="ROI634" s="71"/>
      <c r="ROJ634" s="71"/>
      <c r="ROL634" s="105"/>
      <c r="ROM634" s="71"/>
      <c r="RON634" s="71"/>
      <c r="ROP634" s="105"/>
      <c r="ROQ634" s="71"/>
      <c r="ROR634" s="71"/>
      <c r="ROT634" s="105"/>
      <c r="ROU634" s="71"/>
      <c r="ROV634" s="71"/>
      <c r="ROX634" s="105"/>
      <c r="ROY634" s="71"/>
      <c r="ROZ634" s="71"/>
      <c r="RPB634" s="105"/>
      <c r="RPC634" s="71"/>
      <c r="RPD634" s="71"/>
      <c r="RPF634" s="105"/>
      <c r="RPG634" s="71"/>
      <c r="RPH634" s="71"/>
      <c r="RPJ634" s="105"/>
      <c r="RPK634" s="71"/>
      <c r="RPL634" s="71"/>
      <c r="RPN634" s="105"/>
      <c r="RPO634" s="71"/>
      <c r="RPP634" s="71"/>
      <c r="RPR634" s="105"/>
      <c r="RPS634" s="71"/>
      <c r="RPT634" s="71"/>
      <c r="RPV634" s="105"/>
      <c r="RPW634" s="71"/>
      <c r="RPX634" s="71"/>
      <c r="RPZ634" s="105"/>
      <c r="RQA634" s="71"/>
      <c r="RQB634" s="71"/>
      <c r="RQD634" s="105"/>
      <c r="RQE634" s="71"/>
      <c r="RQF634" s="71"/>
      <c r="RQH634" s="105"/>
      <c r="RQI634" s="71"/>
      <c r="RQJ634" s="71"/>
      <c r="RQL634" s="105"/>
      <c r="RQM634" s="71"/>
      <c r="RQN634" s="71"/>
      <c r="RQP634" s="105"/>
      <c r="RQQ634" s="71"/>
      <c r="RQR634" s="71"/>
      <c r="RQT634" s="105"/>
      <c r="RQU634" s="71"/>
      <c r="RQV634" s="71"/>
      <c r="RQX634" s="105"/>
      <c r="RQY634" s="71"/>
      <c r="RQZ634" s="71"/>
      <c r="RRB634" s="105"/>
      <c r="RRC634" s="71"/>
      <c r="RRD634" s="71"/>
      <c r="RRF634" s="105"/>
      <c r="RRG634" s="71"/>
      <c r="RRH634" s="71"/>
      <c r="RRJ634" s="105"/>
      <c r="RRK634" s="71"/>
      <c r="RRL634" s="71"/>
      <c r="RRN634" s="105"/>
      <c r="RRO634" s="71"/>
      <c r="RRP634" s="71"/>
      <c r="RRR634" s="105"/>
      <c r="RRS634" s="71"/>
      <c r="RRT634" s="71"/>
      <c r="RRV634" s="105"/>
      <c r="RRW634" s="71"/>
      <c r="RRX634" s="71"/>
      <c r="RRZ634" s="105"/>
      <c r="RSA634" s="71"/>
      <c r="RSB634" s="71"/>
      <c r="RSD634" s="105"/>
      <c r="RSE634" s="71"/>
      <c r="RSF634" s="71"/>
      <c r="RSH634" s="105"/>
      <c r="RSI634" s="71"/>
      <c r="RSJ634" s="71"/>
      <c r="RSL634" s="105"/>
      <c r="RSM634" s="71"/>
      <c r="RSN634" s="71"/>
      <c r="RSP634" s="105"/>
      <c r="RSQ634" s="71"/>
      <c r="RSR634" s="71"/>
      <c r="RST634" s="105"/>
      <c r="RSU634" s="71"/>
      <c r="RSV634" s="71"/>
      <c r="RSX634" s="105"/>
      <c r="RSY634" s="71"/>
      <c r="RSZ634" s="71"/>
      <c r="RTB634" s="105"/>
      <c r="RTC634" s="71"/>
      <c r="RTD634" s="71"/>
      <c r="RTF634" s="105"/>
      <c r="RTG634" s="71"/>
      <c r="RTH634" s="71"/>
      <c r="RTJ634" s="105"/>
      <c r="RTK634" s="71"/>
      <c r="RTL634" s="71"/>
      <c r="RTN634" s="105"/>
      <c r="RTO634" s="71"/>
      <c r="RTP634" s="71"/>
      <c r="RTR634" s="105"/>
      <c r="RTS634" s="71"/>
      <c r="RTT634" s="71"/>
      <c r="RTV634" s="105"/>
      <c r="RTW634" s="71"/>
      <c r="RTX634" s="71"/>
      <c r="RTZ634" s="105"/>
      <c r="RUA634" s="71"/>
      <c r="RUB634" s="71"/>
      <c r="RUD634" s="105"/>
      <c r="RUE634" s="71"/>
      <c r="RUF634" s="71"/>
      <c r="RUH634" s="105"/>
      <c r="RUI634" s="71"/>
      <c r="RUJ634" s="71"/>
      <c r="RUL634" s="105"/>
      <c r="RUM634" s="71"/>
      <c r="RUN634" s="71"/>
      <c r="RUP634" s="105"/>
      <c r="RUQ634" s="71"/>
      <c r="RUR634" s="71"/>
      <c r="RUT634" s="105"/>
      <c r="RUU634" s="71"/>
      <c r="RUV634" s="71"/>
      <c r="RUX634" s="105"/>
      <c r="RUY634" s="71"/>
      <c r="RUZ634" s="71"/>
      <c r="RVB634" s="105"/>
      <c r="RVC634" s="71"/>
      <c r="RVD634" s="71"/>
      <c r="RVF634" s="105"/>
      <c r="RVG634" s="71"/>
      <c r="RVH634" s="71"/>
      <c r="RVJ634" s="105"/>
      <c r="RVK634" s="71"/>
      <c r="RVL634" s="71"/>
      <c r="RVN634" s="105"/>
      <c r="RVO634" s="71"/>
      <c r="RVP634" s="71"/>
      <c r="RVR634" s="105"/>
      <c r="RVS634" s="71"/>
      <c r="RVT634" s="71"/>
      <c r="RVV634" s="105"/>
      <c r="RVW634" s="71"/>
      <c r="RVX634" s="71"/>
      <c r="RVZ634" s="105"/>
      <c r="RWA634" s="71"/>
      <c r="RWB634" s="71"/>
      <c r="RWD634" s="105"/>
      <c r="RWE634" s="71"/>
      <c r="RWF634" s="71"/>
      <c r="RWH634" s="105"/>
      <c r="RWI634" s="71"/>
      <c r="RWJ634" s="71"/>
      <c r="RWL634" s="105"/>
      <c r="RWM634" s="71"/>
      <c r="RWN634" s="71"/>
      <c r="RWP634" s="105"/>
      <c r="RWQ634" s="71"/>
      <c r="RWR634" s="71"/>
      <c r="RWT634" s="105"/>
      <c r="RWU634" s="71"/>
      <c r="RWV634" s="71"/>
      <c r="RWX634" s="105"/>
      <c r="RWY634" s="71"/>
      <c r="RWZ634" s="71"/>
      <c r="RXB634" s="105"/>
      <c r="RXC634" s="71"/>
      <c r="RXD634" s="71"/>
      <c r="RXF634" s="105"/>
      <c r="RXG634" s="71"/>
      <c r="RXH634" s="71"/>
      <c r="RXJ634" s="105"/>
      <c r="RXK634" s="71"/>
      <c r="RXL634" s="71"/>
      <c r="RXN634" s="105"/>
      <c r="RXO634" s="71"/>
      <c r="RXP634" s="71"/>
      <c r="RXR634" s="105"/>
      <c r="RXS634" s="71"/>
      <c r="RXT634" s="71"/>
      <c r="RXV634" s="105"/>
      <c r="RXW634" s="71"/>
      <c r="RXX634" s="71"/>
      <c r="RXZ634" s="105"/>
      <c r="RYA634" s="71"/>
      <c r="RYB634" s="71"/>
      <c r="RYD634" s="105"/>
      <c r="RYE634" s="71"/>
      <c r="RYF634" s="71"/>
      <c r="RYH634" s="105"/>
      <c r="RYI634" s="71"/>
      <c r="RYJ634" s="71"/>
      <c r="RYL634" s="105"/>
      <c r="RYM634" s="71"/>
      <c r="RYN634" s="71"/>
      <c r="RYP634" s="105"/>
      <c r="RYQ634" s="71"/>
      <c r="RYR634" s="71"/>
      <c r="RYT634" s="105"/>
      <c r="RYU634" s="71"/>
      <c r="RYV634" s="71"/>
      <c r="RYX634" s="105"/>
      <c r="RYY634" s="71"/>
      <c r="RYZ634" s="71"/>
      <c r="RZB634" s="105"/>
      <c r="RZC634" s="71"/>
      <c r="RZD634" s="71"/>
      <c r="RZF634" s="105"/>
      <c r="RZG634" s="71"/>
      <c r="RZH634" s="71"/>
      <c r="RZJ634" s="105"/>
      <c r="RZK634" s="71"/>
      <c r="RZL634" s="71"/>
      <c r="RZN634" s="105"/>
      <c r="RZO634" s="71"/>
      <c r="RZP634" s="71"/>
      <c r="RZR634" s="105"/>
      <c r="RZS634" s="71"/>
      <c r="RZT634" s="71"/>
      <c r="RZV634" s="105"/>
      <c r="RZW634" s="71"/>
      <c r="RZX634" s="71"/>
      <c r="RZZ634" s="105"/>
      <c r="SAA634" s="71"/>
      <c r="SAB634" s="71"/>
      <c r="SAD634" s="105"/>
      <c r="SAE634" s="71"/>
      <c r="SAF634" s="71"/>
      <c r="SAH634" s="105"/>
      <c r="SAI634" s="71"/>
      <c r="SAJ634" s="71"/>
      <c r="SAL634" s="105"/>
      <c r="SAM634" s="71"/>
      <c r="SAN634" s="71"/>
      <c r="SAP634" s="105"/>
      <c r="SAQ634" s="71"/>
      <c r="SAR634" s="71"/>
      <c r="SAT634" s="105"/>
      <c r="SAU634" s="71"/>
      <c r="SAV634" s="71"/>
      <c r="SAX634" s="105"/>
      <c r="SAY634" s="71"/>
      <c r="SAZ634" s="71"/>
      <c r="SBB634" s="105"/>
      <c r="SBC634" s="71"/>
      <c r="SBD634" s="71"/>
      <c r="SBF634" s="105"/>
      <c r="SBG634" s="71"/>
      <c r="SBH634" s="71"/>
      <c r="SBJ634" s="105"/>
      <c r="SBK634" s="71"/>
      <c r="SBL634" s="71"/>
      <c r="SBN634" s="105"/>
      <c r="SBO634" s="71"/>
      <c r="SBP634" s="71"/>
      <c r="SBR634" s="105"/>
      <c r="SBS634" s="71"/>
      <c r="SBT634" s="71"/>
      <c r="SBV634" s="105"/>
      <c r="SBW634" s="71"/>
      <c r="SBX634" s="71"/>
      <c r="SBZ634" s="105"/>
      <c r="SCA634" s="71"/>
      <c r="SCB634" s="71"/>
      <c r="SCD634" s="105"/>
      <c r="SCE634" s="71"/>
      <c r="SCF634" s="71"/>
      <c r="SCH634" s="105"/>
      <c r="SCI634" s="71"/>
      <c r="SCJ634" s="71"/>
      <c r="SCL634" s="105"/>
      <c r="SCM634" s="71"/>
      <c r="SCN634" s="71"/>
      <c r="SCP634" s="105"/>
      <c r="SCQ634" s="71"/>
      <c r="SCR634" s="71"/>
      <c r="SCT634" s="105"/>
      <c r="SCU634" s="71"/>
      <c r="SCV634" s="71"/>
      <c r="SCX634" s="105"/>
      <c r="SCY634" s="71"/>
      <c r="SCZ634" s="71"/>
      <c r="SDB634" s="105"/>
      <c r="SDC634" s="71"/>
      <c r="SDD634" s="71"/>
      <c r="SDF634" s="105"/>
      <c r="SDG634" s="71"/>
      <c r="SDH634" s="71"/>
      <c r="SDJ634" s="105"/>
      <c r="SDK634" s="71"/>
      <c r="SDL634" s="71"/>
      <c r="SDN634" s="105"/>
      <c r="SDO634" s="71"/>
      <c r="SDP634" s="71"/>
      <c r="SDR634" s="105"/>
      <c r="SDS634" s="71"/>
      <c r="SDT634" s="71"/>
      <c r="SDV634" s="105"/>
      <c r="SDW634" s="71"/>
      <c r="SDX634" s="71"/>
      <c r="SDZ634" s="105"/>
      <c r="SEA634" s="71"/>
      <c r="SEB634" s="71"/>
      <c r="SED634" s="105"/>
      <c r="SEE634" s="71"/>
      <c r="SEF634" s="71"/>
      <c r="SEH634" s="105"/>
      <c r="SEI634" s="71"/>
      <c r="SEJ634" s="71"/>
      <c r="SEL634" s="105"/>
      <c r="SEM634" s="71"/>
      <c r="SEN634" s="71"/>
      <c r="SEP634" s="105"/>
      <c r="SEQ634" s="71"/>
      <c r="SER634" s="71"/>
      <c r="SET634" s="105"/>
      <c r="SEU634" s="71"/>
      <c r="SEV634" s="71"/>
      <c r="SEX634" s="105"/>
      <c r="SEY634" s="71"/>
      <c r="SEZ634" s="71"/>
      <c r="SFB634" s="105"/>
      <c r="SFC634" s="71"/>
      <c r="SFD634" s="71"/>
      <c r="SFF634" s="105"/>
      <c r="SFG634" s="71"/>
      <c r="SFH634" s="71"/>
      <c r="SFJ634" s="105"/>
      <c r="SFK634" s="71"/>
      <c r="SFL634" s="71"/>
      <c r="SFN634" s="105"/>
      <c r="SFO634" s="71"/>
      <c r="SFP634" s="71"/>
      <c r="SFR634" s="105"/>
      <c r="SFS634" s="71"/>
      <c r="SFT634" s="71"/>
      <c r="SFV634" s="105"/>
      <c r="SFW634" s="71"/>
      <c r="SFX634" s="71"/>
      <c r="SFZ634" s="105"/>
      <c r="SGA634" s="71"/>
      <c r="SGB634" s="71"/>
      <c r="SGD634" s="105"/>
      <c r="SGE634" s="71"/>
      <c r="SGF634" s="71"/>
      <c r="SGH634" s="105"/>
      <c r="SGI634" s="71"/>
      <c r="SGJ634" s="71"/>
      <c r="SGL634" s="105"/>
      <c r="SGM634" s="71"/>
      <c r="SGN634" s="71"/>
      <c r="SGP634" s="105"/>
      <c r="SGQ634" s="71"/>
      <c r="SGR634" s="71"/>
      <c r="SGT634" s="105"/>
      <c r="SGU634" s="71"/>
      <c r="SGV634" s="71"/>
      <c r="SGX634" s="105"/>
      <c r="SGY634" s="71"/>
      <c r="SGZ634" s="71"/>
      <c r="SHB634" s="105"/>
      <c r="SHC634" s="71"/>
      <c r="SHD634" s="71"/>
      <c r="SHF634" s="105"/>
      <c r="SHG634" s="71"/>
      <c r="SHH634" s="71"/>
      <c r="SHJ634" s="105"/>
      <c r="SHK634" s="71"/>
      <c r="SHL634" s="71"/>
      <c r="SHN634" s="105"/>
      <c r="SHO634" s="71"/>
      <c r="SHP634" s="71"/>
      <c r="SHR634" s="105"/>
      <c r="SHS634" s="71"/>
      <c r="SHT634" s="71"/>
      <c r="SHV634" s="105"/>
      <c r="SHW634" s="71"/>
      <c r="SHX634" s="71"/>
      <c r="SHZ634" s="105"/>
      <c r="SIA634" s="71"/>
      <c r="SIB634" s="71"/>
      <c r="SID634" s="105"/>
      <c r="SIE634" s="71"/>
      <c r="SIF634" s="71"/>
      <c r="SIH634" s="105"/>
      <c r="SII634" s="71"/>
      <c r="SIJ634" s="71"/>
      <c r="SIL634" s="105"/>
      <c r="SIM634" s="71"/>
      <c r="SIN634" s="71"/>
      <c r="SIP634" s="105"/>
      <c r="SIQ634" s="71"/>
      <c r="SIR634" s="71"/>
      <c r="SIT634" s="105"/>
      <c r="SIU634" s="71"/>
      <c r="SIV634" s="71"/>
      <c r="SIX634" s="105"/>
      <c r="SIY634" s="71"/>
      <c r="SIZ634" s="71"/>
      <c r="SJB634" s="105"/>
      <c r="SJC634" s="71"/>
      <c r="SJD634" s="71"/>
      <c r="SJF634" s="105"/>
      <c r="SJG634" s="71"/>
      <c r="SJH634" s="71"/>
      <c r="SJJ634" s="105"/>
      <c r="SJK634" s="71"/>
      <c r="SJL634" s="71"/>
      <c r="SJN634" s="105"/>
      <c r="SJO634" s="71"/>
      <c r="SJP634" s="71"/>
      <c r="SJR634" s="105"/>
      <c r="SJS634" s="71"/>
      <c r="SJT634" s="71"/>
      <c r="SJV634" s="105"/>
      <c r="SJW634" s="71"/>
      <c r="SJX634" s="71"/>
      <c r="SJZ634" s="105"/>
      <c r="SKA634" s="71"/>
      <c r="SKB634" s="71"/>
      <c r="SKD634" s="105"/>
      <c r="SKE634" s="71"/>
      <c r="SKF634" s="71"/>
      <c r="SKH634" s="105"/>
      <c r="SKI634" s="71"/>
      <c r="SKJ634" s="71"/>
      <c r="SKL634" s="105"/>
      <c r="SKM634" s="71"/>
      <c r="SKN634" s="71"/>
      <c r="SKP634" s="105"/>
      <c r="SKQ634" s="71"/>
      <c r="SKR634" s="71"/>
      <c r="SKT634" s="105"/>
      <c r="SKU634" s="71"/>
      <c r="SKV634" s="71"/>
      <c r="SKX634" s="105"/>
      <c r="SKY634" s="71"/>
      <c r="SKZ634" s="71"/>
      <c r="SLB634" s="105"/>
      <c r="SLC634" s="71"/>
      <c r="SLD634" s="71"/>
      <c r="SLF634" s="105"/>
      <c r="SLG634" s="71"/>
      <c r="SLH634" s="71"/>
      <c r="SLJ634" s="105"/>
      <c r="SLK634" s="71"/>
      <c r="SLL634" s="71"/>
      <c r="SLN634" s="105"/>
      <c r="SLO634" s="71"/>
      <c r="SLP634" s="71"/>
      <c r="SLR634" s="105"/>
      <c r="SLS634" s="71"/>
      <c r="SLT634" s="71"/>
      <c r="SLV634" s="105"/>
      <c r="SLW634" s="71"/>
      <c r="SLX634" s="71"/>
      <c r="SLZ634" s="105"/>
      <c r="SMA634" s="71"/>
      <c r="SMB634" s="71"/>
      <c r="SMD634" s="105"/>
      <c r="SME634" s="71"/>
      <c r="SMF634" s="71"/>
      <c r="SMH634" s="105"/>
      <c r="SMI634" s="71"/>
      <c r="SMJ634" s="71"/>
      <c r="SML634" s="105"/>
      <c r="SMM634" s="71"/>
      <c r="SMN634" s="71"/>
      <c r="SMP634" s="105"/>
      <c r="SMQ634" s="71"/>
      <c r="SMR634" s="71"/>
      <c r="SMT634" s="105"/>
      <c r="SMU634" s="71"/>
      <c r="SMV634" s="71"/>
      <c r="SMX634" s="105"/>
      <c r="SMY634" s="71"/>
      <c r="SMZ634" s="71"/>
      <c r="SNB634" s="105"/>
      <c r="SNC634" s="71"/>
      <c r="SND634" s="71"/>
      <c r="SNF634" s="105"/>
      <c r="SNG634" s="71"/>
      <c r="SNH634" s="71"/>
      <c r="SNJ634" s="105"/>
      <c r="SNK634" s="71"/>
      <c r="SNL634" s="71"/>
      <c r="SNN634" s="105"/>
      <c r="SNO634" s="71"/>
      <c r="SNP634" s="71"/>
      <c r="SNR634" s="105"/>
      <c r="SNS634" s="71"/>
      <c r="SNT634" s="71"/>
      <c r="SNV634" s="105"/>
      <c r="SNW634" s="71"/>
      <c r="SNX634" s="71"/>
      <c r="SNZ634" s="105"/>
      <c r="SOA634" s="71"/>
      <c r="SOB634" s="71"/>
      <c r="SOD634" s="105"/>
      <c r="SOE634" s="71"/>
      <c r="SOF634" s="71"/>
      <c r="SOH634" s="105"/>
      <c r="SOI634" s="71"/>
      <c r="SOJ634" s="71"/>
      <c r="SOL634" s="105"/>
      <c r="SOM634" s="71"/>
      <c r="SON634" s="71"/>
      <c r="SOP634" s="105"/>
      <c r="SOQ634" s="71"/>
      <c r="SOR634" s="71"/>
      <c r="SOT634" s="105"/>
      <c r="SOU634" s="71"/>
      <c r="SOV634" s="71"/>
      <c r="SOX634" s="105"/>
      <c r="SOY634" s="71"/>
      <c r="SOZ634" s="71"/>
      <c r="SPB634" s="105"/>
      <c r="SPC634" s="71"/>
      <c r="SPD634" s="71"/>
      <c r="SPF634" s="105"/>
      <c r="SPG634" s="71"/>
      <c r="SPH634" s="71"/>
      <c r="SPJ634" s="105"/>
      <c r="SPK634" s="71"/>
      <c r="SPL634" s="71"/>
      <c r="SPN634" s="105"/>
      <c r="SPO634" s="71"/>
      <c r="SPP634" s="71"/>
      <c r="SPR634" s="105"/>
      <c r="SPS634" s="71"/>
      <c r="SPT634" s="71"/>
      <c r="SPV634" s="105"/>
      <c r="SPW634" s="71"/>
      <c r="SPX634" s="71"/>
      <c r="SPZ634" s="105"/>
      <c r="SQA634" s="71"/>
      <c r="SQB634" s="71"/>
      <c r="SQD634" s="105"/>
      <c r="SQE634" s="71"/>
      <c r="SQF634" s="71"/>
      <c r="SQH634" s="105"/>
      <c r="SQI634" s="71"/>
      <c r="SQJ634" s="71"/>
      <c r="SQL634" s="105"/>
      <c r="SQM634" s="71"/>
      <c r="SQN634" s="71"/>
      <c r="SQP634" s="105"/>
      <c r="SQQ634" s="71"/>
      <c r="SQR634" s="71"/>
      <c r="SQT634" s="105"/>
      <c r="SQU634" s="71"/>
      <c r="SQV634" s="71"/>
      <c r="SQX634" s="105"/>
      <c r="SQY634" s="71"/>
      <c r="SQZ634" s="71"/>
      <c r="SRB634" s="105"/>
      <c r="SRC634" s="71"/>
      <c r="SRD634" s="71"/>
      <c r="SRF634" s="105"/>
      <c r="SRG634" s="71"/>
      <c r="SRH634" s="71"/>
      <c r="SRJ634" s="105"/>
      <c r="SRK634" s="71"/>
      <c r="SRL634" s="71"/>
      <c r="SRN634" s="105"/>
      <c r="SRO634" s="71"/>
      <c r="SRP634" s="71"/>
      <c r="SRR634" s="105"/>
      <c r="SRS634" s="71"/>
      <c r="SRT634" s="71"/>
      <c r="SRV634" s="105"/>
      <c r="SRW634" s="71"/>
      <c r="SRX634" s="71"/>
      <c r="SRZ634" s="105"/>
      <c r="SSA634" s="71"/>
      <c r="SSB634" s="71"/>
      <c r="SSD634" s="105"/>
      <c r="SSE634" s="71"/>
      <c r="SSF634" s="71"/>
      <c r="SSH634" s="105"/>
      <c r="SSI634" s="71"/>
      <c r="SSJ634" s="71"/>
      <c r="SSL634" s="105"/>
      <c r="SSM634" s="71"/>
      <c r="SSN634" s="71"/>
      <c r="SSP634" s="105"/>
      <c r="SSQ634" s="71"/>
      <c r="SSR634" s="71"/>
      <c r="SST634" s="105"/>
      <c r="SSU634" s="71"/>
      <c r="SSV634" s="71"/>
      <c r="SSX634" s="105"/>
      <c r="SSY634" s="71"/>
      <c r="SSZ634" s="71"/>
      <c r="STB634" s="105"/>
      <c r="STC634" s="71"/>
      <c r="STD634" s="71"/>
      <c r="STF634" s="105"/>
      <c r="STG634" s="71"/>
      <c r="STH634" s="71"/>
      <c r="STJ634" s="105"/>
      <c r="STK634" s="71"/>
      <c r="STL634" s="71"/>
      <c r="STN634" s="105"/>
      <c r="STO634" s="71"/>
      <c r="STP634" s="71"/>
      <c r="STR634" s="105"/>
      <c r="STS634" s="71"/>
      <c r="STT634" s="71"/>
      <c r="STV634" s="105"/>
      <c r="STW634" s="71"/>
      <c r="STX634" s="71"/>
      <c r="STZ634" s="105"/>
      <c r="SUA634" s="71"/>
      <c r="SUB634" s="71"/>
      <c r="SUD634" s="105"/>
      <c r="SUE634" s="71"/>
      <c r="SUF634" s="71"/>
      <c r="SUH634" s="105"/>
      <c r="SUI634" s="71"/>
      <c r="SUJ634" s="71"/>
      <c r="SUL634" s="105"/>
      <c r="SUM634" s="71"/>
      <c r="SUN634" s="71"/>
      <c r="SUP634" s="105"/>
      <c r="SUQ634" s="71"/>
      <c r="SUR634" s="71"/>
      <c r="SUT634" s="105"/>
      <c r="SUU634" s="71"/>
      <c r="SUV634" s="71"/>
      <c r="SUX634" s="105"/>
      <c r="SUY634" s="71"/>
      <c r="SUZ634" s="71"/>
      <c r="SVB634" s="105"/>
      <c r="SVC634" s="71"/>
      <c r="SVD634" s="71"/>
      <c r="SVF634" s="105"/>
      <c r="SVG634" s="71"/>
      <c r="SVH634" s="71"/>
      <c r="SVJ634" s="105"/>
      <c r="SVK634" s="71"/>
      <c r="SVL634" s="71"/>
      <c r="SVN634" s="105"/>
      <c r="SVO634" s="71"/>
      <c r="SVP634" s="71"/>
      <c r="SVR634" s="105"/>
      <c r="SVS634" s="71"/>
      <c r="SVT634" s="71"/>
      <c r="SVV634" s="105"/>
      <c r="SVW634" s="71"/>
      <c r="SVX634" s="71"/>
      <c r="SVZ634" s="105"/>
      <c r="SWA634" s="71"/>
      <c r="SWB634" s="71"/>
      <c r="SWD634" s="105"/>
      <c r="SWE634" s="71"/>
      <c r="SWF634" s="71"/>
      <c r="SWH634" s="105"/>
      <c r="SWI634" s="71"/>
      <c r="SWJ634" s="71"/>
      <c r="SWL634" s="105"/>
      <c r="SWM634" s="71"/>
      <c r="SWN634" s="71"/>
      <c r="SWP634" s="105"/>
      <c r="SWQ634" s="71"/>
      <c r="SWR634" s="71"/>
      <c r="SWT634" s="105"/>
      <c r="SWU634" s="71"/>
      <c r="SWV634" s="71"/>
      <c r="SWX634" s="105"/>
      <c r="SWY634" s="71"/>
      <c r="SWZ634" s="71"/>
      <c r="SXB634" s="105"/>
      <c r="SXC634" s="71"/>
      <c r="SXD634" s="71"/>
      <c r="SXF634" s="105"/>
      <c r="SXG634" s="71"/>
      <c r="SXH634" s="71"/>
      <c r="SXJ634" s="105"/>
      <c r="SXK634" s="71"/>
      <c r="SXL634" s="71"/>
      <c r="SXN634" s="105"/>
      <c r="SXO634" s="71"/>
      <c r="SXP634" s="71"/>
      <c r="SXR634" s="105"/>
      <c r="SXS634" s="71"/>
      <c r="SXT634" s="71"/>
      <c r="SXV634" s="105"/>
      <c r="SXW634" s="71"/>
      <c r="SXX634" s="71"/>
      <c r="SXZ634" s="105"/>
      <c r="SYA634" s="71"/>
      <c r="SYB634" s="71"/>
      <c r="SYD634" s="105"/>
      <c r="SYE634" s="71"/>
      <c r="SYF634" s="71"/>
      <c r="SYH634" s="105"/>
      <c r="SYI634" s="71"/>
      <c r="SYJ634" s="71"/>
      <c r="SYL634" s="105"/>
      <c r="SYM634" s="71"/>
      <c r="SYN634" s="71"/>
      <c r="SYP634" s="105"/>
      <c r="SYQ634" s="71"/>
      <c r="SYR634" s="71"/>
      <c r="SYT634" s="105"/>
      <c r="SYU634" s="71"/>
      <c r="SYV634" s="71"/>
      <c r="SYX634" s="105"/>
      <c r="SYY634" s="71"/>
      <c r="SYZ634" s="71"/>
      <c r="SZB634" s="105"/>
      <c r="SZC634" s="71"/>
      <c r="SZD634" s="71"/>
      <c r="SZF634" s="105"/>
      <c r="SZG634" s="71"/>
      <c r="SZH634" s="71"/>
      <c r="SZJ634" s="105"/>
      <c r="SZK634" s="71"/>
      <c r="SZL634" s="71"/>
      <c r="SZN634" s="105"/>
      <c r="SZO634" s="71"/>
      <c r="SZP634" s="71"/>
      <c r="SZR634" s="105"/>
      <c r="SZS634" s="71"/>
      <c r="SZT634" s="71"/>
      <c r="SZV634" s="105"/>
      <c r="SZW634" s="71"/>
      <c r="SZX634" s="71"/>
      <c r="SZZ634" s="105"/>
      <c r="TAA634" s="71"/>
      <c r="TAB634" s="71"/>
      <c r="TAD634" s="105"/>
      <c r="TAE634" s="71"/>
      <c r="TAF634" s="71"/>
      <c r="TAH634" s="105"/>
      <c r="TAI634" s="71"/>
      <c r="TAJ634" s="71"/>
      <c r="TAL634" s="105"/>
      <c r="TAM634" s="71"/>
      <c r="TAN634" s="71"/>
      <c r="TAP634" s="105"/>
      <c r="TAQ634" s="71"/>
      <c r="TAR634" s="71"/>
      <c r="TAT634" s="105"/>
      <c r="TAU634" s="71"/>
      <c r="TAV634" s="71"/>
      <c r="TAX634" s="105"/>
      <c r="TAY634" s="71"/>
      <c r="TAZ634" s="71"/>
      <c r="TBB634" s="105"/>
      <c r="TBC634" s="71"/>
      <c r="TBD634" s="71"/>
      <c r="TBF634" s="105"/>
      <c r="TBG634" s="71"/>
      <c r="TBH634" s="71"/>
      <c r="TBJ634" s="105"/>
      <c r="TBK634" s="71"/>
      <c r="TBL634" s="71"/>
      <c r="TBN634" s="105"/>
      <c r="TBO634" s="71"/>
      <c r="TBP634" s="71"/>
      <c r="TBR634" s="105"/>
      <c r="TBS634" s="71"/>
      <c r="TBT634" s="71"/>
      <c r="TBV634" s="105"/>
      <c r="TBW634" s="71"/>
      <c r="TBX634" s="71"/>
      <c r="TBZ634" s="105"/>
      <c r="TCA634" s="71"/>
      <c r="TCB634" s="71"/>
      <c r="TCD634" s="105"/>
      <c r="TCE634" s="71"/>
      <c r="TCF634" s="71"/>
      <c r="TCH634" s="105"/>
      <c r="TCI634" s="71"/>
      <c r="TCJ634" s="71"/>
      <c r="TCL634" s="105"/>
      <c r="TCM634" s="71"/>
      <c r="TCN634" s="71"/>
      <c r="TCP634" s="105"/>
      <c r="TCQ634" s="71"/>
      <c r="TCR634" s="71"/>
      <c r="TCT634" s="105"/>
      <c r="TCU634" s="71"/>
      <c r="TCV634" s="71"/>
      <c r="TCX634" s="105"/>
      <c r="TCY634" s="71"/>
      <c r="TCZ634" s="71"/>
      <c r="TDB634" s="105"/>
      <c r="TDC634" s="71"/>
      <c r="TDD634" s="71"/>
      <c r="TDF634" s="105"/>
      <c r="TDG634" s="71"/>
      <c r="TDH634" s="71"/>
      <c r="TDJ634" s="105"/>
      <c r="TDK634" s="71"/>
      <c r="TDL634" s="71"/>
      <c r="TDN634" s="105"/>
      <c r="TDO634" s="71"/>
      <c r="TDP634" s="71"/>
      <c r="TDR634" s="105"/>
      <c r="TDS634" s="71"/>
      <c r="TDT634" s="71"/>
      <c r="TDV634" s="105"/>
      <c r="TDW634" s="71"/>
      <c r="TDX634" s="71"/>
      <c r="TDZ634" s="105"/>
      <c r="TEA634" s="71"/>
      <c r="TEB634" s="71"/>
      <c r="TED634" s="105"/>
      <c r="TEE634" s="71"/>
      <c r="TEF634" s="71"/>
      <c r="TEH634" s="105"/>
      <c r="TEI634" s="71"/>
      <c r="TEJ634" s="71"/>
      <c r="TEL634" s="105"/>
      <c r="TEM634" s="71"/>
      <c r="TEN634" s="71"/>
      <c r="TEP634" s="105"/>
      <c r="TEQ634" s="71"/>
      <c r="TER634" s="71"/>
      <c r="TET634" s="105"/>
      <c r="TEU634" s="71"/>
      <c r="TEV634" s="71"/>
      <c r="TEX634" s="105"/>
      <c r="TEY634" s="71"/>
      <c r="TEZ634" s="71"/>
      <c r="TFB634" s="105"/>
      <c r="TFC634" s="71"/>
      <c r="TFD634" s="71"/>
      <c r="TFF634" s="105"/>
      <c r="TFG634" s="71"/>
      <c r="TFH634" s="71"/>
      <c r="TFJ634" s="105"/>
      <c r="TFK634" s="71"/>
      <c r="TFL634" s="71"/>
      <c r="TFN634" s="105"/>
      <c r="TFO634" s="71"/>
      <c r="TFP634" s="71"/>
      <c r="TFR634" s="105"/>
      <c r="TFS634" s="71"/>
      <c r="TFT634" s="71"/>
      <c r="TFV634" s="105"/>
      <c r="TFW634" s="71"/>
      <c r="TFX634" s="71"/>
      <c r="TFZ634" s="105"/>
      <c r="TGA634" s="71"/>
      <c r="TGB634" s="71"/>
      <c r="TGD634" s="105"/>
      <c r="TGE634" s="71"/>
      <c r="TGF634" s="71"/>
      <c r="TGH634" s="105"/>
      <c r="TGI634" s="71"/>
      <c r="TGJ634" s="71"/>
      <c r="TGL634" s="105"/>
      <c r="TGM634" s="71"/>
      <c r="TGN634" s="71"/>
      <c r="TGP634" s="105"/>
      <c r="TGQ634" s="71"/>
      <c r="TGR634" s="71"/>
      <c r="TGT634" s="105"/>
      <c r="TGU634" s="71"/>
      <c r="TGV634" s="71"/>
      <c r="TGX634" s="105"/>
      <c r="TGY634" s="71"/>
      <c r="TGZ634" s="71"/>
      <c r="THB634" s="105"/>
      <c r="THC634" s="71"/>
      <c r="THD634" s="71"/>
      <c r="THF634" s="105"/>
      <c r="THG634" s="71"/>
      <c r="THH634" s="71"/>
      <c r="THJ634" s="105"/>
      <c r="THK634" s="71"/>
      <c r="THL634" s="71"/>
      <c r="THN634" s="105"/>
      <c r="THO634" s="71"/>
      <c r="THP634" s="71"/>
      <c r="THR634" s="105"/>
      <c r="THS634" s="71"/>
      <c r="THT634" s="71"/>
      <c r="THV634" s="105"/>
      <c r="THW634" s="71"/>
      <c r="THX634" s="71"/>
      <c r="THZ634" s="105"/>
      <c r="TIA634" s="71"/>
      <c r="TIB634" s="71"/>
      <c r="TID634" s="105"/>
      <c r="TIE634" s="71"/>
      <c r="TIF634" s="71"/>
      <c r="TIH634" s="105"/>
      <c r="TII634" s="71"/>
      <c r="TIJ634" s="71"/>
      <c r="TIL634" s="105"/>
      <c r="TIM634" s="71"/>
      <c r="TIN634" s="71"/>
      <c r="TIP634" s="105"/>
      <c r="TIQ634" s="71"/>
      <c r="TIR634" s="71"/>
      <c r="TIT634" s="105"/>
      <c r="TIU634" s="71"/>
      <c r="TIV634" s="71"/>
      <c r="TIX634" s="105"/>
      <c r="TIY634" s="71"/>
      <c r="TIZ634" s="71"/>
      <c r="TJB634" s="105"/>
      <c r="TJC634" s="71"/>
      <c r="TJD634" s="71"/>
      <c r="TJF634" s="105"/>
      <c r="TJG634" s="71"/>
      <c r="TJH634" s="71"/>
      <c r="TJJ634" s="105"/>
      <c r="TJK634" s="71"/>
      <c r="TJL634" s="71"/>
      <c r="TJN634" s="105"/>
      <c r="TJO634" s="71"/>
      <c r="TJP634" s="71"/>
      <c r="TJR634" s="105"/>
      <c r="TJS634" s="71"/>
      <c r="TJT634" s="71"/>
      <c r="TJV634" s="105"/>
      <c r="TJW634" s="71"/>
      <c r="TJX634" s="71"/>
      <c r="TJZ634" s="105"/>
      <c r="TKA634" s="71"/>
      <c r="TKB634" s="71"/>
      <c r="TKD634" s="105"/>
      <c r="TKE634" s="71"/>
      <c r="TKF634" s="71"/>
      <c r="TKH634" s="105"/>
      <c r="TKI634" s="71"/>
      <c r="TKJ634" s="71"/>
      <c r="TKL634" s="105"/>
      <c r="TKM634" s="71"/>
      <c r="TKN634" s="71"/>
      <c r="TKP634" s="105"/>
      <c r="TKQ634" s="71"/>
      <c r="TKR634" s="71"/>
      <c r="TKT634" s="105"/>
      <c r="TKU634" s="71"/>
      <c r="TKV634" s="71"/>
      <c r="TKX634" s="105"/>
      <c r="TKY634" s="71"/>
      <c r="TKZ634" s="71"/>
      <c r="TLB634" s="105"/>
      <c r="TLC634" s="71"/>
      <c r="TLD634" s="71"/>
      <c r="TLF634" s="105"/>
      <c r="TLG634" s="71"/>
      <c r="TLH634" s="71"/>
      <c r="TLJ634" s="105"/>
      <c r="TLK634" s="71"/>
      <c r="TLL634" s="71"/>
      <c r="TLN634" s="105"/>
      <c r="TLO634" s="71"/>
      <c r="TLP634" s="71"/>
      <c r="TLR634" s="105"/>
      <c r="TLS634" s="71"/>
      <c r="TLT634" s="71"/>
      <c r="TLV634" s="105"/>
      <c r="TLW634" s="71"/>
      <c r="TLX634" s="71"/>
      <c r="TLZ634" s="105"/>
      <c r="TMA634" s="71"/>
      <c r="TMB634" s="71"/>
      <c r="TMD634" s="105"/>
      <c r="TME634" s="71"/>
      <c r="TMF634" s="71"/>
      <c r="TMH634" s="105"/>
      <c r="TMI634" s="71"/>
      <c r="TMJ634" s="71"/>
      <c r="TML634" s="105"/>
      <c r="TMM634" s="71"/>
      <c r="TMN634" s="71"/>
      <c r="TMP634" s="105"/>
      <c r="TMQ634" s="71"/>
      <c r="TMR634" s="71"/>
      <c r="TMT634" s="105"/>
      <c r="TMU634" s="71"/>
      <c r="TMV634" s="71"/>
      <c r="TMX634" s="105"/>
      <c r="TMY634" s="71"/>
      <c r="TMZ634" s="71"/>
      <c r="TNB634" s="105"/>
      <c r="TNC634" s="71"/>
      <c r="TND634" s="71"/>
      <c r="TNF634" s="105"/>
      <c r="TNG634" s="71"/>
      <c r="TNH634" s="71"/>
      <c r="TNJ634" s="105"/>
      <c r="TNK634" s="71"/>
      <c r="TNL634" s="71"/>
      <c r="TNN634" s="105"/>
      <c r="TNO634" s="71"/>
      <c r="TNP634" s="71"/>
      <c r="TNR634" s="105"/>
      <c r="TNS634" s="71"/>
      <c r="TNT634" s="71"/>
      <c r="TNV634" s="105"/>
      <c r="TNW634" s="71"/>
      <c r="TNX634" s="71"/>
      <c r="TNZ634" s="105"/>
      <c r="TOA634" s="71"/>
      <c r="TOB634" s="71"/>
      <c r="TOD634" s="105"/>
      <c r="TOE634" s="71"/>
      <c r="TOF634" s="71"/>
      <c r="TOH634" s="105"/>
      <c r="TOI634" s="71"/>
      <c r="TOJ634" s="71"/>
      <c r="TOL634" s="105"/>
      <c r="TOM634" s="71"/>
      <c r="TON634" s="71"/>
      <c r="TOP634" s="105"/>
      <c r="TOQ634" s="71"/>
      <c r="TOR634" s="71"/>
      <c r="TOT634" s="105"/>
      <c r="TOU634" s="71"/>
      <c r="TOV634" s="71"/>
      <c r="TOX634" s="105"/>
      <c r="TOY634" s="71"/>
      <c r="TOZ634" s="71"/>
      <c r="TPB634" s="105"/>
      <c r="TPC634" s="71"/>
      <c r="TPD634" s="71"/>
      <c r="TPF634" s="105"/>
      <c r="TPG634" s="71"/>
      <c r="TPH634" s="71"/>
      <c r="TPJ634" s="105"/>
      <c r="TPK634" s="71"/>
      <c r="TPL634" s="71"/>
      <c r="TPN634" s="105"/>
      <c r="TPO634" s="71"/>
      <c r="TPP634" s="71"/>
      <c r="TPR634" s="105"/>
      <c r="TPS634" s="71"/>
      <c r="TPT634" s="71"/>
      <c r="TPV634" s="105"/>
      <c r="TPW634" s="71"/>
      <c r="TPX634" s="71"/>
      <c r="TPZ634" s="105"/>
      <c r="TQA634" s="71"/>
      <c r="TQB634" s="71"/>
      <c r="TQD634" s="105"/>
      <c r="TQE634" s="71"/>
      <c r="TQF634" s="71"/>
      <c r="TQH634" s="105"/>
      <c r="TQI634" s="71"/>
      <c r="TQJ634" s="71"/>
      <c r="TQL634" s="105"/>
      <c r="TQM634" s="71"/>
      <c r="TQN634" s="71"/>
      <c r="TQP634" s="105"/>
      <c r="TQQ634" s="71"/>
      <c r="TQR634" s="71"/>
      <c r="TQT634" s="105"/>
      <c r="TQU634" s="71"/>
      <c r="TQV634" s="71"/>
      <c r="TQX634" s="105"/>
      <c r="TQY634" s="71"/>
      <c r="TQZ634" s="71"/>
      <c r="TRB634" s="105"/>
      <c r="TRC634" s="71"/>
      <c r="TRD634" s="71"/>
      <c r="TRF634" s="105"/>
      <c r="TRG634" s="71"/>
      <c r="TRH634" s="71"/>
      <c r="TRJ634" s="105"/>
      <c r="TRK634" s="71"/>
      <c r="TRL634" s="71"/>
      <c r="TRN634" s="105"/>
      <c r="TRO634" s="71"/>
      <c r="TRP634" s="71"/>
      <c r="TRR634" s="105"/>
      <c r="TRS634" s="71"/>
      <c r="TRT634" s="71"/>
      <c r="TRV634" s="105"/>
      <c r="TRW634" s="71"/>
      <c r="TRX634" s="71"/>
      <c r="TRZ634" s="105"/>
      <c r="TSA634" s="71"/>
      <c r="TSB634" s="71"/>
      <c r="TSD634" s="105"/>
      <c r="TSE634" s="71"/>
      <c r="TSF634" s="71"/>
      <c r="TSH634" s="105"/>
      <c r="TSI634" s="71"/>
      <c r="TSJ634" s="71"/>
      <c r="TSL634" s="105"/>
      <c r="TSM634" s="71"/>
      <c r="TSN634" s="71"/>
      <c r="TSP634" s="105"/>
      <c r="TSQ634" s="71"/>
      <c r="TSR634" s="71"/>
      <c r="TST634" s="105"/>
      <c r="TSU634" s="71"/>
      <c r="TSV634" s="71"/>
      <c r="TSX634" s="105"/>
      <c r="TSY634" s="71"/>
      <c r="TSZ634" s="71"/>
      <c r="TTB634" s="105"/>
      <c r="TTC634" s="71"/>
      <c r="TTD634" s="71"/>
      <c r="TTF634" s="105"/>
      <c r="TTG634" s="71"/>
      <c r="TTH634" s="71"/>
      <c r="TTJ634" s="105"/>
      <c r="TTK634" s="71"/>
      <c r="TTL634" s="71"/>
      <c r="TTN634" s="105"/>
      <c r="TTO634" s="71"/>
      <c r="TTP634" s="71"/>
      <c r="TTR634" s="105"/>
      <c r="TTS634" s="71"/>
      <c r="TTT634" s="71"/>
      <c r="TTV634" s="105"/>
      <c r="TTW634" s="71"/>
      <c r="TTX634" s="71"/>
      <c r="TTZ634" s="105"/>
      <c r="TUA634" s="71"/>
      <c r="TUB634" s="71"/>
      <c r="TUD634" s="105"/>
      <c r="TUE634" s="71"/>
      <c r="TUF634" s="71"/>
      <c r="TUH634" s="105"/>
      <c r="TUI634" s="71"/>
      <c r="TUJ634" s="71"/>
      <c r="TUL634" s="105"/>
      <c r="TUM634" s="71"/>
      <c r="TUN634" s="71"/>
      <c r="TUP634" s="105"/>
      <c r="TUQ634" s="71"/>
      <c r="TUR634" s="71"/>
      <c r="TUT634" s="105"/>
      <c r="TUU634" s="71"/>
      <c r="TUV634" s="71"/>
      <c r="TUX634" s="105"/>
      <c r="TUY634" s="71"/>
      <c r="TUZ634" s="71"/>
      <c r="TVB634" s="105"/>
      <c r="TVC634" s="71"/>
      <c r="TVD634" s="71"/>
      <c r="TVF634" s="105"/>
      <c r="TVG634" s="71"/>
      <c r="TVH634" s="71"/>
      <c r="TVJ634" s="105"/>
      <c r="TVK634" s="71"/>
      <c r="TVL634" s="71"/>
      <c r="TVN634" s="105"/>
      <c r="TVO634" s="71"/>
      <c r="TVP634" s="71"/>
      <c r="TVR634" s="105"/>
      <c r="TVS634" s="71"/>
      <c r="TVT634" s="71"/>
      <c r="TVV634" s="105"/>
      <c r="TVW634" s="71"/>
      <c r="TVX634" s="71"/>
      <c r="TVZ634" s="105"/>
      <c r="TWA634" s="71"/>
      <c r="TWB634" s="71"/>
      <c r="TWD634" s="105"/>
      <c r="TWE634" s="71"/>
      <c r="TWF634" s="71"/>
      <c r="TWH634" s="105"/>
      <c r="TWI634" s="71"/>
      <c r="TWJ634" s="71"/>
      <c r="TWL634" s="105"/>
      <c r="TWM634" s="71"/>
      <c r="TWN634" s="71"/>
      <c r="TWP634" s="105"/>
      <c r="TWQ634" s="71"/>
      <c r="TWR634" s="71"/>
      <c r="TWT634" s="105"/>
      <c r="TWU634" s="71"/>
      <c r="TWV634" s="71"/>
      <c r="TWX634" s="105"/>
      <c r="TWY634" s="71"/>
      <c r="TWZ634" s="71"/>
      <c r="TXB634" s="105"/>
      <c r="TXC634" s="71"/>
      <c r="TXD634" s="71"/>
      <c r="TXF634" s="105"/>
      <c r="TXG634" s="71"/>
      <c r="TXH634" s="71"/>
      <c r="TXJ634" s="105"/>
      <c r="TXK634" s="71"/>
      <c r="TXL634" s="71"/>
      <c r="TXN634" s="105"/>
      <c r="TXO634" s="71"/>
      <c r="TXP634" s="71"/>
      <c r="TXR634" s="105"/>
      <c r="TXS634" s="71"/>
      <c r="TXT634" s="71"/>
      <c r="TXV634" s="105"/>
      <c r="TXW634" s="71"/>
      <c r="TXX634" s="71"/>
      <c r="TXZ634" s="105"/>
      <c r="TYA634" s="71"/>
      <c r="TYB634" s="71"/>
      <c r="TYD634" s="105"/>
      <c r="TYE634" s="71"/>
      <c r="TYF634" s="71"/>
      <c r="TYH634" s="105"/>
      <c r="TYI634" s="71"/>
      <c r="TYJ634" s="71"/>
      <c r="TYL634" s="105"/>
      <c r="TYM634" s="71"/>
      <c r="TYN634" s="71"/>
      <c r="TYP634" s="105"/>
      <c r="TYQ634" s="71"/>
      <c r="TYR634" s="71"/>
      <c r="TYT634" s="105"/>
      <c r="TYU634" s="71"/>
      <c r="TYV634" s="71"/>
      <c r="TYX634" s="105"/>
      <c r="TYY634" s="71"/>
      <c r="TYZ634" s="71"/>
      <c r="TZB634" s="105"/>
      <c r="TZC634" s="71"/>
      <c r="TZD634" s="71"/>
      <c r="TZF634" s="105"/>
      <c r="TZG634" s="71"/>
      <c r="TZH634" s="71"/>
      <c r="TZJ634" s="105"/>
      <c r="TZK634" s="71"/>
      <c r="TZL634" s="71"/>
      <c r="TZN634" s="105"/>
      <c r="TZO634" s="71"/>
      <c r="TZP634" s="71"/>
      <c r="TZR634" s="105"/>
      <c r="TZS634" s="71"/>
      <c r="TZT634" s="71"/>
      <c r="TZV634" s="105"/>
      <c r="TZW634" s="71"/>
      <c r="TZX634" s="71"/>
      <c r="TZZ634" s="105"/>
      <c r="UAA634" s="71"/>
      <c r="UAB634" s="71"/>
      <c r="UAD634" s="105"/>
      <c r="UAE634" s="71"/>
      <c r="UAF634" s="71"/>
      <c r="UAH634" s="105"/>
      <c r="UAI634" s="71"/>
      <c r="UAJ634" s="71"/>
      <c r="UAL634" s="105"/>
      <c r="UAM634" s="71"/>
      <c r="UAN634" s="71"/>
      <c r="UAP634" s="105"/>
      <c r="UAQ634" s="71"/>
      <c r="UAR634" s="71"/>
      <c r="UAT634" s="105"/>
      <c r="UAU634" s="71"/>
      <c r="UAV634" s="71"/>
      <c r="UAX634" s="105"/>
      <c r="UAY634" s="71"/>
      <c r="UAZ634" s="71"/>
      <c r="UBB634" s="105"/>
      <c r="UBC634" s="71"/>
      <c r="UBD634" s="71"/>
      <c r="UBF634" s="105"/>
      <c r="UBG634" s="71"/>
      <c r="UBH634" s="71"/>
      <c r="UBJ634" s="105"/>
      <c r="UBK634" s="71"/>
      <c r="UBL634" s="71"/>
      <c r="UBN634" s="105"/>
      <c r="UBO634" s="71"/>
      <c r="UBP634" s="71"/>
      <c r="UBR634" s="105"/>
      <c r="UBS634" s="71"/>
      <c r="UBT634" s="71"/>
      <c r="UBV634" s="105"/>
      <c r="UBW634" s="71"/>
      <c r="UBX634" s="71"/>
      <c r="UBZ634" s="105"/>
      <c r="UCA634" s="71"/>
      <c r="UCB634" s="71"/>
      <c r="UCD634" s="105"/>
      <c r="UCE634" s="71"/>
      <c r="UCF634" s="71"/>
      <c r="UCH634" s="105"/>
      <c r="UCI634" s="71"/>
      <c r="UCJ634" s="71"/>
      <c r="UCL634" s="105"/>
      <c r="UCM634" s="71"/>
      <c r="UCN634" s="71"/>
      <c r="UCP634" s="105"/>
      <c r="UCQ634" s="71"/>
      <c r="UCR634" s="71"/>
      <c r="UCT634" s="105"/>
      <c r="UCU634" s="71"/>
      <c r="UCV634" s="71"/>
      <c r="UCX634" s="105"/>
      <c r="UCY634" s="71"/>
      <c r="UCZ634" s="71"/>
      <c r="UDB634" s="105"/>
      <c r="UDC634" s="71"/>
      <c r="UDD634" s="71"/>
      <c r="UDF634" s="105"/>
      <c r="UDG634" s="71"/>
      <c r="UDH634" s="71"/>
      <c r="UDJ634" s="105"/>
      <c r="UDK634" s="71"/>
      <c r="UDL634" s="71"/>
      <c r="UDN634" s="105"/>
      <c r="UDO634" s="71"/>
      <c r="UDP634" s="71"/>
      <c r="UDR634" s="105"/>
      <c r="UDS634" s="71"/>
      <c r="UDT634" s="71"/>
      <c r="UDV634" s="105"/>
      <c r="UDW634" s="71"/>
      <c r="UDX634" s="71"/>
      <c r="UDZ634" s="105"/>
      <c r="UEA634" s="71"/>
      <c r="UEB634" s="71"/>
      <c r="UED634" s="105"/>
      <c r="UEE634" s="71"/>
      <c r="UEF634" s="71"/>
      <c r="UEH634" s="105"/>
      <c r="UEI634" s="71"/>
      <c r="UEJ634" s="71"/>
      <c r="UEL634" s="105"/>
      <c r="UEM634" s="71"/>
      <c r="UEN634" s="71"/>
      <c r="UEP634" s="105"/>
      <c r="UEQ634" s="71"/>
      <c r="UER634" s="71"/>
      <c r="UET634" s="105"/>
      <c r="UEU634" s="71"/>
      <c r="UEV634" s="71"/>
      <c r="UEX634" s="105"/>
      <c r="UEY634" s="71"/>
      <c r="UEZ634" s="71"/>
      <c r="UFB634" s="105"/>
      <c r="UFC634" s="71"/>
      <c r="UFD634" s="71"/>
      <c r="UFF634" s="105"/>
      <c r="UFG634" s="71"/>
      <c r="UFH634" s="71"/>
      <c r="UFJ634" s="105"/>
      <c r="UFK634" s="71"/>
      <c r="UFL634" s="71"/>
      <c r="UFN634" s="105"/>
      <c r="UFO634" s="71"/>
      <c r="UFP634" s="71"/>
      <c r="UFR634" s="105"/>
      <c r="UFS634" s="71"/>
      <c r="UFT634" s="71"/>
      <c r="UFV634" s="105"/>
      <c r="UFW634" s="71"/>
      <c r="UFX634" s="71"/>
      <c r="UFZ634" s="105"/>
      <c r="UGA634" s="71"/>
      <c r="UGB634" s="71"/>
      <c r="UGD634" s="105"/>
      <c r="UGE634" s="71"/>
      <c r="UGF634" s="71"/>
      <c r="UGH634" s="105"/>
      <c r="UGI634" s="71"/>
      <c r="UGJ634" s="71"/>
      <c r="UGL634" s="105"/>
      <c r="UGM634" s="71"/>
      <c r="UGN634" s="71"/>
      <c r="UGP634" s="105"/>
      <c r="UGQ634" s="71"/>
      <c r="UGR634" s="71"/>
      <c r="UGT634" s="105"/>
      <c r="UGU634" s="71"/>
      <c r="UGV634" s="71"/>
      <c r="UGX634" s="105"/>
      <c r="UGY634" s="71"/>
      <c r="UGZ634" s="71"/>
      <c r="UHB634" s="105"/>
      <c r="UHC634" s="71"/>
      <c r="UHD634" s="71"/>
      <c r="UHF634" s="105"/>
      <c r="UHG634" s="71"/>
      <c r="UHH634" s="71"/>
      <c r="UHJ634" s="105"/>
      <c r="UHK634" s="71"/>
      <c r="UHL634" s="71"/>
      <c r="UHN634" s="105"/>
      <c r="UHO634" s="71"/>
      <c r="UHP634" s="71"/>
      <c r="UHR634" s="105"/>
      <c r="UHS634" s="71"/>
      <c r="UHT634" s="71"/>
      <c r="UHV634" s="105"/>
      <c r="UHW634" s="71"/>
      <c r="UHX634" s="71"/>
      <c r="UHZ634" s="105"/>
      <c r="UIA634" s="71"/>
      <c r="UIB634" s="71"/>
      <c r="UID634" s="105"/>
      <c r="UIE634" s="71"/>
      <c r="UIF634" s="71"/>
      <c r="UIH634" s="105"/>
      <c r="UII634" s="71"/>
      <c r="UIJ634" s="71"/>
      <c r="UIL634" s="105"/>
      <c r="UIM634" s="71"/>
      <c r="UIN634" s="71"/>
      <c r="UIP634" s="105"/>
      <c r="UIQ634" s="71"/>
      <c r="UIR634" s="71"/>
      <c r="UIT634" s="105"/>
      <c r="UIU634" s="71"/>
      <c r="UIV634" s="71"/>
      <c r="UIX634" s="105"/>
      <c r="UIY634" s="71"/>
      <c r="UIZ634" s="71"/>
      <c r="UJB634" s="105"/>
      <c r="UJC634" s="71"/>
      <c r="UJD634" s="71"/>
      <c r="UJF634" s="105"/>
      <c r="UJG634" s="71"/>
      <c r="UJH634" s="71"/>
      <c r="UJJ634" s="105"/>
      <c r="UJK634" s="71"/>
      <c r="UJL634" s="71"/>
      <c r="UJN634" s="105"/>
      <c r="UJO634" s="71"/>
      <c r="UJP634" s="71"/>
      <c r="UJR634" s="105"/>
      <c r="UJS634" s="71"/>
      <c r="UJT634" s="71"/>
      <c r="UJV634" s="105"/>
      <c r="UJW634" s="71"/>
      <c r="UJX634" s="71"/>
      <c r="UJZ634" s="105"/>
      <c r="UKA634" s="71"/>
      <c r="UKB634" s="71"/>
      <c r="UKD634" s="105"/>
      <c r="UKE634" s="71"/>
      <c r="UKF634" s="71"/>
      <c r="UKH634" s="105"/>
      <c r="UKI634" s="71"/>
      <c r="UKJ634" s="71"/>
      <c r="UKL634" s="105"/>
      <c r="UKM634" s="71"/>
      <c r="UKN634" s="71"/>
      <c r="UKP634" s="105"/>
      <c r="UKQ634" s="71"/>
      <c r="UKR634" s="71"/>
      <c r="UKT634" s="105"/>
      <c r="UKU634" s="71"/>
      <c r="UKV634" s="71"/>
      <c r="UKX634" s="105"/>
      <c r="UKY634" s="71"/>
      <c r="UKZ634" s="71"/>
      <c r="ULB634" s="105"/>
      <c r="ULC634" s="71"/>
      <c r="ULD634" s="71"/>
      <c r="ULF634" s="105"/>
      <c r="ULG634" s="71"/>
      <c r="ULH634" s="71"/>
      <c r="ULJ634" s="105"/>
      <c r="ULK634" s="71"/>
      <c r="ULL634" s="71"/>
      <c r="ULN634" s="105"/>
      <c r="ULO634" s="71"/>
      <c r="ULP634" s="71"/>
      <c r="ULR634" s="105"/>
      <c r="ULS634" s="71"/>
      <c r="ULT634" s="71"/>
      <c r="ULV634" s="105"/>
      <c r="ULW634" s="71"/>
      <c r="ULX634" s="71"/>
      <c r="ULZ634" s="105"/>
      <c r="UMA634" s="71"/>
      <c r="UMB634" s="71"/>
      <c r="UMD634" s="105"/>
      <c r="UME634" s="71"/>
      <c r="UMF634" s="71"/>
      <c r="UMH634" s="105"/>
      <c r="UMI634" s="71"/>
      <c r="UMJ634" s="71"/>
      <c r="UML634" s="105"/>
      <c r="UMM634" s="71"/>
      <c r="UMN634" s="71"/>
      <c r="UMP634" s="105"/>
      <c r="UMQ634" s="71"/>
      <c r="UMR634" s="71"/>
      <c r="UMT634" s="105"/>
      <c r="UMU634" s="71"/>
      <c r="UMV634" s="71"/>
      <c r="UMX634" s="105"/>
      <c r="UMY634" s="71"/>
      <c r="UMZ634" s="71"/>
      <c r="UNB634" s="105"/>
      <c r="UNC634" s="71"/>
      <c r="UND634" s="71"/>
      <c r="UNF634" s="105"/>
      <c r="UNG634" s="71"/>
      <c r="UNH634" s="71"/>
      <c r="UNJ634" s="105"/>
      <c r="UNK634" s="71"/>
      <c r="UNL634" s="71"/>
      <c r="UNN634" s="105"/>
      <c r="UNO634" s="71"/>
      <c r="UNP634" s="71"/>
      <c r="UNR634" s="105"/>
      <c r="UNS634" s="71"/>
      <c r="UNT634" s="71"/>
      <c r="UNV634" s="105"/>
      <c r="UNW634" s="71"/>
      <c r="UNX634" s="71"/>
      <c r="UNZ634" s="105"/>
      <c r="UOA634" s="71"/>
      <c r="UOB634" s="71"/>
      <c r="UOD634" s="105"/>
      <c r="UOE634" s="71"/>
      <c r="UOF634" s="71"/>
      <c r="UOH634" s="105"/>
      <c r="UOI634" s="71"/>
      <c r="UOJ634" s="71"/>
      <c r="UOL634" s="105"/>
      <c r="UOM634" s="71"/>
      <c r="UON634" s="71"/>
      <c r="UOP634" s="105"/>
      <c r="UOQ634" s="71"/>
      <c r="UOR634" s="71"/>
      <c r="UOT634" s="105"/>
      <c r="UOU634" s="71"/>
      <c r="UOV634" s="71"/>
      <c r="UOX634" s="105"/>
      <c r="UOY634" s="71"/>
      <c r="UOZ634" s="71"/>
      <c r="UPB634" s="105"/>
      <c r="UPC634" s="71"/>
      <c r="UPD634" s="71"/>
      <c r="UPF634" s="105"/>
      <c r="UPG634" s="71"/>
      <c r="UPH634" s="71"/>
      <c r="UPJ634" s="105"/>
      <c r="UPK634" s="71"/>
      <c r="UPL634" s="71"/>
      <c r="UPN634" s="105"/>
      <c r="UPO634" s="71"/>
      <c r="UPP634" s="71"/>
      <c r="UPR634" s="105"/>
      <c r="UPS634" s="71"/>
      <c r="UPT634" s="71"/>
      <c r="UPV634" s="105"/>
      <c r="UPW634" s="71"/>
      <c r="UPX634" s="71"/>
      <c r="UPZ634" s="105"/>
      <c r="UQA634" s="71"/>
      <c r="UQB634" s="71"/>
      <c r="UQD634" s="105"/>
      <c r="UQE634" s="71"/>
      <c r="UQF634" s="71"/>
      <c r="UQH634" s="105"/>
      <c r="UQI634" s="71"/>
      <c r="UQJ634" s="71"/>
      <c r="UQL634" s="105"/>
      <c r="UQM634" s="71"/>
      <c r="UQN634" s="71"/>
      <c r="UQP634" s="105"/>
      <c r="UQQ634" s="71"/>
      <c r="UQR634" s="71"/>
      <c r="UQT634" s="105"/>
      <c r="UQU634" s="71"/>
      <c r="UQV634" s="71"/>
      <c r="UQX634" s="105"/>
      <c r="UQY634" s="71"/>
      <c r="UQZ634" s="71"/>
      <c r="URB634" s="105"/>
      <c r="URC634" s="71"/>
      <c r="URD634" s="71"/>
      <c r="URF634" s="105"/>
      <c r="URG634" s="71"/>
      <c r="URH634" s="71"/>
      <c r="URJ634" s="105"/>
      <c r="URK634" s="71"/>
      <c r="URL634" s="71"/>
      <c r="URN634" s="105"/>
      <c r="URO634" s="71"/>
      <c r="URP634" s="71"/>
      <c r="URR634" s="105"/>
      <c r="URS634" s="71"/>
      <c r="URT634" s="71"/>
      <c r="URV634" s="105"/>
      <c r="URW634" s="71"/>
      <c r="URX634" s="71"/>
      <c r="URZ634" s="105"/>
      <c r="USA634" s="71"/>
      <c r="USB634" s="71"/>
      <c r="USD634" s="105"/>
      <c r="USE634" s="71"/>
      <c r="USF634" s="71"/>
      <c r="USH634" s="105"/>
      <c r="USI634" s="71"/>
      <c r="USJ634" s="71"/>
      <c r="USL634" s="105"/>
      <c r="USM634" s="71"/>
      <c r="USN634" s="71"/>
      <c r="USP634" s="105"/>
      <c r="USQ634" s="71"/>
      <c r="USR634" s="71"/>
      <c r="UST634" s="105"/>
      <c r="USU634" s="71"/>
      <c r="USV634" s="71"/>
      <c r="USX634" s="105"/>
      <c r="USY634" s="71"/>
      <c r="USZ634" s="71"/>
      <c r="UTB634" s="105"/>
      <c r="UTC634" s="71"/>
      <c r="UTD634" s="71"/>
      <c r="UTF634" s="105"/>
      <c r="UTG634" s="71"/>
      <c r="UTH634" s="71"/>
      <c r="UTJ634" s="105"/>
      <c r="UTK634" s="71"/>
      <c r="UTL634" s="71"/>
      <c r="UTN634" s="105"/>
      <c r="UTO634" s="71"/>
      <c r="UTP634" s="71"/>
      <c r="UTR634" s="105"/>
      <c r="UTS634" s="71"/>
      <c r="UTT634" s="71"/>
      <c r="UTV634" s="105"/>
      <c r="UTW634" s="71"/>
      <c r="UTX634" s="71"/>
      <c r="UTZ634" s="105"/>
      <c r="UUA634" s="71"/>
      <c r="UUB634" s="71"/>
      <c r="UUD634" s="105"/>
      <c r="UUE634" s="71"/>
      <c r="UUF634" s="71"/>
      <c r="UUH634" s="105"/>
      <c r="UUI634" s="71"/>
      <c r="UUJ634" s="71"/>
      <c r="UUL634" s="105"/>
      <c r="UUM634" s="71"/>
      <c r="UUN634" s="71"/>
      <c r="UUP634" s="105"/>
      <c r="UUQ634" s="71"/>
      <c r="UUR634" s="71"/>
      <c r="UUT634" s="105"/>
      <c r="UUU634" s="71"/>
      <c r="UUV634" s="71"/>
      <c r="UUX634" s="105"/>
      <c r="UUY634" s="71"/>
      <c r="UUZ634" s="71"/>
      <c r="UVB634" s="105"/>
      <c r="UVC634" s="71"/>
      <c r="UVD634" s="71"/>
      <c r="UVF634" s="105"/>
      <c r="UVG634" s="71"/>
      <c r="UVH634" s="71"/>
      <c r="UVJ634" s="105"/>
      <c r="UVK634" s="71"/>
      <c r="UVL634" s="71"/>
      <c r="UVN634" s="105"/>
      <c r="UVO634" s="71"/>
      <c r="UVP634" s="71"/>
      <c r="UVR634" s="105"/>
      <c r="UVS634" s="71"/>
      <c r="UVT634" s="71"/>
      <c r="UVV634" s="105"/>
      <c r="UVW634" s="71"/>
      <c r="UVX634" s="71"/>
      <c r="UVZ634" s="105"/>
      <c r="UWA634" s="71"/>
      <c r="UWB634" s="71"/>
      <c r="UWD634" s="105"/>
      <c r="UWE634" s="71"/>
      <c r="UWF634" s="71"/>
      <c r="UWH634" s="105"/>
      <c r="UWI634" s="71"/>
      <c r="UWJ634" s="71"/>
      <c r="UWL634" s="105"/>
      <c r="UWM634" s="71"/>
      <c r="UWN634" s="71"/>
      <c r="UWP634" s="105"/>
      <c r="UWQ634" s="71"/>
      <c r="UWR634" s="71"/>
      <c r="UWT634" s="105"/>
      <c r="UWU634" s="71"/>
      <c r="UWV634" s="71"/>
      <c r="UWX634" s="105"/>
      <c r="UWY634" s="71"/>
      <c r="UWZ634" s="71"/>
      <c r="UXB634" s="105"/>
      <c r="UXC634" s="71"/>
      <c r="UXD634" s="71"/>
      <c r="UXF634" s="105"/>
      <c r="UXG634" s="71"/>
      <c r="UXH634" s="71"/>
      <c r="UXJ634" s="105"/>
      <c r="UXK634" s="71"/>
      <c r="UXL634" s="71"/>
      <c r="UXN634" s="105"/>
      <c r="UXO634" s="71"/>
      <c r="UXP634" s="71"/>
      <c r="UXR634" s="105"/>
      <c r="UXS634" s="71"/>
      <c r="UXT634" s="71"/>
      <c r="UXV634" s="105"/>
      <c r="UXW634" s="71"/>
      <c r="UXX634" s="71"/>
      <c r="UXZ634" s="105"/>
      <c r="UYA634" s="71"/>
      <c r="UYB634" s="71"/>
      <c r="UYD634" s="105"/>
      <c r="UYE634" s="71"/>
      <c r="UYF634" s="71"/>
      <c r="UYH634" s="105"/>
      <c r="UYI634" s="71"/>
      <c r="UYJ634" s="71"/>
      <c r="UYL634" s="105"/>
      <c r="UYM634" s="71"/>
      <c r="UYN634" s="71"/>
      <c r="UYP634" s="105"/>
      <c r="UYQ634" s="71"/>
      <c r="UYR634" s="71"/>
      <c r="UYT634" s="105"/>
      <c r="UYU634" s="71"/>
      <c r="UYV634" s="71"/>
      <c r="UYX634" s="105"/>
      <c r="UYY634" s="71"/>
      <c r="UYZ634" s="71"/>
      <c r="UZB634" s="105"/>
      <c r="UZC634" s="71"/>
      <c r="UZD634" s="71"/>
      <c r="UZF634" s="105"/>
      <c r="UZG634" s="71"/>
      <c r="UZH634" s="71"/>
      <c r="UZJ634" s="105"/>
      <c r="UZK634" s="71"/>
      <c r="UZL634" s="71"/>
      <c r="UZN634" s="105"/>
      <c r="UZO634" s="71"/>
      <c r="UZP634" s="71"/>
      <c r="UZR634" s="105"/>
      <c r="UZS634" s="71"/>
      <c r="UZT634" s="71"/>
      <c r="UZV634" s="105"/>
      <c r="UZW634" s="71"/>
      <c r="UZX634" s="71"/>
      <c r="UZZ634" s="105"/>
      <c r="VAA634" s="71"/>
      <c r="VAB634" s="71"/>
      <c r="VAD634" s="105"/>
      <c r="VAE634" s="71"/>
      <c r="VAF634" s="71"/>
      <c r="VAH634" s="105"/>
      <c r="VAI634" s="71"/>
      <c r="VAJ634" s="71"/>
      <c r="VAL634" s="105"/>
      <c r="VAM634" s="71"/>
      <c r="VAN634" s="71"/>
      <c r="VAP634" s="105"/>
      <c r="VAQ634" s="71"/>
      <c r="VAR634" s="71"/>
      <c r="VAT634" s="105"/>
      <c r="VAU634" s="71"/>
      <c r="VAV634" s="71"/>
      <c r="VAX634" s="105"/>
      <c r="VAY634" s="71"/>
      <c r="VAZ634" s="71"/>
      <c r="VBB634" s="105"/>
      <c r="VBC634" s="71"/>
      <c r="VBD634" s="71"/>
      <c r="VBF634" s="105"/>
      <c r="VBG634" s="71"/>
      <c r="VBH634" s="71"/>
      <c r="VBJ634" s="105"/>
      <c r="VBK634" s="71"/>
      <c r="VBL634" s="71"/>
      <c r="VBN634" s="105"/>
      <c r="VBO634" s="71"/>
      <c r="VBP634" s="71"/>
      <c r="VBR634" s="105"/>
      <c r="VBS634" s="71"/>
      <c r="VBT634" s="71"/>
      <c r="VBV634" s="105"/>
      <c r="VBW634" s="71"/>
      <c r="VBX634" s="71"/>
      <c r="VBZ634" s="105"/>
      <c r="VCA634" s="71"/>
      <c r="VCB634" s="71"/>
      <c r="VCD634" s="105"/>
      <c r="VCE634" s="71"/>
      <c r="VCF634" s="71"/>
      <c r="VCH634" s="105"/>
      <c r="VCI634" s="71"/>
      <c r="VCJ634" s="71"/>
      <c r="VCL634" s="105"/>
      <c r="VCM634" s="71"/>
      <c r="VCN634" s="71"/>
      <c r="VCP634" s="105"/>
      <c r="VCQ634" s="71"/>
      <c r="VCR634" s="71"/>
      <c r="VCT634" s="105"/>
      <c r="VCU634" s="71"/>
      <c r="VCV634" s="71"/>
      <c r="VCX634" s="105"/>
      <c r="VCY634" s="71"/>
      <c r="VCZ634" s="71"/>
      <c r="VDB634" s="105"/>
      <c r="VDC634" s="71"/>
      <c r="VDD634" s="71"/>
      <c r="VDF634" s="105"/>
      <c r="VDG634" s="71"/>
      <c r="VDH634" s="71"/>
      <c r="VDJ634" s="105"/>
      <c r="VDK634" s="71"/>
      <c r="VDL634" s="71"/>
      <c r="VDN634" s="105"/>
      <c r="VDO634" s="71"/>
      <c r="VDP634" s="71"/>
      <c r="VDR634" s="105"/>
      <c r="VDS634" s="71"/>
      <c r="VDT634" s="71"/>
      <c r="VDV634" s="105"/>
      <c r="VDW634" s="71"/>
      <c r="VDX634" s="71"/>
      <c r="VDZ634" s="105"/>
      <c r="VEA634" s="71"/>
      <c r="VEB634" s="71"/>
      <c r="VED634" s="105"/>
      <c r="VEE634" s="71"/>
      <c r="VEF634" s="71"/>
      <c r="VEH634" s="105"/>
      <c r="VEI634" s="71"/>
      <c r="VEJ634" s="71"/>
      <c r="VEL634" s="105"/>
      <c r="VEM634" s="71"/>
      <c r="VEN634" s="71"/>
      <c r="VEP634" s="105"/>
      <c r="VEQ634" s="71"/>
      <c r="VER634" s="71"/>
      <c r="VET634" s="105"/>
      <c r="VEU634" s="71"/>
      <c r="VEV634" s="71"/>
      <c r="VEX634" s="105"/>
      <c r="VEY634" s="71"/>
      <c r="VEZ634" s="71"/>
      <c r="VFB634" s="105"/>
      <c r="VFC634" s="71"/>
      <c r="VFD634" s="71"/>
      <c r="VFF634" s="105"/>
      <c r="VFG634" s="71"/>
      <c r="VFH634" s="71"/>
      <c r="VFJ634" s="105"/>
      <c r="VFK634" s="71"/>
      <c r="VFL634" s="71"/>
      <c r="VFN634" s="105"/>
      <c r="VFO634" s="71"/>
      <c r="VFP634" s="71"/>
      <c r="VFR634" s="105"/>
      <c r="VFS634" s="71"/>
      <c r="VFT634" s="71"/>
      <c r="VFV634" s="105"/>
      <c r="VFW634" s="71"/>
      <c r="VFX634" s="71"/>
      <c r="VFZ634" s="105"/>
      <c r="VGA634" s="71"/>
      <c r="VGB634" s="71"/>
      <c r="VGD634" s="105"/>
      <c r="VGE634" s="71"/>
      <c r="VGF634" s="71"/>
      <c r="VGH634" s="105"/>
      <c r="VGI634" s="71"/>
      <c r="VGJ634" s="71"/>
      <c r="VGL634" s="105"/>
      <c r="VGM634" s="71"/>
      <c r="VGN634" s="71"/>
      <c r="VGP634" s="105"/>
      <c r="VGQ634" s="71"/>
      <c r="VGR634" s="71"/>
      <c r="VGT634" s="105"/>
      <c r="VGU634" s="71"/>
      <c r="VGV634" s="71"/>
      <c r="VGX634" s="105"/>
      <c r="VGY634" s="71"/>
      <c r="VGZ634" s="71"/>
      <c r="VHB634" s="105"/>
      <c r="VHC634" s="71"/>
      <c r="VHD634" s="71"/>
      <c r="VHF634" s="105"/>
      <c r="VHG634" s="71"/>
      <c r="VHH634" s="71"/>
      <c r="VHJ634" s="105"/>
      <c r="VHK634" s="71"/>
      <c r="VHL634" s="71"/>
      <c r="VHN634" s="105"/>
      <c r="VHO634" s="71"/>
      <c r="VHP634" s="71"/>
      <c r="VHR634" s="105"/>
      <c r="VHS634" s="71"/>
      <c r="VHT634" s="71"/>
      <c r="VHV634" s="105"/>
      <c r="VHW634" s="71"/>
      <c r="VHX634" s="71"/>
      <c r="VHZ634" s="105"/>
      <c r="VIA634" s="71"/>
      <c r="VIB634" s="71"/>
      <c r="VID634" s="105"/>
      <c r="VIE634" s="71"/>
      <c r="VIF634" s="71"/>
      <c r="VIH634" s="105"/>
      <c r="VII634" s="71"/>
      <c r="VIJ634" s="71"/>
      <c r="VIL634" s="105"/>
      <c r="VIM634" s="71"/>
      <c r="VIN634" s="71"/>
      <c r="VIP634" s="105"/>
      <c r="VIQ634" s="71"/>
      <c r="VIR634" s="71"/>
      <c r="VIT634" s="105"/>
      <c r="VIU634" s="71"/>
      <c r="VIV634" s="71"/>
      <c r="VIX634" s="105"/>
      <c r="VIY634" s="71"/>
      <c r="VIZ634" s="71"/>
      <c r="VJB634" s="105"/>
      <c r="VJC634" s="71"/>
      <c r="VJD634" s="71"/>
      <c r="VJF634" s="105"/>
      <c r="VJG634" s="71"/>
      <c r="VJH634" s="71"/>
      <c r="VJJ634" s="105"/>
      <c r="VJK634" s="71"/>
      <c r="VJL634" s="71"/>
      <c r="VJN634" s="105"/>
      <c r="VJO634" s="71"/>
      <c r="VJP634" s="71"/>
      <c r="VJR634" s="105"/>
      <c r="VJS634" s="71"/>
      <c r="VJT634" s="71"/>
      <c r="VJV634" s="105"/>
      <c r="VJW634" s="71"/>
      <c r="VJX634" s="71"/>
      <c r="VJZ634" s="105"/>
      <c r="VKA634" s="71"/>
      <c r="VKB634" s="71"/>
      <c r="VKD634" s="105"/>
      <c r="VKE634" s="71"/>
      <c r="VKF634" s="71"/>
      <c r="VKH634" s="105"/>
      <c r="VKI634" s="71"/>
      <c r="VKJ634" s="71"/>
      <c r="VKL634" s="105"/>
      <c r="VKM634" s="71"/>
      <c r="VKN634" s="71"/>
      <c r="VKP634" s="105"/>
      <c r="VKQ634" s="71"/>
      <c r="VKR634" s="71"/>
      <c r="VKT634" s="105"/>
      <c r="VKU634" s="71"/>
      <c r="VKV634" s="71"/>
      <c r="VKX634" s="105"/>
      <c r="VKY634" s="71"/>
      <c r="VKZ634" s="71"/>
      <c r="VLB634" s="105"/>
      <c r="VLC634" s="71"/>
      <c r="VLD634" s="71"/>
      <c r="VLF634" s="105"/>
      <c r="VLG634" s="71"/>
      <c r="VLH634" s="71"/>
      <c r="VLJ634" s="105"/>
      <c r="VLK634" s="71"/>
      <c r="VLL634" s="71"/>
      <c r="VLN634" s="105"/>
      <c r="VLO634" s="71"/>
      <c r="VLP634" s="71"/>
      <c r="VLR634" s="105"/>
      <c r="VLS634" s="71"/>
      <c r="VLT634" s="71"/>
      <c r="VLV634" s="105"/>
      <c r="VLW634" s="71"/>
      <c r="VLX634" s="71"/>
      <c r="VLZ634" s="105"/>
      <c r="VMA634" s="71"/>
      <c r="VMB634" s="71"/>
      <c r="VMD634" s="105"/>
      <c r="VME634" s="71"/>
      <c r="VMF634" s="71"/>
      <c r="VMH634" s="105"/>
      <c r="VMI634" s="71"/>
      <c r="VMJ634" s="71"/>
      <c r="VML634" s="105"/>
      <c r="VMM634" s="71"/>
      <c r="VMN634" s="71"/>
      <c r="VMP634" s="105"/>
      <c r="VMQ634" s="71"/>
      <c r="VMR634" s="71"/>
      <c r="VMT634" s="105"/>
      <c r="VMU634" s="71"/>
      <c r="VMV634" s="71"/>
      <c r="VMX634" s="105"/>
      <c r="VMY634" s="71"/>
      <c r="VMZ634" s="71"/>
      <c r="VNB634" s="105"/>
      <c r="VNC634" s="71"/>
      <c r="VND634" s="71"/>
      <c r="VNF634" s="105"/>
      <c r="VNG634" s="71"/>
      <c r="VNH634" s="71"/>
      <c r="VNJ634" s="105"/>
      <c r="VNK634" s="71"/>
      <c r="VNL634" s="71"/>
      <c r="VNN634" s="105"/>
      <c r="VNO634" s="71"/>
      <c r="VNP634" s="71"/>
      <c r="VNR634" s="105"/>
      <c r="VNS634" s="71"/>
      <c r="VNT634" s="71"/>
      <c r="VNV634" s="105"/>
      <c r="VNW634" s="71"/>
      <c r="VNX634" s="71"/>
      <c r="VNZ634" s="105"/>
      <c r="VOA634" s="71"/>
      <c r="VOB634" s="71"/>
      <c r="VOD634" s="105"/>
      <c r="VOE634" s="71"/>
      <c r="VOF634" s="71"/>
      <c r="VOH634" s="105"/>
      <c r="VOI634" s="71"/>
      <c r="VOJ634" s="71"/>
      <c r="VOL634" s="105"/>
      <c r="VOM634" s="71"/>
      <c r="VON634" s="71"/>
      <c r="VOP634" s="105"/>
      <c r="VOQ634" s="71"/>
      <c r="VOR634" s="71"/>
      <c r="VOT634" s="105"/>
      <c r="VOU634" s="71"/>
      <c r="VOV634" s="71"/>
      <c r="VOX634" s="105"/>
      <c r="VOY634" s="71"/>
      <c r="VOZ634" s="71"/>
      <c r="VPB634" s="105"/>
      <c r="VPC634" s="71"/>
      <c r="VPD634" s="71"/>
      <c r="VPF634" s="105"/>
      <c r="VPG634" s="71"/>
      <c r="VPH634" s="71"/>
      <c r="VPJ634" s="105"/>
      <c r="VPK634" s="71"/>
      <c r="VPL634" s="71"/>
      <c r="VPN634" s="105"/>
      <c r="VPO634" s="71"/>
      <c r="VPP634" s="71"/>
      <c r="VPR634" s="105"/>
      <c r="VPS634" s="71"/>
      <c r="VPT634" s="71"/>
      <c r="VPV634" s="105"/>
      <c r="VPW634" s="71"/>
      <c r="VPX634" s="71"/>
      <c r="VPZ634" s="105"/>
      <c r="VQA634" s="71"/>
      <c r="VQB634" s="71"/>
      <c r="VQD634" s="105"/>
      <c r="VQE634" s="71"/>
      <c r="VQF634" s="71"/>
      <c r="VQH634" s="105"/>
      <c r="VQI634" s="71"/>
      <c r="VQJ634" s="71"/>
      <c r="VQL634" s="105"/>
      <c r="VQM634" s="71"/>
      <c r="VQN634" s="71"/>
      <c r="VQP634" s="105"/>
      <c r="VQQ634" s="71"/>
      <c r="VQR634" s="71"/>
      <c r="VQT634" s="105"/>
      <c r="VQU634" s="71"/>
      <c r="VQV634" s="71"/>
      <c r="VQX634" s="105"/>
      <c r="VQY634" s="71"/>
      <c r="VQZ634" s="71"/>
      <c r="VRB634" s="105"/>
      <c r="VRC634" s="71"/>
      <c r="VRD634" s="71"/>
      <c r="VRF634" s="105"/>
      <c r="VRG634" s="71"/>
      <c r="VRH634" s="71"/>
      <c r="VRJ634" s="105"/>
      <c r="VRK634" s="71"/>
      <c r="VRL634" s="71"/>
      <c r="VRN634" s="105"/>
      <c r="VRO634" s="71"/>
      <c r="VRP634" s="71"/>
      <c r="VRR634" s="105"/>
      <c r="VRS634" s="71"/>
      <c r="VRT634" s="71"/>
      <c r="VRV634" s="105"/>
      <c r="VRW634" s="71"/>
      <c r="VRX634" s="71"/>
      <c r="VRZ634" s="105"/>
      <c r="VSA634" s="71"/>
      <c r="VSB634" s="71"/>
      <c r="VSD634" s="105"/>
      <c r="VSE634" s="71"/>
      <c r="VSF634" s="71"/>
      <c r="VSH634" s="105"/>
      <c r="VSI634" s="71"/>
      <c r="VSJ634" s="71"/>
      <c r="VSL634" s="105"/>
      <c r="VSM634" s="71"/>
      <c r="VSN634" s="71"/>
      <c r="VSP634" s="105"/>
      <c r="VSQ634" s="71"/>
      <c r="VSR634" s="71"/>
      <c r="VST634" s="105"/>
      <c r="VSU634" s="71"/>
      <c r="VSV634" s="71"/>
      <c r="VSX634" s="105"/>
      <c r="VSY634" s="71"/>
      <c r="VSZ634" s="71"/>
      <c r="VTB634" s="105"/>
      <c r="VTC634" s="71"/>
      <c r="VTD634" s="71"/>
      <c r="VTF634" s="105"/>
      <c r="VTG634" s="71"/>
      <c r="VTH634" s="71"/>
      <c r="VTJ634" s="105"/>
      <c r="VTK634" s="71"/>
      <c r="VTL634" s="71"/>
      <c r="VTN634" s="105"/>
      <c r="VTO634" s="71"/>
      <c r="VTP634" s="71"/>
      <c r="VTR634" s="105"/>
      <c r="VTS634" s="71"/>
      <c r="VTT634" s="71"/>
      <c r="VTV634" s="105"/>
      <c r="VTW634" s="71"/>
      <c r="VTX634" s="71"/>
      <c r="VTZ634" s="105"/>
      <c r="VUA634" s="71"/>
      <c r="VUB634" s="71"/>
      <c r="VUD634" s="105"/>
      <c r="VUE634" s="71"/>
      <c r="VUF634" s="71"/>
      <c r="VUH634" s="105"/>
      <c r="VUI634" s="71"/>
      <c r="VUJ634" s="71"/>
      <c r="VUL634" s="105"/>
      <c r="VUM634" s="71"/>
      <c r="VUN634" s="71"/>
      <c r="VUP634" s="105"/>
      <c r="VUQ634" s="71"/>
      <c r="VUR634" s="71"/>
      <c r="VUT634" s="105"/>
      <c r="VUU634" s="71"/>
      <c r="VUV634" s="71"/>
      <c r="VUX634" s="105"/>
      <c r="VUY634" s="71"/>
      <c r="VUZ634" s="71"/>
      <c r="VVB634" s="105"/>
      <c r="VVC634" s="71"/>
      <c r="VVD634" s="71"/>
      <c r="VVF634" s="105"/>
      <c r="VVG634" s="71"/>
      <c r="VVH634" s="71"/>
      <c r="VVJ634" s="105"/>
      <c r="VVK634" s="71"/>
      <c r="VVL634" s="71"/>
      <c r="VVN634" s="105"/>
      <c r="VVO634" s="71"/>
      <c r="VVP634" s="71"/>
      <c r="VVR634" s="105"/>
      <c r="VVS634" s="71"/>
      <c r="VVT634" s="71"/>
      <c r="VVV634" s="105"/>
      <c r="VVW634" s="71"/>
      <c r="VVX634" s="71"/>
      <c r="VVZ634" s="105"/>
      <c r="VWA634" s="71"/>
      <c r="VWB634" s="71"/>
      <c r="VWD634" s="105"/>
      <c r="VWE634" s="71"/>
      <c r="VWF634" s="71"/>
      <c r="VWH634" s="105"/>
      <c r="VWI634" s="71"/>
      <c r="VWJ634" s="71"/>
      <c r="VWL634" s="105"/>
      <c r="VWM634" s="71"/>
      <c r="VWN634" s="71"/>
      <c r="VWP634" s="105"/>
      <c r="VWQ634" s="71"/>
      <c r="VWR634" s="71"/>
      <c r="VWT634" s="105"/>
      <c r="VWU634" s="71"/>
      <c r="VWV634" s="71"/>
      <c r="VWX634" s="105"/>
      <c r="VWY634" s="71"/>
      <c r="VWZ634" s="71"/>
      <c r="VXB634" s="105"/>
      <c r="VXC634" s="71"/>
      <c r="VXD634" s="71"/>
      <c r="VXF634" s="105"/>
      <c r="VXG634" s="71"/>
      <c r="VXH634" s="71"/>
      <c r="VXJ634" s="105"/>
      <c r="VXK634" s="71"/>
      <c r="VXL634" s="71"/>
      <c r="VXN634" s="105"/>
      <c r="VXO634" s="71"/>
      <c r="VXP634" s="71"/>
      <c r="VXR634" s="105"/>
      <c r="VXS634" s="71"/>
      <c r="VXT634" s="71"/>
      <c r="VXV634" s="105"/>
      <c r="VXW634" s="71"/>
      <c r="VXX634" s="71"/>
      <c r="VXZ634" s="105"/>
      <c r="VYA634" s="71"/>
      <c r="VYB634" s="71"/>
      <c r="VYD634" s="105"/>
      <c r="VYE634" s="71"/>
      <c r="VYF634" s="71"/>
      <c r="VYH634" s="105"/>
      <c r="VYI634" s="71"/>
      <c r="VYJ634" s="71"/>
      <c r="VYL634" s="105"/>
      <c r="VYM634" s="71"/>
      <c r="VYN634" s="71"/>
      <c r="VYP634" s="105"/>
      <c r="VYQ634" s="71"/>
      <c r="VYR634" s="71"/>
      <c r="VYT634" s="105"/>
      <c r="VYU634" s="71"/>
      <c r="VYV634" s="71"/>
      <c r="VYX634" s="105"/>
      <c r="VYY634" s="71"/>
      <c r="VYZ634" s="71"/>
      <c r="VZB634" s="105"/>
      <c r="VZC634" s="71"/>
      <c r="VZD634" s="71"/>
      <c r="VZF634" s="105"/>
      <c r="VZG634" s="71"/>
      <c r="VZH634" s="71"/>
      <c r="VZJ634" s="105"/>
      <c r="VZK634" s="71"/>
      <c r="VZL634" s="71"/>
      <c r="VZN634" s="105"/>
      <c r="VZO634" s="71"/>
      <c r="VZP634" s="71"/>
      <c r="VZR634" s="105"/>
      <c r="VZS634" s="71"/>
      <c r="VZT634" s="71"/>
      <c r="VZV634" s="105"/>
      <c r="VZW634" s="71"/>
      <c r="VZX634" s="71"/>
      <c r="VZZ634" s="105"/>
      <c r="WAA634" s="71"/>
      <c r="WAB634" s="71"/>
      <c r="WAD634" s="105"/>
      <c r="WAE634" s="71"/>
      <c r="WAF634" s="71"/>
      <c r="WAH634" s="105"/>
      <c r="WAI634" s="71"/>
      <c r="WAJ634" s="71"/>
      <c r="WAL634" s="105"/>
      <c r="WAM634" s="71"/>
      <c r="WAN634" s="71"/>
      <c r="WAP634" s="105"/>
      <c r="WAQ634" s="71"/>
      <c r="WAR634" s="71"/>
      <c r="WAT634" s="105"/>
      <c r="WAU634" s="71"/>
      <c r="WAV634" s="71"/>
      <c r="WAX634" s="105"/>
      <c r="WAY634" s="71"/>
      <c r="WAZ634" s="71"/>
      <c r="WBB634" s="105"/>
      <c r="WBC634" s="71"/>
      <c r="WBD634" s="71"/>
      <c r="WBF634" s="105"/>
      <c r="WBG634" s="71"/>
      <c r="WBH634" s="71"/>
      <c r="WBJ634" s="105"/>
      <c r="WBK634" s="71"/>
      <c r="WBL634" s="71"/>
      <c r="WBN634" s="105"/>
      <c r="WBO634" s="71"/>
      <c r="WBP634" s="71"/>
      <c r="WBR634" s="105"/>
      <c r="WBS634" s="71"/>
      <c r="WBT634" s="71"/>
      <c r="WBV634" s="105"/>
      <c r="WBW634" s="71"/>
      <c r="WBX634" s="71"/>
      <c r="WBZ634" s="105"/>
      <c r="WCA634" s="71"/>
      <c r="WCB634" s="71"/>
      <c r="WCD634" s="105"/>
      <c r="WCE634" s="71"/>
      <c r="WCF634" s="71"/>
      <c r="WCH634" s="105"/>
      <c r="WCI634" s="71"/>
      <c r="WCJ634" s="71"/>
      <c r="WCL634" s="105"/>
      <c r="WCM634" s="71"/>
      <c r="WCN634" s="71"/>
      <c r="WCP634" s="105"/>
      <c r="WCQ634" s="71"/>
      <c r="WCR634" s="71"/>
      <c r="WCT634" s="105"/>
      <c r="WCU634" s="71"/>
      <c r="WCV634" s="71"/>
      <c r="WCX634" s="105"/>
      <c r="WCY634" s="71"/>
      <c r="WCZ634" s="71"/>
      <c r="WDB634" s="105"/>
      <c r="WDC634" s="71"/>
      <c r="WDD634" s="71"/>
      <c r="WDF634" s="105"/>
      <c r="WDG634" s="71"/>
      <c r="WDH634" s="71"/>
      <c r="WDJ634" s="105"/>
      <c r="WDK634" s="71"/>
      <c r="WDL634" s="71"/>
      <c r="WDN634" s="105"/>
      <c r="WDO634" s="71"/>
      <c r="WDP634" s="71"/>
      <c r="WDR634" s="105"/>
      <c r="WDS634" s="71"/>
      <c r="WDT634" s="71"/>
      <c r="WDV634" s="105"/>
      <c r="WDW634" s="71"/>
      <c r="WDX634" s="71"/>
      <c r="WDZ634" s="105"/>
      <c r="WEA634" s="71"/>
      <c r="WEB634" s="71"/>
      <c r="WED634" s="105"/>
      <c r="WEE634" s="71"/>
      <c r="WEF634" s="71"/>
      <c r="WEH634" s="105"/>
      <c r="WEI634" s="71"/>
      <c r="WEJ634" s="71"/>
      <c r="WEL634" s="105"/>
      <c r="WEM634" s="71"/>
      <c r="WEN634" s="71"/>
      <c r="WEP634" s="105"/>
      <c r="WEQ634" s="71"/>
      <c r="WER634" s="71"/>
      <c r="WET634" s="105"/>
      <c r="WEU634" s="71"/>
      <c r="WEV634" s="71"/>
      <c r="WEX634" s="105"/>
      <c r="WEY634" s="71"/>
      <c r="WEZ634" s="71"/>
      <c r="WFB634" s="105"/>
      <c r="WFC634" s="71"/>
      <c r="WFD634" s="71"/>
      <c r="WFF634" s="105"/>
      <c r="WFG634" s="71"/>
      <c r="WFH634" s="71"/>
      <c r="WFJ634" s="105"/>
      <c r="WFK634" s="71"/>
      <c r="WFL634" s="71"/>
      <c r="WFN634" s="105"/>
      <c r="WFO634" s="71"/>
      <c r="WFP634" s="71"/>
      <c r="WFR634" s="105"/>
      <c r="WFS634" s="71"/>
      <c r="WFT634" s="71"/>
      <c r="WFV634" s="105"/>
      <c r="WFW634" s="71"/>
      <c r="WFX634" s="71"/>
      <c r="WFZ634" s="105"/>
      <c r="WGA634" s="71"/>
      <c r="WGB634" s="71"/>
      <c r="WGD634" s="105"/>
      <c r="WGE634" s="71"/>
      <c r="WGF634" s="71"/>
      <c r="WGH634" s="105"/>
      <c r="WGI634" s="71"/>
      <c r="WGJ634" s="71"/>
      <c r="WGL634" s="105"/>
      <c r="WGM634" s="71"/>
      <c r="WGN634" s="71"/>
      <c r="WGP634" s="105"/>
      <c r="WGQ634" s="71"/>
      <c r="WGR634" s="71"/>
      <c r="WGT634" s="105"/>
      <c r="WGU634" s="71"/>
      <c r="WGV634" s="71"/>
      <c r="WGX634" s="105"/>
      <c r="WGY634" s="71"/>
      <c r="WGZ634" s="71"/>
      <c r="WHB634" s="105"/>
      <c r="WHC634" s="71"/>
      <c r="WHD634" s="71"/>
      <c r="WHF634" s="105"/>
      <c r="WHG634" s="71"/>
      <c r="WHH634" s="71"/>
      <c r="WHJ634" s="105"/>
      <c r="WHK634" s="71"/>
      <c r="WHL634" s="71"/>
      <c r="WHN634" s="105"/>
      <c r="WHO634" s="71"/>
      <c r="WHP634" s="71"/>
      <c r="WHR634" s="105"/>
      <c r="WHS634" s="71"/>
      <c r="WHT634" s="71"/>
      <c r="WHV634" s="105"/>
      <c r="WHW634" s="71"/>
      <c r="WHX634" s="71"/>
      <c r="WHZ634" s="105"/>
      <c r="WIA634" s="71"/>
      <c r="WIB634" s="71"/>
      <c r="WID634" s="105"/>
      <c r="WIE634" s="71"/>
      <c r="WIF634" s="71"/>
      <c r="WIH634" s="105"/>
      <c r="WII634" s="71"/>
      <c r="WIJ634" s="71"/>
      <c r="WIL634" s="105"/>
      <c r="WIM634" s="71"/>
      <c r="WIN634" s="71"/>
      <c r="WIP634" s="105"/>
      <c r="WIQ634" s="71"/>
      <c r="WIR634" s="71"/>
      <c r="WIT634" s="105"/>
      <c r="WIU634" s="71"/>
      <c r="WIV634" s="71"/>
      <c r="WIX634" s="105"/>
      <c r="WIY634" s="71"/>
      <c r="WIZ634" s="71"/>
      <c r="WJB634" s="105"/>
      <c r="WJC634" s="71"/>
      <c r="WJD634" s="71"/>
      <c r="WJF634" s="105"/>
      <c r="WJG634" s="71"/>
      <c r="WJH634" s="71"/>
      <c r="WJJ634" s="105"/>
      <c r="WJK634" s="71"/>
      <c r="WJL634" s="71"/>
      <c r="WJN634" s="105"/>
      <c r="WJO634" s="71"/>
      <c r="WJP634" s="71"/>
      <c r="WJR634" s="105"/>
      <c r="WJS634" s="71"/>
      <c r="WJT634" s="71"/>
      <c r="WJV634" s="105"/>
      <c r="WJW634" s="71"/>
      <c r="WJX634" s="71"/>
      <c r="WJZ634" s="105"/>
      <c r="WKA634" s="71"/>
      <c r="WKB634" s="71"/>
      <c r="WKD634" s="105"/>
      <c r="WKE634" s="71"/>
      <c r="WKF634" s="71"/>
      <c r="WKH634" s="105"/>
      <c r="WKI634" s="71"/>
      <c r="WKJ634" s="71"/>
      <c r="WKL634" s="105"/>
      <c r="WKM634" s="71"/>
      <c r="WKN634" s="71"/>
      <c r="WKP634" s="105"/>
      <c r="WKQ634" s="71"/>
      <c r="WKR634" s="71"/>
      <c r="WKT634" s="105"/>
      <c r="WKU634" s="71"/>
      <c r="WKV634" s="71"/>
      <c r="WKX634" s="105"/>
      <c r="WKY634" s="71"/>
      <c r="WKZ634" s="71"/>
      <c r="WLB634" s="105"/>
      <c r="WLC634" s="71"/>
      <c r="WLD634" s="71"/>
      <c r="WLF634" s="105"/>
      <c r="WLG634" s="71"/>
      <c r="WLH634" s="71"/>
      <c r="WLJ634" s="105"/>
      <c r="WLK634" s="71"/>
      <c r="WLL634" s="71"/>
      <c r="WLN634" s="105"/>
      <c r="WLO634" s="71"/>
      <c r="WLP634" s="71"/>
      <c r="WLR634" s="105"/>
      <c r="WLS634" s="71"/>
      <c r="WLT634" s="71"/>
      <c r="WLV634" s="105"/>
      <c r="WLW634" s="71"/>
      <c r="WLX634" s="71"/>
      <c r="WLZ634" s="105"/>
      <c r="WMA634" s="71"/>
      <c r="WMB634" s="71"/>
      <c r="WMD634" s="105"/>
      <c r="WME634" s="71"/>
      <c r="WMF634" s="71"/>
      <c r="WMH634" s="105"/>
      <c r="WMI634" s="71"/>
      <c r="WMJ634" s="71"/>
      <c r="WML634" s="105"/>
      <c r="WMM634" s="71"/>
      <c r="WMN634" s="71"/>
      <c r="WMP634" s="105"/>
      <c r="WMQ634" s="71"/>
      <c r="WMR634" s="71"/>
      <c r="WMT634" s="105"/>
      <c r="WMU634" s="71"/>
      <c r="WMV634" s="71"/>
      <c r="WMX634" s="105"/>
      <c r="WMY634" s="71"/>
      <c r="WMZ634" s="71"/>
      <c r="WNB634" s="105"/>
      <c r="WNC634" s="71"/>
      <c r="WND634" s="71"/>
      <c r="WNF634" s="105"/>
      <c r="WNG634" s="71"/>
      <c r="WNH634" s="71"/>
      <c r="WNJ634" s="105"/>
      <c r="WNK634" s="71"/>
      <c r="WNL634" s="71"/>
      <c r="WNN634" s="105"/>
      <c r="WNO634" s="71"/>
      <c r="WNP634" s="71"/>
      <c r="WNR634" s="105"/>
      <c r="WNS634" s="71"/>
      <c r="WNT634" s="71"/>
      <c r="WNV634" s="105"/>
      <c r="WNW634" s="71"/>
      <c r="WNX634" s="71"/>
      <c r="WNZ634" s="105"/>
      <c r="WOA634" s="71"/>
      <c r="WOB634" s="71"/>
      <c r="WOD634" s="105"/>
      <c r="WOE634" s="71"/>
      <c r="WOF634" s="71"/>
      <c r="WOH634" s="105"/>
      <c r="WOI634" s="71"/>
      <c r="WOJ634" s="71"/>
      <c r="WOL634" s="105"/>
      <c r="WOM634" s="71"/>
      <c r="WON634" s="71"/>
      <c r="WOP634" s="105"/>
      <c r="WOQ634" s="71"/>
      <c r="WOR634" s="71"/>
      <c r="WOT634" s="105"/>
      <c r="WOU634" s="71"/>
      <c r="WOV634" s="71"/>
      <c r="WOX634" s="105"/>
      <c r="WOY634" s="71"/>
      <c r="WOZ634" s="71"/>
      <c r="WPB634" s="105"/>
      <c r="WPC634" s="71"/>
      <c r="WPD634" s="71"/>
      <c r="WPF634" s="105"/>
      <c r="WPG634" s="71"/>
      <c r="WPH634" s="71"/>
      <c r="WPJ634" s="105"/>
      <c r="WPK634" s="71"/>
      <c r="WPL634" s="71"/>
      <c r="WPN634" s="105"/>
      <c r="WPO634" s="71"/>
      <c r="WPP634" s="71"/>
      <c r="WPR634" s="105"/>
      <c r="WPS634" s="71"/>
      <c r="WPT634" s="71"/>
      <c r="WPV634" s="105"/>
      <c r="WPW634" s="71"/>
      <c r="WPX634" s="71"/>
      <c r="WPZ634" s="105"/>
      <c r="WQA634" s="71"/>
      <c r="WQB634" s="71"/>
      <c r="WQD634" s="105"/>
      <c r="WQE634" s="71"/>
      <c r="WQF634" s="71"/>
      <c r="WQH634" s="105"/>
      <c r="WQI634" s="71"/>
      <c r="WQJ634" s="71"/>
      <c r="WQL634" s="105"/>
      <c r="WQM634" s="71"/>
      <c r="WQN634" s="71"/>
      <c r="WQP634" s="105"/>
      <c r="WQQ634" s="71"/>
      <c r="WQR634" s="71"/>
      <c r="WQT634" s="105"/>
      <c r="WQU634" s="71"/>
      <c r="WQV634" s="71"/>
      <c r="WQX634" s="105"/>
      <c r="WQY634" s="71"/>
      <c r="WQZ634" s="71"/>
      <c r="WRB634" s="105"/>
      <c r="WRC634" s="71"/>
      <c r="WRD634" s="71"/>
      <c r="WRF634" s="105"/>
      <c r="WRG634" s="71"/>
      <c r="WRH634" s="71"/>
      <c r="WRJ634" s="105"/>
      <c r="WRK634" s="71"/>
      <c r="WRL634" s="71"/>
      <c r="WRN634" s="105"/>
      <c r="WRO634" s="71"/>
      <c r="WRP634" s="71"/>
      <c r="WRR634" s="105"/>
      <c r="WRS634" s="71"/>
      <c r="WRT634" s="71"/>
      <c r="WRV634" s="105"/>
      <c r="WRW634" s="71"/>
      <c r="WRX634" s="71"/>
      <c r="WRZ634" s="105"/>
      <c r="WSA634" s="71"/>
      <c r="WSB634" s="71"/>
      <c r="WSD634" s="105"/>
      <c r="WSE634" s="71"/>
      <c r="WSF634" s="71"/>
      <c r="WSH634" s="105"/>
      <c r="WSI634" s="71"/>
      <c r="WSJ634" s="71"/>
      <c r="WSL634" s="105"/>
      <c r="WSM634" s="71"/>
      <c r="WSN634" s="71"/>
      <c r="WSP634" s="105"/>
      <c r="WSQ634" s="71"/>
      <c r="WSR634" s="71"/>
      <c r="WST634" s="105"/>
      <c r="WSU634" s="71"/>
      <c r="WSV634" s="71"/>
      <c r="WSX634" s="105"/>
      <c r="WSY634" s="71"/>
      <c r="WSZ634" s="71"/>
      <c r="WTB634" s="105"/>
      <c r="WTC634" s="71"/>
      <c r="WTD634" s="71"/>
      <c r="WTF634" s="105"/>
      <c r="WTG634" s="71"/>
      <c r="WTH634" s="71"/>
      <c r="WTJ634" s="105"/>
      <c r="WTK634" s="71"/>
      <c r="WTL634" s="71"/>
      <c r="WTN634" s="105"/>
      <c r="WTO634" s="71"/>
      <c r="WTP634" s="71"/>
      <c r="WTR634" s="105"/>
      <c r="WTS634" s="71"/>
      <c r="WTT634" s="71"/>
      <c r="WTV634" s="105"/>
      <c r="WTW634" s="71"/>
      <c r="WTX634" s="71"/>
      <c r="WTZ634" s="105"/>
      <c r="WUA634" s="71"/>
      <c r="WUB634" s="71"/>
      <c r="WUD634" s="105"/>
      <c r="WUE634" s="71"/>
      <c r="WUF634" s="71"/>
      <c r="WUH634" s="105"/>
      <c r="WUI634" s="71"/>
      <c r="WUJ634" s="71"/>
      <c r="WUL634" s="105"/>
      <c r="WUM634" s="71"/>
      <c r="WUN634" s="71"/>
      <c r="WUP634" s="105"/>
      <c r="WUQ634" s="71"/>
      <c r="WUR634" s="71"/>
      <c r="WUT634" s="105"/>
      <c r="WUU634" s="71"/>
      <c r="WUV634" s="71"/>
      <c r="WUX634" s="105"/>
      <c r="WUY634" s="71"/>
      <c r="WUZ634" s="71"/>
      <c r="WVB634" s="105"/>
      <c r="WVC634" s="71"/>
      <c r="WVD634" s="71"/>
      <c r="WVF634" s="105"/>
      <c r="WVG634" s="71"/>
      <c r="WVH634" s="71"/>
      <c r="WVJ634" s="105"/>
      <c r="WVK634" s="71"/>
      <c r="WVL634" s="71"/>
      <c r="WVN634" s="105"/>
      <c r="WVO634" s="71"/>
      <c r="WVP634" s="71"/>
      <c r="WVR634" s="105"/>
      <c r="WVS634" s="71"/>
      <c r="WVT634" s="71"/>
      <c r="WVV634" s="105"/>
      <c r="WVW634" s="71"/>
      <c r="WVX634" s="71"/>
      <c r="WVZ634" s="105"/>
      <c r="WWA634" s="71"/>
      <c r="WWB634" s="71"/>
      <c r="WWD634" s="105"/>
      <c r="WWE634" s="71"/>
      <c r="WWF634" s="71"/>
      <c r="WWH634" s="105"/>
      <c r="WWI634" s="71"/>
      <c r="WWJ634" s="71"/>
      <c r="WWL634" s="105"/>
      <c r="WWM634" s="71"/>
      <c r="WWN634" s="71"/>
      <c r="WWP634" s="105"/>
      <c r="WWQ634" s="71"/>
      <c r="WWR634" s="71"/>
      <c r="WWT634" s="105"/>
      <c r="WWU634" s="71"/>
      <c r="WWV634" s="71"/>
      <c r="WWX634" s="105"/>
      <c r="WWY634" s="71"/>
      <c r="WWZ634" s="71"/>
      <c r="WXB634" s="105"/>
      <c r="WXC634" s="71"/>
      <c r="WXD634" s="71"/>
      <c r="WXF634" s="105"/>
      <c r="WXG634" s="71"/>
      <c r="WXH634" s="71"/>
      <c r="WXJ634" s="105"/>
      <c r="WXK634" s="71"/>
      <c r="WXL634" s="71"/>
      <c r="WXN634" s="105"/>
      <c r="WXO634" s="71"/>
      <c r="WXP634" s="71"/>
      <c r="WXR634" s="105"/>
      <c r="WXS634" s="71"/>
      <c r="WXT634" s="71"/>
      <c r="WXV634" s="105"/>
      <c r="WXW634" s="71"/>
      <c r="WXX634" s="71"/>
      <c r="WXZ634" s="105"/>
      <c r="WYA634" s="71"/>
      <c r="WYB634" s="71"/>
      <c r="WYD634" s="105"/>
      <c r="WYE634" s="71"/>
      <c r="WYF634" s="71"/>
      <c r="WYH634" s="105"/>
      <c r="WYI634" s="71"/>
      <c r="WYJ634" s="71"/>
      <c r="WYL634" s="105"/>
      <c r="WYM634" s="71"/>
      <c r="WYN634" s="71"/>
      <c r="WYP634" s="105"/>
      <c r="WYQ634" s="71"/>
      <c r="WYR634" s="71"/>
      <c r="WYT634" s="105"/>
      <c r="WYU634" s="71"/>
      <c r="WYV634" s="71"/>
      <c r="WYX634" s="105"/>
      <c r="WYY634" s="71"/>
      <c r="WYZ634" s="71"/>
      <c r="WZB634" s="105"/>
      <c r="WZC634" s="71"/>
      <c r="WZD634" s="71"/>
      <c r="WZF634" s="105"/>
      <c r="WZG634" s="71"/>
      <c r="WZH634" s="71"/>
      <c r="WZJ634" s="105"/>
      <c r="WZK634" s="71"/>
      <c r="WZL634" s="71"/>
      <c r="WZN634" s="105"/>
      <c r="WZO634" s="71"/>
      <c r="WZP634" s="71"/>
      <c r="WZR634" s="105"/>
      <c r="WZS634" s="71"/>
      <c r="WZT634" s="71"/>
      <c r="WZV634" s="105"/>
      <c r="WZW634" s="71"/>
      <c r="WZX634" s="71"/>
      <c r="WZZ634" s="105"/>
      <c r="XAA634" s="71"/>
      <c r="XAB634" s="71"/>
      <c r="XAD634" s="105"/>
      <c r="XAE634" s="71"/>
      <c r="XAF634" s="71"/>
      <c r="XAH634" s="105"/>
      <c r="XAI634" s="71"/>
      <c r="XAJ634" s="71"/>
      <c r="XAL634" s="105"/>
      <c r="XAM634" s="71"/>
      <c r="XAN634" s="71"/>
      <c r="XAP634" s="105"/>
      <c r="XAQ634" s="71"/>
      <c r="XAR634" s="71"/>
      <c r="XAT634" s="105"/>
      <c r="XAU634" s="71"/>
      <c r="XAV634" s="71"/>
      <c r="XAX634" s="105"/>
      <c r="XAY634" s="71"/>
      <c r="XAZ634" s="71"/>
      <c r="XBB634" s="105"/>
      <c r="XBC634" s="71"/>
      <c r="XBD634" s="71"/>
      <c r="XBF634" s="105"/>
      <c r="XBG634" s="71"/>
      <c r="XBH634" s="71"/>
      <c r="XBJ634" s="105"/>
      <c r="XBK634" s="71"/>
      <c r="XBL634" s="71"/>
      <c r="XBN634" s="105"/>
      <c r="XBO634" s="71"/>
      <c r="XBP634" s="71"/>
      <c r="XBR634" s="105"/>
      <c r="XBS634" s="71"/>
      <c r="XBT634" s="71"/>
      <c r="XBV634" s="105"/>
      <c r="XBW634" s="71"/>
      <c r="XBX634" s="71"/>
      <c r="XBZ634" s="105"/>
      <c r="XCA634" s="71"/>
      <c r="XCB634" s="71"/>
      <c r="XCD634" s="105"/>
      <c r="XCE634" s="71"/>
      <c r="XCF634" s="71"/>
      <c r="XCH634" s="105"/>
      <c r="XCI634" s="71"/>
      <c r="XCJ634" s="71"/>
      <c r="XCL634" s="105"/>
      <c r="XCM634" s="71"/>
      <c r="XCN634" s="71"/>
      <c r="XCP634" s="105"/>
      <c r="XCQ634" s="71"/>
      <c r="XCR634" s="71"/>
      <c r="XCT634" s="105"/>
      <c r="XCU634" s="71"/>
      <c r="XCV634" s="71"/>
      <c r="XCX634" s="105"/>
      <c r="XCY634" s="71"/>
      <c r="XCZ634" s="71"/>
      <c r="XDB634" s="105"/>
      <c r="XDC634" s="71"/>
      <c r="XDD634" s="71"/>
      <c r="XDF634" s="105"/>
      <c r="XDG634" s="71"/>
      <c r="XDH634" s="71"/>
      <c r="XDJ634" s="105"/>
      <c r="XDK634" s="71"/>
      <c r="XDL634" s="71"/>
      <c r="XDN634" s="105"/>
      <c r="XDO634" s="71"/>
      <c r="XDP634" s="71"/>
      <c r="XDR634" s="105"/>
      <c r="XDS634" s="71"/>
      <c r="XDT634" s="71"/>
      <c r="XDV634" s="105"/>
      <c r="XDW634" s="71"/>
      <c r="XDX634" s="71"/>
      <c r="XDZ634" s="105"/>
      <c r="XEA634" s="71"/>
      <c r="XEB634" s="71"/>
      <c r="XED634" s="105"/>
      <c r="XEE634" s="71"/>
      <c r="XEF634" s="71"/>
      <c r="XEH634" s="105"/>
      <c r="XEI634" s="71"/>
      <c r="XEJ634" s="71"/>
      <c r="XEL634" s="105"/>
      <c r="XEM634" s="71"/>
      <c r="XEN634" s="71"/>
      <c r="XEP634" s="105"/>
      <c r="XEQ634" s="71"/>
      <c r="XER634" s="71"/>
      <c r="XET634" s="105"/>
      <c r="XEU634" s="71"/>
      <c r="XEV634" s="71"/>
      <c r="XEX634" s="105"/>
      <c r="XEY634" s="71"/>
      <c r="XEZ634" s="71"/>
      <c r="XFB634" s="105"/>
      <c r="XFC634" s="71"/>
      <c r="XFD634" s="71"/>
    </row>
    <row r="635" spans="1:1024 1026:2048 2050:3072 3074:4096 4098:5120 5122:6144 6146:7168 7170:8192 8194:9216 9218:10240 10242:11264 11266:12288 12290:13312 13314:14336 14338:15360 15362:16384" ht="15.75" customHeight="1">
      <c r="A635" s="511" t="s">
        <v>1182</v>
      </c>
      <c r="B635" s="511"/>
      <c r="C635" s="6"/>
      <c r="D635" s="4"/>
      <c r="E635" s="4"/>
      <c r="F635" s="6"/>
      <c r="G635" s="3"/>
      <c r="H635" s="4"/>
      <c r="I635" s="71"/>
      <c r="J635" s="71"/>
    </row>
    <row r="636" spans="1:1024 1026:2048 2050:3072 3074:4096 4098:5120 5122:6144 6146:7168 7170:8192 8194:9216 9218:10240 10242:11264 11266:12288 12290:13312 13314:14336 14338:15360 15362:16384" ht="15.75" customHeight="1">
      <c r="A636" s="6" t="s">
        <v>9</v>
      </c>
      <c r="B636" s="6" t="s">
        <v>1176</v>
      </c>
      <c r="C636" s="6" t="s">
        <v>11</v>
      </c>
      <c r="D636" s="6" t="s">
        <v>1177</v>
      </c>
      <c r="E636" s="6" t="s">
        <v>12</v>
      </c>
      <c r="F636" s="6" t="s">
        <v>1178</v>
      </c>
      <c r="G636" s="3" t="s">
        <v>13</v>
      </c>
      <c r="H636" s="3" t="s">
        <v>14</v>
      </c>
      <c r="I636" s="71"/>
      <c r="J636" s="71"/>
    </row>
    <row r="637" spans="1:1024 1026:2048 2050:3072 3074:4096 4098:5120 5122:6144 6146:7168 7170:8192 8194:9216 9218:10240 10242:11264 11266:12288 12290:13312 13314:14336 14338:15360 15362:16384" ht="16.5" customHeight="1">
      <c r="A637" s="6">
        <v>1</v>
      </c>
      <c r="B637" s="8"/>
      <c r="C637" s="4"/>
      <c r="D637" s="6"/>
      <c r="E637" s="4"/>
      <c r="F637" s="6">
        <f>SUM(E637,F636)</f>
        <v>0</v>
      </c>
      <c r="G637" s="3">
        <f>SUM(G636,E637)</f>
        <v>0</v>
      </c>
      <c r="H637" s="4"/>
      <c r="I637" s="71"/>
      <c r="J637" s="71"/>
    </row>
    <row r="638" spans="1:1024 1026:2048 2050:3072 3074:4096 4098:5120 5122:6144 6146:7168 7170:8192 8194:9216 9218:10240 10242:11264 11266:12288 12290:13312 13314:14336 14338:15360 15362:16384" ht="15.75" customHeight="1">
      <c r="A638" s="6">
        <v>2</v>
      </c>
      <c r="B638" s="8"/>
      <c r="C638" s="4"/>
      <c r="D638" s="6"/>
      <c r="E638" s="4"/>
      <c r="F638" s="6"/>
      <c r="G638" s="3"/>
      <c r="H638" s="4"/>
      <c r="I638" s="71"/>
      <c r="J638" s="71"/>
    </row>
    <row r="639" spans="1:1024 1026:2048 2050:3072 3074:4096 4098:5120 5122:6144 6146:7168 7170:8192 8194:9216 9218:10240 10242:11264 11266:12288 12290:13312 13314:14336 14338:15360 15362:16384" ht="15.75" customHeight="1">
      <c r="A639" s="4">
        <v>3</v>
      </c>
      <c r="B639" s="9"/>
      <c r="C639" s="6"/>
      <c r="D639" s="4"/>
      <c r="E639" s="4"/>
      <c r="F639" s="6"/>
      <c r="G639" s="3"/>
      <c r="H639" s="4"/>
      <c r="I639" s="71"/>
      <c r="J639" s="71"/>
    </row>
    <row r="640" spans="1:1024 1026:2048 2050:3072 3074:4096 4098:5120 5122:6144 6146:7168 7170:8192 8194:9216 9218:10240 10242:11264 11266:12288 12290:13312 13314:14336 14338:15360 15362:16384" ht="15.75" customHeight="1">
      <c r="A640" s="6">
        <v>4</v>
      </c>
      <c r="B640" s="109"/>
      <c r="C640" s="6"/>
      <c r="D640" s="9"/>
      <c r="E640" s="4"/>
      <c r="F640" s="4"/>
      <c r="G640" s="4"/>
      <c r="H640" s="4"/>
      <c r="I640" s="71"/>
      <c r="J640" s="71"/>
    </row>
    <row r="641" spans="1:10" ht="15.75" customHeight="1">
      <c r="A641" s="6">
        <v>5</v>
      </c>
      <c r="B641" s="109"/>
      <c r="C641" s="6"/>
      <c r="D641" s="9"/>
      <c r="E641" s="4"/>
      <c r="F641" s="4"/>
      <c r="G641" s="4"/>
      <c r="H641" s="4"/>
      <c r="I641" s="71"/>
      <c r="J641" s="71"/>
    </row>
    <row r="642" spans="1:10" ht="15.75" customHeight="1">
      <c r="A642" s="510" t="s">
        <v>1562</v>
      </c>
      <c r="B642" s="510"/>
      <c r="C642" s="510" t="s">
        <v>1563</v>
      </c>
      <c r="D642" s="510"/>
      <c r="E642" s="4"/>
      <c r="F642" s="4"/>
      <c r="G642" s="4"/>
      <c r="H642" s="4"/>
      <c r="I642" s="108" t="s">
        <v>1174</v>
      </c>
      <c r="J642" s="71"/>
    </row>
    <row r="643" spans="1:10" ht="15.75" customHeight="1">
      <c r="A643" s="511" t="s">
        <v>1175</v>
      </c>
      <c r="B643" s="511"/>
      <c r="C643" s="109"/>
      <c r="D643" s="109"/>
      <c r="E643" s="4"/>
      <c r="F643" s="4"/>
      <c r="G643" s="4"/>
      <c r="H643" s="4"/>
      <c r="I643" s="110"/>
      <c r="J643" s="71"/>
    </row>
    <row r="644" spans="1:10" ht="15.75" customHeight="1">
      <c r="A644" s="6" t="s">
        <v>9</v>
      </c>
      <c r="B644" s="6" t="s">
        <v>1176</v>
      </c>
      <c r="C644" s="6" t="s">
        <v>11</v>
      </c>
      <c r="D644" s="6" t="s">
        <v>1177</v>
      </c>
      <c r="E644" s="6" t="s">
        <v>12</v>
      </c>
      <c r="F644" s="6" t="s">
        <v>1178</v>
      </c>
      <c r="G644" s="3" t="s">
        <v>13</v>
      </c>
      <c r="H644" s="3" t="s">
        <v>14</v>
      </c>
      <c r="I644" s="71"/>
      <c r="J644" s="71"/>
    </row>
    <row r="645" spans="1:10" ht="15.75" customHeight="1">
      <c r="A645" s="6">
        <v>1</v>
      </c>
      <c r="B645" s="46"/>
      <c r="C645" s="4"/>
      <c r="D645" s="6"/>
      <c r="E645" s="4"/>
      <c r="F645" s="6">
        <f>SUM(E645,F644)</f>
        <v>0</v>
      </c>
      <c r="G645" s="3">
        <f>SUM(G644,E645)</f>
        <v>0</v>
      </c>
      <c r="H645" s="4"/>
      <c r="I645" s="71"/>
      <c r="J645" s="71"/>
    </row>
    <row r="646" spans="1:10" ht="15.75" customHeight="1">
      <c r="A646" s="6">
        <v>2</v>
      </c>
      <c r="B646" s="8"/>
      <c r="C646" s="4"/>
      <c r="D646" s="6"/>
      <c r="E646" s="4"/>
      <c r="F646" s="6"/>
      <c r="G646" s="3"/>
      <c r="H646" s="4"/>
      <c r="I646" s="71"/>
      <c r="J646" s="71"/>
    </row>
    <row r="647" spans="1:10" ht="15.75" customHeight="1">
      <c r="A647" s="4">
        <v>3</v>
      </c>
      <c r="B647" s="9"/>
      <c r="C647" s="6"/>
      <c r="D647" s="4"/>
      <c r="E647" s="4"/>
      <c r="F647" s="6"/>
      <c r="G647" s="3"/>
      <c r="H647" s="4"/>
      <c r="I647" s="71"/>
      <c r="J647" s="71"/>
    </row>
    <row r="648" spans="1:10" ht="15.75" customHeight="1">
      <c r="A648" s="4">
        <v>4</v>
      </c>
      <c r="B648" s="9"/>
      <c r="C648" s="6"/>
      <c r="D648" s="4"/>
      <c r="E648" s="4"/>
      <c r="F648" s="6"/>
      <c r="G648" s="3"/>
      <c r="H648" s="4"/>
      <c r="I648" s="71"/>
      <c r="J648" s="71"/>
    </row>
    <row r="649" spans="1:10" ht="15.75" customHeight="1">
      <c r="A649" s="4">
        <v>5</v>
      </c>
      <c r="B649" s="9"/>
      <c r="C649" s="6"/>
      <c r="D649" s="4"/>
      <c r="E649" s="4"/>
      <c r="F649" s="6"/>
      <c r="G649" s="3"/>
      <c r="H649" s="4"/>
      <c r="I649" s="71"/>
      <c r="J649" s="71"/>
    </row>
    <row r="650" spans="1:10" ht="15.75" customHeight="1">
      <c r="A650" s="4">
        <v>6</v>
      </c>
      <c r="B650" s="9"/>
      <c r="C650" s="6"/>
      <c r="D650" s="4"/>
      <c r="E650" s="4"/>
      <c r="F650" s="6"/>
      <c r="G650" s="3"/>
      <c r="H650" s="4"/>
      <c r="I650" s="71"/>
      <c r="J650" s="71"/>
    </row>
    <row r="651" spans="1:10" ht="15.75" customHeight="1">
      <c r="A651" s="4">
        <v>7</v>
      </c>
      <c r="B651" s="9"/>
      <c r="C651" s="6"/>
      <c r="D651" s="4"/>
      <c r="E651" s="4"/>
      <c r="F651" s="6"/>
      <c r="G651" s="3"/>
      <c r="H651" s="4"/>
      <c r="I651" s="71"/>
      <c r="J651" s="71"/>
    </row>
    <row r="652" spans="1:10" ht="15.75" customHeight="1">
      <c r="A652" s="511" t="s">
        <v>1182</v>
      </c>
      <c r="B652" s="511"/>
      <c r="C652" s="6"/>
      <c r="D652" s="4"/>
      <c r="E652" s="4"/>
      <c r="F652" s="6"/>
      <c r="G652" s="3"/>
      <c r="H652" s="4"/>
      <c r="I652" s="71"/>
      <c r="J652" s="71"/>
    </row>
    <row r="653" spans="1:10" ht="16.5" customHeight="1">
      <c r="A653" s="6" t="s">
        <v>9</v>
      </c>
      <c r="B653" s="6" t="s">
        <v>1176</v>
      </c>
      <c r="C653" s="6" t="s">
        <v>11</v>
      </c>
      <c r="D653" s="6" t="s">
        <v>1177</v>
      </c>
      <c r="E653" s="6" t="s">
        <v>12</v>
      </c>
      <c r="F653" s="6" t="s">
        <v>1178</v>
      </c>
      <c r="G653" s="3" t="s">
        <v>13</v>
      </c>
      <c r="H653" s="3" t="s">
        <v>14</v>
      </c>
      <c r="I653" s="71"/>
      <c r="J653" s="71"/>
    </row>
    <row r="654" spans="1:10" ht="15.75" customHeight="1">
      <c r="A654" s="6">
        <v>1</v>
      </c>
      <c r="B654" s="8"/>
      <c r="C654" s="4"/>
      <c r="D654" s="6"/>
      <c r="E654" s="4"/>
      <c r="F654" s="6">
        <f>SUM(E654,F653)</f>
        <v>0</v>
      </c>
      <c r="G654" s="3">
        <f>SUM(G653,E654)</f>
        <v>0</v>
      </c>
      <c r="H654" s="4"/>
      <c r="I654" s="71"/>
      <c r="J654" s="71"/>
    </row>
    <row r="655" spans="1:10" ht="15.75" customHeight="1">
      <c r="A655" s="6">
        <v>2</v>
      </c>
      <c r="B655" s="8"/>
      <c r="C655" s="4"/>
      <c r="D655" s="6"/>
      <c r="E655" s="4"/>
      <c r="F655" s="6"/>
      <c r="G655" s="3"/>
      <c r="H655" s="4"/>
      <c r="I655" s="71"/>
      <c r="J655" s="71"/>
    </row>
    <row r="656" spans="1:10" ht="15.75" customHeight="1">
      <c r="A656" s="4">
        <v>3</v>
      </c>
      <c r="B656" s="9"/>
      <c r="C656" s="6"/>
      <c r="D656" s="4"/>
      <c r="E656" s="4"/>
      <c r="F656" s="6"/>
      <c r="G656" s="3"/>
      <c r="H656" s="4"/>
      <c r="I656" s="71"/>
      <c r="J656" s="71"/>
    </row>
    <row r="657" spans="1:10" ht="15.75" customHeight="1">
      <c r="A657" s="6">
        <v>4</v>
      </c>
      <c r="B657" s="109"/>
      <c r="C657" s="6"/>
      <c r="D657" s="9"/>
      <c r="E657" s="4"/>
      <c r="F657" s="4"/>
      <c r="G657" s="4"/>
      <c r="H657" s="4"/>
      <c r="I657" s="71"/>
      <c r="J657" s="71"/>
    </row>
    <row r="658" spans="1:10" ht="15.75" customHeight="1">
      <c r="A658" s="6">
        <v>5</v>
      </c>
      <c r="B658" s="109"/>
      <c r="C658" s="6"/>
      <c r="D658" s="9"/>
      <c r="E658" s="4"/>
      <c r="F658" s="4"/>
      <c r="G658" s="4"/>
      <c r="H658" s="4"/>
      <c r="I658" s="71"/>
      <c r="J658" s="71"/>
    </row>
    <row r="659" spans="1:10" ht="15.75" customHeight="1">
      <c r="A659" s="510" t="s">
        <v>1564</v>
      </c>
      <c r="B659" s="510"/>
      <c r="C659" s="510" t="s">
        <v>1565</v>
      </c>
      <c r="D659" s="510"/>
      <c r="E659" s="4"/>
      <c r="F659" s="4"/>
      <c r="G659" s="4"/>
      <c r="H659" s="4"/>
      <c r="I659" s="108" t="s">
        <v>1174</v>
      </c>
      <c r="J659" s="71"/>
    </row>
    <row r="660" spans="1:10" ht="15.75" customHeight="1">
      <c r="A660" s="511" t="s">
        <v>1175</v>
      </c>
      <c r="B660" s="511"/>
      <c r="C660" s="109"/>
      <c r="D660" s="109"/>
      <c r="E660" s="4"/>
      <c r="F660" s="4"/>
      <c r="G660" s="4"/>
      <c r="H660" s="4"/>
      <c r="I660" s="110">
        <v>299</v>
      </c>
      <c r="J660" s="71" t="s">
        <v>609</v>
      </c>
    </row>
    <row r="661" spans="1:10" ht="15.75" customHeight="1">
      <c r="A661" s="6" t="s">
        <v>9</v>
      </c>
      <c r="B661" s="6" t="s">
        <v>1176</v>
      </c>
      <c r="C661" s="6" t="s">
        <v>11</v>
      </c>
      <c r="D661" s="6" t="s">
        <v>1177</v>
      </c>
      <c r="E661" s="6" t="s">
        <v>12</v>
      </c>
      <c r="F661" s="6" t="s">
        <v>1178</v>
      </c>
      <c r="G661" s="3" t="s">
        <v>13</v>
      </c>
      <c r="H661" s="3" t="s">
        <v>14</v>
      </c>
      <c r="I661" s="71"/>
      <c r="J661" s="71"/>
    </row>
    <row r="662" spans="1:10" ht="15.75" customHeight="1">
      <c r="A662" s="6">
        <v>1</v>
      </c>
      <c r="B662" s="46" t="s">
        <v>1257</v>
      </c>
      <c r="C662" s="4" t="s">
        <v>1258</v>
      </c>
      <c r="D662" s="6" t="s">
        <v>1182</v>
      </c>
      <c r="E662" s="4">
        <v>25</v>
      </c>
      <c r="F662" s="6">
        <f>SUM(E662,F661)</f>
        <v>25</v>
      </c>
      <c r="G662" s="3">
        <f t="shared" ref="G662:G668" si="29">SUM(G661,E662)</f>
        <v>25</v>
      </c>
      <c r="H662" s="4"/>
      <c r="I662" s="71"/>
      <c r="J662" s="71"/>
    </row>
    <row r="663" spans="1:10" ht="15.75" customHeight="1">
      <c r="A663" s="4">
        <v>2</v>
      </c>
      <c r="B663" s="46" t="s">
        <v>1356</v>
      </c>
      <c r="C663" s="4" t="s">
        <v>1357</v>
      </c>
      <c r="D663" s="6" t="s">
        <v>1175</v>
      </c>
      <c r="E663" s="4">
        <v>2</v>
      </c>
      <c r="F663" s="6">
        <f>SUM(E663,F662)</f>
        <v>27</v>
      </c>
      <c r="G663" s="3">
        <f t="shared" si="29"/>
        <v>27</v>
      </c>
      <c r="H663" s="4"/>
      <c r="I663" s="71"/>
      <c r="J663" s="71"/>
    </row>
    <row r="664" spans="1:10" ht="15.75" customHeight="1">
      <c r="A664" s="4">
        <v>3</v>
      </c>
      <c r="B664" s="9" t="s">
        <v>1315</v>
      </c>
      <c r="C664" s="6" t="s">
        <v>1316</v>
      </c>
      <c r="D664" s="4" t="s">
        <v>1175</v>
      </c>
      <c r="E664" s="4">
        <v>8</v>
      </c>
      <c r="F664" s="6">
        <f>SUM(F663,E664)</f>
        <v>35</v>
      </c>
      <c r="G664" s="3">
        <f t="shared" si="29"/>
        <v>35</v>
      </c>
      <c r="H664" s="4"/>
      <c r="I664" s="71"/>
      <c r="J664" s="71"/>
    </row>
    <row r="665" spans="1:10" ht="15.75" customHeight="1">
      <c r="A665" s="4">
        <v>4</v>
      </c>
      <c r="B665" s="9" t="s">
        <v>1323</v>
      </c>
      <c r="C665" s="6" t="s">
        <v>1324</v>
      </c>
      <c r="D665" s="4" t="s">
        <v>1175</v>
      </c>
      <c r="E665" s="4">
        <v>6</v>
      </c>
      <c r="F665" s="6">
        <f>SUM(F664,E665)</f>
        <v>41</v>
      </c>
      <c r="G665" s="3">
        <f t="shared" si="29"/>
        <v>41</v>
      </c>
      <c r="H665" s="4"/>
      <c r="I665" s="71" t="s">
        <v>1185</v>
      </c>
      <c r="J665" s="71"/>
    </row>
    <row r="666" spans="1:10" ht="15.75" customHeight="1">
      <c r="A666" s="4">
        <v>5</v>
      </c>
      <c r="B666" s="46" t="s">
        <v>1183</v>
      </c>
      <c r="C666" s="4" t="s">
        <v>1184</v>
      </c>
      <c r="D666" s="4" t="s">
        <v>1175</v>
      </c>
      <c r="E666" s="4">
        <v>14</v>
      </c>
      <c r="F666" s="6">
        <f>SUM(F665,E666)</f>
        <v>55</v>
      </c>
      <c r="G666" s="3">
        <f t="shared" si="29"/>
        <v>55</v>
      </c>
      <c r="H666" s="4"/>
      <c r="I666" s="71" t="s">
        <v>1185</v>
      </c>
      <c r="J666" s="71"/>
    </row>
    <row r="667" spans="1:10" ht="15.75" customHeight="1">
      <c r="A667" s="4">
        <v>6</v>
      </c>
      <c r="B667" s="9" t="s">
        <v>934</v>
      </c>
      <c r="C667" s="6" t="s">
        <v>935</v>
      </c>
      <c r="D667" s="4" t="s">
        <v>1175</v>
      </c>
      <c r="E667" s="4">
        <v>45</v>
      </c>
      <c r="F667" s="6">
        <f>SUM(F666,E667)</f>
        <v>100</v>
      </c>
      <c r="G667" s="3">
        <f t="shared" si="29"/>
        <v>100</v>
      </c>
      <c r="H667" s="4"/>
      <c r="I667" s="71" t="s">
        <v>1219</v>
      </c>
      <c r="J667" s="71"/>
    </row>
    <row r="668" spans="1:10" ht="15.75" customHeight="1">
      <c r="A668" s="4">
        <v>7</v>
      </c>
      <c r="B668" s="9" t="s">
        <v>856</v>
      </c>
      <c r="C668" s="6" t="s">
        <v>857</v>
      </c>
      <c r="D668" s="4" t="s">
        <v>1175</v>
      </c>
      <c r="E668" s="4">
        <v>64</v>
      </c>
      <c r="F668" s="4">
        <f>SUM(F667,E668)</f>
        <v>164</v>
      </c>
      <c r="G668" s="3">
        <f t="shared" si="29"/>
        <v>164</v>
      </c>
      <c r="H668" s="31"/>
      <c r="I668" s="71" t="s">
        <v>891</v>
      </c>
      <c r="J668" s="71"/>
    </row>
    <row r="669" spans="1:10" ht="15.75" customHeight="1">
      <c r="A669" s="4">
        <v>8</v>
      </c>
      <c r="B669" s="9" t="s">
        <v>1055</v>
      </c>
      <c r="C669" s="6" t="s">
        <v>1056</v>
      </c>
      <c r="D669" s="4" t="s">
        <v>1271</v>
      </c>
      <c r="E669" s="4">
        <v>40</v>
      </c>
      <c r="F669" s="4">
        <v>204</v>
      </c>
      <c r="G669" s="3">
        <v>204</v>
      </c>
      <c r="H669" s="31"/>
      <c r="I669" s="71" t="s">
        <v>644</v>
      </c>
      <c r="J669" s="71"/>
    </row>
    <row r="670" spans="1:10" ht="15.75" customHeight="1">
      <c r="A670" s="4">
        <v>9</v>
      </c>
      <c r="B670" s="9" t="s">
        <v>1317</v>
      </c>
      <c r="C670" s="6" t="s">
        <v>605</v>
      </c>
      <c r="D670" s="4" t="s">
        <v>1175</v>
      </c>
      <c r="E670" s="4">
        <v>35</v>
      </c>
      <c r="F670" s="4">
        <f>SUM(F669,E670)</f>
        <v>239</v>
      </c>
      <c r="G670" s="3">
        <f>SUM(F670)</f>
        <v>239</v>
      </c>
      <c r="H670" s="31"/>
      <c r="I670" s="71" t="s">
        <v>606</v>
      </c>
      <c r="J670" s="71"/>
    </row>
    <row r="671" spans="1:10" ht="15.75" customHeight="1">
      <c r="A671" s="4">
        <v>10</v>
      </c>
      <c r="B671" s="9" t="s">
        <v>610</v>
      </c>
      <c r="C671" s="6" t="s">
        <v>611</v>
      </c>
      <c r="D671" s="4" t="s">
        <v>1182</v>
      </c>
      <c r="E671" s="4">
        <v>60</v>
      </c>
      <c r="F671" s="4">
        <f>SUM(F670,E671)</f>
        <v>299</v>
      </c>
      <c r="G671" s="3">
        <f>SUM(G670,E671)</f>
        <v>299</v>
      </c>
      <c r="H671" s="31"/>
      <c r="I671" s="71" t="s">
        <v>609</v>
      </c>
      <c r="J671" s="71"/>
    </row>
    <row r="672" spans="1:10" ht="15.75" customHeight="1">
      <c r="A672" s="4">
        <v>11</v>
      </c>
      <c r="B672" s="9"/>
      <c r="C672" s="6"/>
      <c r="D672" s="4"/>
      <c r="E672" s="4"/>
      <c r="F672" s="4"/>
      <c r="G672" s="3"/>
      <c r="H672" s="31"/>
      <c r="I672" s="71"/>
      <c r="J672" s="71"/>
    </row>
    <row r="673" spans="1:10" ht="15.75" customHeight="1">
      <c r="A673" s="511" t="s">
        <v>1182</v>
      </c>
      <c r="B673" s="511"/>
      <c r="C673" s="6"/>
      <c r="D673" s="4"/>
      <c r="E673" s="4"/>
      <c r="F673" s="6"/>
      <c r="G673" s="3"/>
      <c r="H673" s="4"/>
      <c r="I673" s="71"/>
      <c r="J673" s="71"/>
    </row>
    <row r="674" spans="1:10" ht="15.75" customHeight="1">
      <c r="A674" s="6" t="s">
        <v>9</v>
      </c>
      <c r="B674" s="6" t="s">
        <v>1176</v>
      </c>
      <c r="C674" s="6" t="s">
        <v>11</v>
      </c>
      <c r="D674" s="6" t="s">
        <v>1177</v>
      </c>
      <c r="E674" s="6" t="s">
        <v>12</v>
      </c>
      <c r="F674" s="6" t="s">
        <v>1178</v>
      </c>
      <c r="G674" s="3" t="s">
        <v>13</v>
      </c>
      <c r="H674" s="3" t="s">
        <v>14</v>
      </c>
      <c r="I674" s="71"/>
      <c r="J674" s="71"/>
    </row>
    <row r="675" spans="1:10" ht="16.5" customHeight="1">
      <c r="A675" s="6">
        <v>1</v>
      </c>
      <c r="B675" s="46"/>
      <c r="C675" s="4"/>
      <c r="D675" s="6"/>
      <c r="E675" s="4"/>
      <c r="F675" s="6"/>
      <c r="G675" s="3"/>
      <c r="H675" s="4"/>
      <c r="I675" s="71"/>
      <c r="J675" s="71"/>
    </row>
    <row r="676" spans="1:10" ht="15.75" customHeight="1">
      <c r="A676" s="6">
        <v>2</v>
      </c>
      <c r="B676" s="8"/>
      <c r="C676" s="4"/>
      <c r="D676" s="6"/>
      <c r="E676" s="4"/>
      <c r="F676" s="6"/>
      <c r="G676" s="3"/>
      <c r="H676" s="4"/>
      <c r="I676" s="71"/>
      <c r="J676" s="71"/>
    </row>
    <row r="677" spans="1:10" ht="15.75" customHeight="1">
      <c r="A677" s="4">
        <v>3</v>
      </c>
      <c r="B677" s="9"/>
      <c r="C677" s="6"/>
      <c r="D677" s="4"/>
      <c r="E677" s="4"/>
      <c r="F677" s="6"/>
      <c r="G677" s="3"/>
      <c r="H677" s="4"/>
      <c r="I677" s="71"/>
      <c r="J677" s="71"/>
    </row>
    <row r="678" spans="1:10" ht="16.5" customHeight="1">
      <c r="A678" s="6">
        <v>4</v>
      </c>
      <c r="B678" s="109"/>
      <c r="C678" s="6"/>
      <c r="D678" s="9"/>
      <c r="E678" s="4"/>
      <c r="F678" s="4"/>
      <c r="G678" s="4"/>
      <c r="H678" s="4"/>
      <c r="I678" s="71"/>
      <c r="J678" s="71"/>
    </row>
    <row r="679" spans="1:10" ht="15.75" customHeight="1">
      <c r="A679" s="6">
        <v>5</v>
      </c>
      <c r="B679" s="109"/>
      <c r="C679" s="109"/>
      <c r="D679" s="9"/>
      <c r="E679" s="4"/>
      <c r="F679" s="4"/>
      <c r="G679" s="4"/>
      <c r="H679" s="4"/>
      <c r="I679" s="71"/>
      <c r="J679" s="71"/>
    </row>
    <row r="680" spans="1:10" ht="15.75" customHeight="1">
      <c r="A680" s="510" t="s">
        <v>1566</v>
      </c>
      <c r="B680" s="510"/>
      <c r="C680" s="510" t="s">
        <v>1567</v>
      </c>
      <c r="D680" s="510"/>
      <c r="E680" s="4"/>
      <c r="F680" s="4"/>
      <c r="G680" s="4"/>
      <c r="H680" s="4"/>
      <c r="I680" s="108" t="s">
        <v>1174</v>
      </c>
      <c r="J680" s="71"/>
    </row>
    <row r="681" spans="1:10" ht="15.75" customHeight="1">
      <c r="A681" s="511" t="s">
        <v>1175</v>
      </c>
      <c r="B681" s="511"/>
      <c r="C681" s="109"/>
      <c r="D681" s="109"/>
      <c r="E681" s="4"/>
      <c r="F681" s="4"/>
      <c r="G681" s="4"/>
      <c r="H681" s="4"/>
      <c r="I681" s="110">
        <v>24</v>
      </c>
      <c r="J681" s="71" t="s">
        <v>308</v>
      </c>
    </row>
    <row r="682" spans="1:10" ht="16.5" customHeight="1">
      <c r="A682" s="6" t="s">
        <v>9</v>
      </c>
      <c r="B682" s="6" t="s">
        <v>1176</v>
      </c>
      <c r="C682" s="6" t="s">
        <v>11</v>
      </c>
      <c r="D682" s="6" t="s">
        <v>1177</v>
      </c>
      <c r="E682" s="6" t="s">
        <v>12</v>
      </c>
      <c r="F682" s="6" t="s">
        <v>1178</v>
      </c>
      <c r="G682" s="3" t="s">
        <v>13</v>
      </c>
      <c r="H682" s="3" t="s">
        <v>14</v>
      </c>
      <c r="I682" s="71"/>
      <c r="J682" s="71"/>
    </row>
    <row r="683" spans="1:10" ht="15.75" customHeight="1">
      <c r="A683" s="6">
        <v>1</v>
      </c>
      <c r="B683" s="46" t="s">
        <v>1262</v>
      </c>
      <c r="C683" s="4" t="s">
        <v>1263</v>
      </c>
      <c r="D683" s="6" t="s">
        <v>1175</v>
      </c>
      <c r="E683" s="4">
        <v>8</v>
      </c>
      <c r="F683" s="6">
        <f>SUM(E683,F682)</f>
        <v>8</v>
      </c>
      <c r="G683" s="3">
        <f>SUM(G682,E683)</f>
        <v>8</v>
      </c>
      <c r="H683" s="4"/>
      <c r="I683" s="71"/>
      <c r="J683" s="71"/>
    </row>
    <row r="684" spans="1:10" ht="15.75" customHeight="1">
      <c r="A684" s="6">
        <v>2</v>
      </c>
      <c r="B684" s="9" t="s">
        <v>1505</v>
      </c>
      <c r="C684" s="6" t="s">
        <v>1506</v>
      </c>
      <c r="D684" s="4" t="s">
        <v>1175</v>
      </c>
      <c r="E684" s="4">
        <v>8</v>
      </c>
      <c r="F684" s="6">
        <f>SUM(F683,E684)</f>
        <v>16</v>
      </c>
      <c r="G684" s="3">
        <f>SUM(G683,E684)</f>
        <v>16</v>
      </c>
      <c r="H684" s="4"/>
      <c r="I684" s="71" t="s">
        <v>582</v>
      </c>
      <c r="J684" s="71"/>
    </row>
    <row r="685" spans="1:10" ht="15.75" customHeight="1">
      <c r="A685" s="4">
        <v>3</v>
      </c>
      <c r="B685" s="9" t="s">
        <v>530</v>
      </c>
      <c r="C685" s="6" t="s">
        <v>307</v>
      </c>
      <c r="D685" s="4" t="s">
        <v>1175</v>
      </c>
      <c r="E685" s="4">
        <v>8</v>
      </c>
      <c r="F685" s="6">
        <f>SUM(F684,E685)</f>
        <v>24</v>
      </c>
      <c r="G685" s="3">
        <f>SUM(G684,E685)</f>
        <v>24</v>
      </c>
      <c r="H685" s="4"/>
      <c r="I685" s="71" t="s">
        <v>308</v>
      </c>
      <c r="J685" s="71"/>
    </row>
    <row r="686" spans="1:10" ht="15.75" customHeight="1">
      <c r="A686" s="4">
        <v>4</v>
      </c>
      <c r="B686" s="9"/>
      <c r="C686" s="6"/>
      <c r="D686" s="4"/>
      <c r="E686" s="4"/>
      <c r="F686" s="6"/>
      <c r="G686" s="3"/>
      <c r="H686" s="4"/>
      <c r="I686" s="71"/>
      <c r="J686" s="71"/>
    </row>
    <row r="687" spans="1:10" ht="15.75" customHeight="1">
      <c r="A687" s="4">
        <v>5</v>
      </c>
      <c r="B687" s="9"/>
      <c r="C687" s="6"/>
      <c r="D687" s="4"/>
      <c r="E687" s="4"/>
      <c r="F687" s="6"/>
      <c r="G687" s="3"/>
      <c r="H687" s="4"/>
      <c r="I687" s="71"/>
      <c r="J687" s="71"/>
    </row>
    <row r="688" spans="1:10" ht="15.75" customHeight="1">
      <c r="A688" s="511" t="s">
        <v>1182</v>
      </c>
      <c r="B688" s="511"/>
      <c r="C688" s="6"/>
      <c r="D688" s="4"/>
      <c r="E688" s="4"/>
      <c r="F688" s="6"/>
      <c r="G688" s="3"/>
      <c r="H688" s="4"/>
      <c r="I688" s="71"/>
      <c r="J688" s="71"/>
    </row>
    <row r="689" spans="1:10" ht="15.75" customHeight="1">
      <c r="A689" s="6" t="s">
        <v>9</v>
      </c>
      <c r="B689" s="6" t="s">
        <v>1176</v>
      </c>
      <c r="C689" s="6" t="s">
        <v>11</v>
      </c>
      <c r="D689" s="6" t="s">
        <v>1177</v>
      </c>
      <c r="E689" s="6" t="s">
        <v>12</v>
      </c>
      <c r="F689" s="6" t="s">
        <v>1178</v>
      </c>
      <c r="G689" s="3" t="s">
        <v>13</v>
      </c>
      <c r="H689" s="3" t="s">
        <v>14</v>
      </c>
      <c r="I689" s="71"/>
      <c r="J689" s="71"/>
    </row>
    <row r="690" spans="1:10" ht="15.75" customHeight="1">
      <c r="A690" s="6">
        <v>1</v>
      </c>
      <c r="B690" s="8"/>
      <c r="C690" s="4"/>
      <c r="D690" s="6"/>
      <c r="E690" s="4"/>
      <c r="F690" s="6">
        <f>SUM(E690,F689)</f>
        <v>0</v>
      </c>
      <c r="G690" s="3">
        <f>SUM(G689,E690)</f>
        <v>0</v>
      </c>
      <c r="H690" s="4"/>
      <c r="I690" s="71"/>
      <c r="J690" s="71"/>
    </row>
    <row r="691" spans="1:10" ht="15.75" customHeight="1">
      <c r="A691" s="6">
        <v>2</v>
      </c>
      <c r="B691" s="8"/>
      <c r="C691" s="4"/>
      <c r="D691" s="6"/>
      <c r="E691" s="4"/>
      <c r="F691" s="6"/>
      <c r="G691" s="3"/>
      <c r="H691" s="4"/>
      <c r="I691" s="71"/>
      <c r="J691" s="71"/>
    </row>
    <row r="692" spans="1:10" ht="15.75" customHeight="1">
      <c r="A692" s="4">
        <v>3</v>
      </c>
      <c r="B692" s="9"/>
      <c r="C692" s="6"/>
      <c r="D692" s="4"/>
      <c r="E692" s="4"/>
      <c r="F692" s="6"/>
      <c r="G692" s="3"/>
      <c r="H692" s="4"/>
      <c r="I692" s="71"/>
      <c r="J692" s="71"/>
    </row>
    <row r="693" spans="1:10" ht="15.75" customHeight="1">
      <c r="A693" s="6">
        <v>4</v>
      </c>
      <c r="B693" s="109"/>
      <c r="C693" s="6"/>
      <c r="D693" s="9"/>
      <c r="E693" s="4"/>
      <c r="F693" s="4"/>
      <c r="G693" s="4"/>
      <c r="H693" s="4"/>
      <c r="I693" s="71"/>
      <c r="J693" s="71"/>
    </row>
    <row r="694" spans="1:10" ht="15.75" customHeight="1">
      <c r="A694" s="6">
        <v>5</v>
      </c>
      <c r="B694" s="109"/>
      <c r="C694" s="6"/>
      <c r="D694" s="9"/>
      <c r="E694" s="4"/>
      <c r="F694" s="4"/>
      <c r="G694" s="4"/>
      <c r="H694" s="4"/>
      <c r="I694" s="71"/>
      <c r="J694" s="71"/>
    </row>
    <row r="695" spans="1:10" ht="15.75" customHeight="1">
      <c r="A695" s="510" t="s">
        <v>1568</v>
      </c>
      <c r="B695" s="510"/>
      <c r="C695" s="510" t="s">
        <v>1569</v>
      </c>
      <c r="D695" s="510"/>
      <c r="E695" s="4"/>
      <c r="F695" s="4"/>
      <c r="G695" s="4"/>
      <c r="H695" s="4"/>
      <c r="I695" s="108" t="s">
        <v>1174</v>
      </c>
      <c r="J695" s="71"/>
    </row>
    <row r="696" spans="1:10" ht="15.75" customHeight="1">
      <c r="A696" s="511" t="s">
        <v>1175</v>
      </c>
      <c r="B696" s="511"/>
      <c r="C696" s="109"/>
      <c r="D696" s="109"/>
      <c r="E696" s="4"/>
      <c r="F696" s="4"/>
      <c r="G696" s="4"/>
      <c r="H696" s="4"/>
      <c r="I696" s="110">
        <f>SUM(G688+G696)</f>
        <v>0</v>
      </c>
      <c r="J696" s="71" t="s">
        <v>1246</v>
      </c>
    </row>
    <row r="697" spans="1:10" ht="15.75" customHeight="1">
      <c r="A697" s="6" t="s">
        <v>9</v>
      </c>
      <c r="B697" s="6" t="s">
        <v>1176</v>
      </c>
      <c r="C697" s="6" t="s">
        <v>11</v>
      </c>
      <c r="D697" s="6" t="s">
        <v>1177</v>
      </c>
      <c r="E697" s="6" t="s">
        <v>12</v>
      </c>
      <c r="F697" s="6" t="s">
        <v>1178</v>
      </c>
      <c r="G697" s="3" t="s">
        <v>13</v>
      </c>
      <c r="H697" s="3" t="s">
        <v>14</v>
      </c>
      <c r="I697" s="71"/>
      <c r="J697" s="71"/>
    </row>
    <row r="698" spans="1:10" ht="15.75" customHeight="1">
      <c r="A698" s="6">
        <v>1</v>
      </c>
      <c r="B698" s="9"/>
      <c r="C698" s="6"/>
      <c r="D698" s="6"/>
      <c r="E698" s="4"/>
      <c r="F698" s="6">
        <f>SUM(E698,F697)</f>
        <v>0</v>
      </c>
      <c r="G698" s="3">
        <f>SUM(G697,E698)</f>
        <v>0</v>
      </c>
      <c r="H698" s="4"/>
      <c r="I698" s="71"/>
      <c r="J698" s="71"/>
    </row>
    <row r="699" spans="1:10" ht="15.75" customHeight="1">
      <c r="A699" s="6">
        <v>2</v>
      </c>
      <c r="B699" s="9"/>
      <c r="C699" s="6"/>
      <c r="D699" s="4"/>
      <c r="E699" s="4"/>
      <c r="F699" s="6"/>
      <c r="G699" s="3"/>
      <c r="H699" s="4"/>
      <c r="I699" s="71"/>
      <c r="J699" s="71"/>
    </row>
    <row r="700" spans="1:10" ht="15.75" customHeight="1">
      <c r="A700" s="4">
        <v>3</v>
      </c>
      <c r="B700" s="46"/>
      <c r="C700" s="4"/>
      <c r="D700" s="4"/>
      <c r="E700" s="4"/>
      <c r="F700" s="6"/>
      <c r="G700" s="3"/>
      <c r="H700" s="4"/>
      <c r="I700" s="71"/>
      <c r="J700" s="71"/>
    </row>
    <row r="701" spans="1:10" ht="15.75" customHeight="1">
      <c r="A701" s="4">
        <v>4</v>
      </c>
      <c r="B701" s="9"/>
      <c r="C701" s="6"/>
      <c r="D701" s="4"/>
      <c r="E701" s="4"/>
      <c r="F701" s="6"/>
      <c r="G701" s="3"/>
      <c r="H701" s="4"/>
      <c r="I701" s="71"/>
      <c r="J701" s="71"/>
    </row>
    <row r="702" spans="1:10" ht="15.75" customHeight="1">
      <c r="A702" s="4">
        <v>5</v>
      </c>
      <c r="B702" s="9"/>
      <c r="C702" s="6"/>
      <c r="D702" s="4"/>
      <c r="E702" s="4"/>
      <c r="F702" s="6"/>
      <c r="G702" s="3"/>
      <c r="H702" s="4"/>
      <c r="I702" s="71"/>
      <c r="J702" s="71"/>
    </row>
    <row r="703" spans="1:10" ht="15.75" customHeight="1">
      <c r="A703" s="4">
        <v>6</v>
      </c>
      <c r="B703" s="9"/>
      <c r="C703" s="6"/>
      <c r="D703" s="4"/>
      <c r="E703" s="4"/>
      <c r="F703" s="6"/>
      <c r="G703" s="3"/>
      <c r="H703" s="4"/>
      <c r="I703" s="71"/>
      <c r="J703" s="71"/>
    </row>
    <row r="704" spans="1:10" ht="15.75" customHeight="1">
      <c r="A704" s="511" t="s">
        <v>1182</v>
      </c>
      <c r="B704" s="511"/>
      <c r="C704" s="6"/>
      <c r="D704" s="4"/>
      <c r="E704" s="4"/>
      <c r="F704" s="6"/>
      <c r="G704" s="3"/>
      <c r="H704" s="4"/>
      <c r="I704" s="71"/>
      <c r="J704" s="71"/>
    </row>
    <row r="705" spans="1:10" ht="15.75" customHeight="1">
      <c r="A705" s="6" t="s">
        <v>9</v>
      </c>
      <c r="B705" s="6" t="s">
        <v>1176</v>
      </c>
      <c r="C705" s="6" t="s">
        <v>11</v>
      </c>
      <c r="D705" s="6" t="s">
        <v>1177</v>
      </c>
      <c r="E705" s="6" t="s">
        <v>12</v>
      </c>
      <c r="F705" s="6" t="s">
        <v>1178</v>
      </c>
      <c r="G705" s="3" t="s">
        <v>13</v>
      </c>
      <c r="H705" s="3" t="s">
        <v>14</v>
      </c>
      <c r="I705" s="71"/>
      <c r="J705" s="71"/>
    </row>
    <row r="706" spans="1:10" ht="15.75" customHeight="1">
      <c r="A706" s="6">
        <v>1</v>
      </c>
      <c r="B706" s="8"/>
      <c r="C706" s="4"/>
      <c r="D706" s="6"/>
      <c r="E706" s="4"/>
      <c r="F706" s="6">
        <f>SUM(E706,F705)</f>
        <v>0</v>
      </c>
      <c r="G706" s="3">
        <f>SUM(G705,E706)</f>
        <v>0</v>
      </c>
      <c r="H706" s="4"/>
      <c r="I706" s="71"/>
      <c r="J706" s="71"/>
    </row>
    <row r="707" spans="1:10" ht="15.75" customHeight="1">
      <c r="A707" s="6">
        <v>2</v>
      </c>
      <c r="B707" s="8"/>
      <c r="C707" s="4"/>
      <c r="D707" s="6"/>
      <c r="E707" s="4"/>
      <c r="F707" s="6"/>
      <c r="G707" s="3"/>
      <c r="H707" s="4"/>
      <c r="I707" s="71"/>
      <c r="J707" s="71"/>
    </row>
    <row r="708" spans="1:10" ht="15.75" customHeight="1">
      <c r="A708" s="4">
        <v>3</v>
      </c>
      <c r="B708" s="9"/>
      <c r="C708" s="6"/>
      <c r="D708" s="4"/>
      <c r="E708" s="4"/>
      <c r="F708" s="6"/>
      <c r="G708" s="3"/>
      <c r="H708" s="4"/>
      <c r="I708" s="71"/>
      <c r="J708" s="71"/>
    </row>
    <row r="709" spans="1:10" ht="15.75" customHeight="1">
      <c r="A709" s="4">
        <v>4</v>
      </c>
      <c r="B709" s="9"/>
      <c r="C709" s="6"/>
      <c r="D709" s="4"/>
      <c r="E709" s="4"/>
      <c r="F709" s="6"/>
      <c r="G709" s="3"/>
      <c r="H709" s="4"/>
      <c r="I709" s="71"/>
      <c r="J709" s="71"/>
    </row>
    <row r="710" spans="1:10" ht="15.75" customHeight="1">
      <c r="A710" s="6">
        <v>5</v>
      </c>
      <c r="B710" s="109"/>
      <c r="C710" s="6"/>
      <c r="D710" s="9"/>
      <c r="E710" s="4"/>
      <c r="F710" s="4"/>
      <c r="G710" s="4"/>
      <c r="H710" s="4"/>
      <c r="I710" s="71"/>
      <c r="J710" s="71"/>
    </row>
    <row r="711" spans="1:10" ht="15.75" customHeight="1">
      <c r="A711" s="510" t="s">
        <v>1570</v>
      </c>
      <c r="B711" s="510"/>
      <c r="C711" s="510" t="s">
        <v>1571</v>
      </c>
      <c r="D711" s="510"/>
      <c r="E711" s="4"/>
      <c r="F711" s="4"/>
      <c r="G711" s="4"/>
      <c r="H711" s="4"/>
      <c r="I711" s="108" t="s">
        <v>1174</v>
      </c>
      <c r="J711" s="71"/>
    </row>
    <row r="712" spans="1:10" ht="15.75" customHeight="1">
      <c r="A712" s="511" t="s">
        <v>1175</v>
      </c>
      <c r="B712" s="511"/>
      <c r="C712" s="109"/>
      <c r="D712" s="109"/>
      <c r="E712" s="4"/>
      <c r="F712" s="4"/>
      <c r="G712" s="4"/>
      <c r="H712" s="4"/>
      <c r="I712" s="110">
        <v>246</v>
      </c>
      <c r="J712" s="71" t="s">
        <v>1572</v>
      </c>
    </row>
    <row r="713" spans="1:10" ht="15.75" customHeight="1">
      <c r="A713" s="6" t="s">
        <v>9</v>
      </c>
      <c r="B713" s="6" t="s">
        <v>1176</v>
      </c>
      <c r="C713" s="6" t="s">
        <v>11</v>
      </c>
      <c r="D713" s="6" t="s">
        <v>1177</v>
      </c>
      <c r="E713" s="6" t="s">
        <v>12</v>
      </c>
      <c r="F713" s="6" t="s">
        <v>1178</v>
      </c>
      <c r="G713" s="3" t="s">
        <v>13</v>
      </c>
      <c r="H713" s="3" t="s">
        <v>14</v>
      </c>
      <c r="I713" s="71"/>
      <c r="J713" s="71"/>
    </row>
    <row r="714" spans="1:10" ht="15.75" customHeight="1">
      <c r="A714" s="6">
        <v>1</v>
      </c>
      <c r="B714" s="9" t="s">
        <v>1573</v>
      </c>
      <c r="C714" s="6" t="s">
        <v>1207</v>
      </c>
      <c r="D714" s="6" t="s">
        <v>1574</v>
      </c>
      <c r="E714" s="4">
        <v>30</v>
      </c>
      <c r="F714" s="6">
        <f>SUM(E714,F713)</f>
        <v>30</v>
      </c>
      <c r="G714" s="3">
        <f>SUM(G713,E714)</f>
        <v>30</v>
      </c>
      <c r="H714" s="4"/>
      <c r="I714" s="71" t="s">
        <v>1575</v>
      </c>
      <c r="J714" s="71"/>
    </row>
    <row r="715" spans="1:10" ht="15.75" customHeight="1">
      <c r="A715" s="6">
        <v>2</v>
      </c>
      <c r="B715" s="9" t="s">
        <v>1209</v>
      </c>
      <c r="C715" s="6" t="s">
        <v>1210</v>
      </c>
      <c r="D715" s="6" t="s">
        <v>1175</v>
      </c>
      <c r="E715" s="4">
        <v>4</v>
      </c>
      <c r="F715" s="6">
        <f>SUM(F714,E715)</f>
        <v>34</v>
      </c>
      <c r="G715" s="3">
        <f>SUM(G714,E715)</f>
        <v>34</v>
      </c>
      <c r="H715" s="4"/>
      <c r="I715" s="71" t="s">
        <v>1211</v>
      </c>
      <c r="J715" s="71"/>
    </row>
    <row r="716" spans="1:10" ht="15.75" customHeight="1">
      <c r="A716" s="4">
        <v>3</v>
      </c>
      <c r="B716" s="9" t="s">
        <v>1214</v>
      </c>
      <c r="C716" s="6" t="s">
        <v>1215</v>
      </c>
      <c r="D716" s="6" t="s">
        <v>1175</v>
      </c>
      <c r="E716" s="4">
        <v>30</v>
      </c>
      <c r="F716" s="6">
        <f>SUM(F715,E716)</f>
        <v>64</v>
      </c>
      <c r="G716" s="3">
        <f>SUM(G715,E716)</f>
        <v>64</v>
      </c>
      <c r="H716" s="4"/>
      <c r="I716" s="71" t="s">
        <v>1216</v>
      </c>
      <c r="J716" s="71"/>
    </row>
    <row r="717" spans="1:10" ht="15.75" customHeight="1">
      <c r="A717" s="4">
        <v>4</v>
      </c>
      <c r="B717" s="9" t="s">
        <v>1008</v>
      </c>
      <c r="C717" s="4" t="s">
        <v>1009</v>
      </c>
      <c r="D717" s="6" t="s">
        <v>1175</v>
      </c>
      <c r="E717" s="4">
        <v>30</v>
      </c>
      <c r="F717" s="6">
        <f>SUM(F716,E717)</f>
        <v>94</v>
      </c>
      <c r="G717" s="3">
        <f>SUM(G716,E717)</f>
        <v>94</v>
      </c>
      <c r="H717" s="4"/>
      <c r="I717" s="71" t="s">
        <v>891</v>
      </c>
      <c r="J717" s="71"/>
    </row>
    <row r="718" spans="1:10" ht="15.75" customHeight="1">
      <c r="A718" s="4">
        <v>5</v>
      </c>
      <c r="B718" s="9" t="s">
        <v>1433</v>
      </c>
      <c r="C718" s="6" t="s">
        <v>1434</v>
      </c>
      <c r="D718" s="6" t="s">
        <v>1175</v>
      </c>
      <c r="E718" s="4">
        <v>100</v>
      </c>
      <c r="F718" s="6">
        <f>SUM(F717,E718)</f>
        <v>194</v>
      </c>
      <c r="G718" s="3">
        <f>SUM(G717,E718)</f>
        <v>194</v>
      </c>
      <c r="H718" s="4"/>
      <c r="I718" s="71" t="s">
        <v>891</v>
      </c>
      <c r="J718" s="71"/>
    </row>
    <row r="719" spans="1:10" ht="15.75" customHeight="1">
      <c r="A719" s="4">
        <v>6</v>
      </c>
      <c r="B719" s="9" t="s">
        <v>1222</v>
      </c>
      <c r="C719" s="4" t="s">
        <v>1223</v>
      </c>
      <c r="D719" s="6" t="s">
        <v>1175</v>
      </c>
      <c r="E719" s="4">
        <v>30</v>
      </c>
      <c r="F719" s="6">
        <v>224</v>
      </c>
      <c r="G719" s="3">
        <v>224</v>
      </c>
      <c r="H719" s="4"/>
      <c r="I719" s="71" t="s">
        <v>644</v>
      </c>
      <c r="J719" s="71"/>
    </row>
    <row r="720" spans="1:10" ht="15.75" customHeight="1">
      <c r="A720" s="4">
        <v>7</v>
      </c>
      <c r="B720" s="9" t="s">
        <v>1224</v>
      </c>
      <c r="C720" s="4" t="s">
        <v>1225</v>
      </c>
      <c r="D720" s="4" t="s">
        <v>1175</v>
      </c>
      <c r="E720" s="4">
        <v>6</v>
      </c>
      <c r="F720" s="6">
        <v>230</v>
      </c>
      <c r="G720" s="3">
        <v>230</v>
      </c>
      <c r="H720" s="4"/>
      <c r="I720" s="71" t="s">
        <v>644</v>
      </c>
      <c r="J720" s="71"/>
    </row>
    <row r="721" spans="1:10" ht="15.75" customHeight="1">
      <c r="A721" s="4">
        <v>8</v>
      </c>
      <c r="B721" s="9" t="s">
        <v>1505</v>
      </c>
      <c r="C721" s="6" t="s">
        <v>1506</v>
      </c>
      <c r="D721" s="4" t="s">
        <v>1175</v>
      </c>
      <c r="E721" s="4">
        <v>8</v>
      </c>
      <c r="F721" s="6">
        <f>SUM(F720,E721)</f>
        <v>238</v>
      </c>
      <c r="G721" s="3">
        <f>SUM(G720,E721)</f>
        <v>238</v>
      </c>
      <c r="H721" s="4"/>
      <c r="I721" s="71" t="s">
        <v>582</v>
      </c>
      <c r="J721" s="71"/>
    </row>
    <row r="722" spans="1:10" ht="15.75" customHeight="1">
      <c r="A722" s="4">
        <v>9</v>
      </c>
      <c r="B722" s="9" t="s">
        <v>530</v>
      </c>
      <c r="C722" s="6" t="s">
        <v>307</v>
      </c>
      <c r="D722" s="4" t="s">
        <v>1175</v>
      </c>
      <c r="E722" s="4">
        <v>8</v>
      </c>
      <c r="F722" s="6">
        <f>SUM(F721,E722)</f>
        <v>246</v>
      </c>
      <c r="G722" s="3">
        <f>SUM(G721,E722)</f>
        <v>246</v>
      </c>
      <c r="H722" s="4"/>
      <c r="I722" s="71" t="s">
        <v>308</v>
      </c>
      <c r="J722" s="71"/>
    </row>
    <row r="723" spans="1:10" ht="15.75" customHeight="1">
      <c r="A723" s="4">
        <v>10</v>
      </c>
      <c r="B723" s="9"/>
      <c r="C723" s="4"/>
      <c r="D723" s="4"/>
      <c r="E723" s="4"/>
      <c r="F723" s="6"/>
      <c r="G723" s="3"/>
      <c r="H723" s="4"/>
      <c r="I723" s="71"/>
      <c r="J723" s="71"/>
    </row>
    <row r="724" spans="1:10" ht="15.75" customHeight="1">
      <c r="A724" s="4">
        <v>11</v>
      </c>
      <c r="B724" s="9"/>
      <c r="C724" s="4"/>
      <c r="D724" s="4"/>
      <c r="E724" s="4"/>
      <c r="F724" s="6"/>
      <c r="G724" s="3"/>
      <c r="H724" s="4"/>
      <c r="I724" s="71"/>
      <c r="J724" s="71"/>
    </row>
    <row r="725" spans="1:10" ht="15.75" customHeight="1">
      <c r="A725" s="511" t="s">
        <v>1182</v>
      </c>
      <c r="B725" s="511"/>
      <c r="C725" s="6"/>
      <c r="D725" s="4"/>
      <c r="E725" s="4"/>
      <c r="F725" s="6"/>
      <c r="G725" s="3"/>
      <c r="H725" s="4"/>
      <c r="I725" s="71"/>
      <c r="J725" s="71"/>
    </row>
    <row r="726" spans="1:10" ht="15.75" customHeight="1">
      <c r="A726" s="6" t="s">
        <v>9</v>
      </c>
      <c r="B726" s="6" t="s">
        <v>1176</v>
      </c>
      <c r="C726" s="6" t="s">
        <v>11</v>
      </c>
      <c r="D726" s="6" t="s">
        <v>1177</v>
      </c>
      <c r="E726" s="6" t="s">
        <v>12</v>
      </c>
      <c r="F726" s="6" t="s">
        <v>1178</v>
      </c>
      <c r="G726" s="3" t="s">
        <v>13</v>
      </c>
      <c r="H726" s="3" t="s">
        <v>14</v>
      </c>
      <c r="I726" s="71"/>
      <c r="J726" s="71"/>
    </row>
    <row r="727" spans="1:10" ht="15.75" customHeight="1">
      <c r="A727" s="6">
        <v>1</v>
      </c>
      <c r="B727" s="8"/>
      <c r="C727" s="4"/>
      <c r="D727" s="6"/>
      <c r="E727" s="4"/>
      <c r="F727" s="6">
        <f>SUM(E727,F726)</f>
        <v>0</v>
      </c>
      <c r="G727" s="3">
        <f>SUM(G726,E727)</f>
        <v>0</v>
      </c>
      <c r="H727" s="4"/>
      <c r="I727" s="71"/>
      <c r="J727" s="71"/>
    </row>
    <row r="728" spans="1:10" ht="15.75" customHeight="1">
      <c r="A728" s="6">
        <v>2</v>
      </c>
      <c r="B728" s="9"/>
      <c r="C728" s="9"/>
      <c r="D728" s="9"/>
      <c r="E728" s="9"/>
      <c r="F728" s="6"/>
      <c r="G728" s="3"/>
      <c r="H728" s="4"/>
      <c r="I728" s="71"/>
      <c r="J728" s="71"/>
    </row>
    <row r="729" spans="1:10" ht="15.75" customHeight="1">
      <c r="A729" s="4">
        <v>3</v>
      </c>
      <c r="B729" s="9"/>
      <c r="C729" s="6"/>
      <c r="D729" s="4"/>
      <c r="E729" s="4"/>
      <c r="F729" s="6"/>
      <c r="G729" s="3"/>
      <c r="H729" s="4"/>
      <c r="I729" s="71"/>
      <c r="J729" s="71"/>
    </row>
    <row r="730" spans="1:10" ht="15.75" customHeight="1">
      <c r="A730" s="4">
        <v>4</v>
      </c>
      <c r="B730" s="9"/>
      <c r="C730" s="6"/>
      <c r="D730" s="4"/>
      <c r="E730" s="4"/>
      <c r="F730" s="6"/>
      <c r="G730" s="3"/>
      <c r="H730" s="4"/>
      <c r="I730" s="71"/>
      <c r="J730" s="71"/>
    </row>
    <row r="731" spans="1:10" ht="15.75" customHeight="1">
      <c r="A731" s="4">
        <v>5</v>
      </c>
      <c r="B731" s="9"/>
      <c r="C731" s="9"/>
      <c r="D731" s="9"/>
      <c r="E731" s="4"/>
      <c r="F731" s="4"/>
      <c r="G731" s="4"/>
      <c r="H731" s="4"/>
      <c r="I731" s="71"/>
      <c r="J731" s="71"/>
    </row>
    <row r="732" spans="1:10" ht="15.75" customHeight="1">
      <c r="A732" s="510" t="s">
        <v>1576</v>
      </c>
      <c r="B732" s="510"/>
      <c r="C732" s="510" t="s">
        <v>1577</v>
      </c>
      <c r="D732" s="510"/>
      <c r="E732" s="4"/>
      <c r="F732" s="4"/>
      <c r="G732" s="4"/>
      <c r="H732" s="4"/>
      <c r="I732" s="108" t="s">
        <v>1174</v>
      </c>
      <c r="J732" s="71"/>
    </row>
    <row r="733" spans="1:10" ht="15.75" customHeight="1">
      <c r="A733" s="511" t="s">
        <v>1175</v>
      </c>
      <c r="B733" s="511"/>
      <c r="C733" s="109"/>
      <c r="D733" s="109"/>
      <c r="E733" s="4"/>
      <c r="F733" s="4"/>
      <c r="G733" s="4"/>
      <c r="H733" s="4"/>
      <c r="I733" s="110">
        <v>174</v>
      </c>
      <c r="J733" s="121" t="s">
        <v>212</v>
      </c>
    </row>
    <row r="734" spans="1:10" ht="15.75" customHeight="1">
      <c r="A734" s="6" t="s">
        <v>9</v>
      </c>
      <c r="B734" s="6" t="s">
        <v>1176</v>
      </c>
      <c r="C734" s="6" t="s">
        <v>11</v>
      </c>
      <c r="D734" s="6" t="s">
        <v>1177</v>
      </c>
      <c r="E734" s="6" t="s">
        <v>12</v>
      </c>
      <c r="F734" s="6" t="s">
        <v>1178</v>
      </c>
      <c r="G734" s="3" t="s">
        <v>13</v>
      </c>
      <c r="H734" s="3" t="s">
        <v>14</v>
      </c>
      <c r="I734" s="71"/>
      <c r="J734" s="71"/>
    </row>
    <row r="735" spans="1:10" ht="15.75" customHeight="1">
      <c r="A735" s="6">
        <v>1</v>
      </c>
      <c r="B735" s="9" t="s">
        <v>851</v>
      </c>
      <c r="C735" s="6" t="s">
        <v>852</v>
      </c>
      <c r="D735" s="6" t="s">
        <v>1175</v>
      </c>
      <c r="E735" s="4">
        <v>20</v>
      </c>
      <c r="F735" s="6">
        <f>SUM(E735,F734)</f>
        <v>20</v>
      </c>
      <c r="G735" s="3">
        <f>SUM(G734,E735)</f>
        <v>20</v>
      </c>
      <c r="H735" s="4"/>
      <c r="I735" s="71" t="s">
        <v>1185</v>
      </c>
      <c r="J735" s="71"/>
    </row>
    <row r="736" spans="1:10" ht="15.75" customHeight="1">
      <c r="A736" s="6">
        <v>2</v>
      </c>
      <c r="B736" s="9" t="s">
        <v>1111</v>
      </c>
      <c r="C736" s="6" t="s">
        <v>1112</v>
      </c>
      <c r="D736" s="4" t="s">
        <v>1175</v>
      </c>
      <c r="E736" s="4">
        <v>8</v>
      </c>
      <c r="F736" s="6">
        <v>28</v>
      </c>
      <c r="G736" s="3">
        <v>28</v>
      </c>
      <c r="H736" s="4"/>
      <c r="I736" s="71" t="s">
        <v>644</v>
      </c>
      <c r="J736" s="71"/>
    </row>
    <row r="737" spans="1:10" ht="15.75" customHeight="1">
      <c r="A737" s="4">
        <v>3</v>
      </c>
      <c r="B737" s="9" t="s">
        <v>1146</v>
      </c>
      <c r="C737" s="6" t="s">
        <v>1147</v>
      </c>
      <c r="D737" s="4" t="s">
        <v>1175</v>
      </c>
      <c r="E737" s="4">
        <v>12</v>
      </c>
      <c r="F737" s="6">
        <f t="shared" ref="F737:F745" si="30">SUM(F736,E737)</f>
        <v>40</v>
      </c>
      <c r="G737" s="3">
        <f t="shared" ref="G737:G745" si="31">SUM(G736,E737)</f>
        <v>40</v>
      </c>
      <c r="H737" s="4"/>
      <c r="I737" s="71" t="s">
        <v>582</v>
      </c>
      <c r="J737" s="71"/>
    </row>
    <row r="738" spans="1:10" ht="15.75" customHeight="1">
      <c r="A738" s="4">
        <v>4</v>
      </c>
      <c r="B738" s="9" t="s">
        <v>1294</v>
      </c>
      <c r="C738" s="6" t="s">
        <v>1295</v>
      </c>
      <c r="D738" s="4" t="s">
        <v>1175</v>
      </c>
      <c r="E738" s="4">
        <v>36</v>
      </c>
      <c r="F738" s="6">
        <f t="shared" si="30"/>
        <v>76</v>
      </c>
      <c r="G738" s="3">
        <f t="shared" si="31"/>
        <v>76</v>
      </c>
      <c r="H738" s="4"/>
      <c r="I738" s="71" t="s">
        <v>300</v>
      </c>
      <c r="J738" s="71"/>
    </row>
    <row r="739" spans="1:10" ht="15.75" customHeight="1">
      <c r="A739" s="4">
        <v>5</v>
      </c>
      <c r="B739" s="9" t="s">
        <v>1296</v>
      </c>
      <c r="C739" s="4" t="s">
        <v>1297</v>
      </c>
      <c r="D739" s="4" t="s">
        <v>1182</v>
      </c>
      <c r="E739" s="4">
        <v>8</v>
      </c>
      <c r="F739" s="6">
        <f t="shared" si="30"/>
        <v>84</v>
      </c>
      <c r="G739" s="3">
        <f t="shared" si="31"/>
        <v>84</v>
      </c>
      <c r="H739" s="4"/>
      <c r="I739" s="71" t="s">
        <v>305</v>
      </c>
      <c r="J739" s="71"/>
    </row>
    <row r="740" spans="1:10" ht="15.75" customHeight="1">
      <c r="A740" s="4">
        <v>6</v>
      </c>
      <c r="B740" s="9" t="s">
        <v>1307</v>
      </c>
      <c r="C740" s="6" t="s">
        <v>1308</v>
      </c>
      <c r="D740" s="4" t="s">
        <v>1175</v>
      </c>
      <c r="E740" s="4">
        <v>4</v>
      </c>
      <c r="F740" s="6">
        <f t="shared" si="30"/>
        <v>88</v>
      </c>
      <c r="G740" s="3">
        <f t="shared" si="31"/>
        <v>88</v>
      </c>
      <c r="H740" s="4"/>
      <c r="I740" s="71" t="s">
        <v>305</v>
      </c>
      <c r="J740" s="71"/>
    </row>
    <row r="741" spans="1:10" ht="15.75" customHeight="1">
      <c r="A741" s="4">
        <v>7</v>
      </c>
      <c r="B741" s="9" t="s">
        <v>1578</v>
      </c>
      <c r="C741" s="6" t="s">
        <v>1579</v>
      </c>
      <c r="D741" s="4" t="s">
        <v>1175</v>
      </c>
      <c r="E741" s="4">
        <v>4</v>
      </c>
      <c r="F741" s="6">
        <f t="shared" si="30"/>
        <v>92</v>
      </c>
      <c r="G741" s="3">
        <f t="shared" si="31"/>
        <v>92</v>
      </c>
      <c r="H741" s="4"/>
      <c r="I741" s="71" t="s">
        <v>305</v>
      </c>
      <c r="J741" s="71"/>
    </row>
    <row r="742" spans="1:10" ht="15.75" customHeight="1">
      <c r="A742" s="4">
        <v>8</v>
      </c>
      <c r="B742" s="9" t="s">
        <v>583</v>
      </c>
      <c r="C742" s="4" t="s">
        <v>307</v>
      </c>
      <c r="D742" s="4" t="s">
        <v>1175</v>
      </c>
      <c r="E742" s="4">
        <v>12</v>
      </c>
      <c r="F742" s="6">
        <f t="shared" si="30"/>
        <v>104</v>
      </c>
      <c r="G742" s="3">
        <f t="shared" si="31"/>
        <v>104</v>
      </c>
      <c r="H742" s="4"/>
      <c r="I742" s="71" t="s">
        <v>308</v>
      </c>
      <c r="J742" s="71"/>
    </row>
    <row r="743" spans="1:10" ht="15.75" customHeight="1">
      <c r="A743" s="4">
        <v>9</v>
      </c>
      <c r="B743" s="9" t="s">
        <v>940</v>
      </c>
      <c r="C743" s="6" t="s">
        <v>941</v>
      </c>
      <c r="D743" s="4" t="s">
        <v>1175</v>
      </c>
      <c r="E743" s="4">
        <v>11</v>
      </c>
      <c r="F743" s="6">
        <f t="shared" si="30"/>
        <v>115</v>
      </c>
      <c r="G743" s="3">
        <f t="shared" si="31"/>
        <v>115</v>
      </c>
      <c r="H743" s="4"/>
      <c r="I743" s="71" t="s">
        <v>308</v>
      </c>
      <c r="J743" s="71"/>
    </row>
    <row r="744" spans="1:10" ht="15.75" customHeight="1">
      <c r="A744" s="4">
        <v>10</v>
      </c>
      <c r="B744" s="9" t="s">
        <v>1312</v>
      </c>
      <c r="C744" s="4" t="s">
        <v>740</v>
      </c>
      <c r="D744" s="4" t="s">
        <v>1175</v>
      </c>
      <c r="E744" s="4">
        <v>11</v>
      </c>
      <c r="F744" s="6">
        <f t="shared" si="30"/>
        <v>126</v>
      </c>
      <c r="G744" s="3">
        <f t="shared" si="31"/>
        <v>126</v>
      </c>
      <c r="H744" s="4"/>
      <c r="I744" s="71" t="s">
        <v>308</v>
      </c>
      <c r="J744" s="71"/>
    </row>
    <row r="745" spans="1:10" ht="15.75" customHeight="1">
      <c r="A745" s="4">
        <v>11</v>
      </c>
      <c r="B745" s="9" t="s">
        <v>366</v>
      </c>
      <c r="C745" s="4" t="s">
        <v>367</v>
      </c>
      <c r="D745" s="4" t="s">
        <v>1175</v>
      </c>
      <c r="E745" s="4">
        <v>8</v>
      </c>
      <c r="F745" s="6">
        <f t="shared" si="30"/>
        <v>134</v>
      </c>
      <c r="G745" s="3">
        <f t="shared" si="31"/>
        <v>134</v>
      </c>
      <c r="H745" s="4"/>
      <c r="I745" s="71" t="s">
        <v>308</v>
      </c>
      <c r="J745" s="71"/>
    </row>
    <row r="746" spans="1:10" ht="15.75" customHeight="1">
      <c r="A746" s="4">
        <v>12</v>
      </c>
      <c r="B746" s="23" t="s">
        <v>1580</v>
      </c>
      <c r="C746" s="18" t="s">
        <v>153</v>
      </c>
      <c r="D746" s="4" t="s">
        <v>1175</v>
      </c>
      <c r="E746" s="4">
        <v>12</v>
      </c>
      <c r="F746" s="6">
        <v>146</v>
      </c>
      <c r="G746" s="3">
        <v>146</v>
      </c>
      <c r="H746" s="4"/>
      <c r="I746" s="121" t="s">
        <v>127</v>
      </c>
      <c r="J746" s="71"/>
    </row>
    <row r="747" spans="1:10" ht="15.75" customHeight="1">
      <c r="A747" s="4">
        <v>13</v>
      </c>
      <c r="B747" s="23" t="s">
        <v>719</v>
      </c>
      <c r="C747" s="18" t="s">
        <v>720</v>
      </c>
      <c r="D747" s="4" t="s">
        <v>1175</v>
      </c>
      <c r="E747" s="4">
        <v>28</v>
      </c>
      <c r="F747" s="6">
        <v>174</v>
      </c>
      <c r="G747" s="3">
        <v>174</v>
      </c>
      <c r="H747" s="4"/>
      <c r="I747" s="121" t="s">
        <v>212</v>
      </c>
      <c r="J747" s="71"/>
    </row>
    <row r="748" spans="1:10" ht="15.75" customHeight="1">
      <c r="A748" s="4">
        <v>14</v>
      </c>
      <c r="B748" s="23" t="s">
        <v>1581</v>
      </c>
      <c r="C748" s="18" t="s">
        <v>1582</v>
      </c>
      <c r="D748" s="4" t="s">
        <v>1182</v>
      </c>
      <c r="E748" s="4">
        <v>142.5</v>
      </c>
      <c r="F748" s="6">
        <v>316.5</v>
      </c>
      <c r="G748" s="3">
        <v>316.5</v>
      </c>
      <c r="H748" s="4"/>
      <c r="I748" s="121" t="s">
        <v>32</v>
      </c>
      <c r="J748" s="71"/>
    </row>
    <row r="749" spans="1:10" ht="15.75" customHeight="1">
      <c r="A749" s="511" t="s">
        <v>1182</v>
      </c>
      <c r="B749" s="511"/>
      <c r="C749" s="6"/>
      <c r="D749" s="4"/>
      <c r="E749" s="4"/>
      <c r="F749" s="6"/>
      <c r="G749" s="3"/>
      <c r="H749" s="4"/>
      <c r="I749" s="71"/>
      <c r="J749" s="71"/>
    </row>
    <row r="750" spans="1:10" ht="15.75" customHeight="1">
      <c r="A750" s="6" t="s">
        <v>9</v>
      </c>
      <c r="B750" s="6" t="s">
        <v>1176</v>
      </c>
      <c r="C750" s="6" t="s">
        <v>11</v>
      </c>
      <c r="D750" s="6" t="s">
        <v>1177</v>
      </c>
      <c r="E750" s="6" t="s">
        <v>12</v>
      </c>
      <c r="F750" s="6" t="s">
        <v>1178</v>
      </c>
      <c r="G750" s="3" t="s">
        <v>13</v>
      </c>
      <c r="H750" s="3" t="s">
        <v>14</v>
      </c>
      <c r="I750" s="71"/>
      <c r="J750" s="71"/>
    </row>
    <row r="751" spans="1:10" ht="15.75" customHeight="1">
      <c r="A751" s="6">
        <v>1</v>
      </c>
      <c r="B751" s="8"/>
      <c r="C751" s="4"/>
      <c r="D751" s="6"/>
      <c r="E751" s="4"/>
      <c r="F751" s="6">
        <f>SUM(E751,F750)</f>
        <v>0</v>
      </c>
      <c r="G751" s="3">
        <f>SUM(G750,E751)</f>
        <v>0</v>
      </c>
      <c r="H751" s="4"/>
      <c r="I751" s="71"/>
      <c r="J751" s="71"/>
    </row>
    <row r="752" spans="1:10" ht="15.75" customHeight="1">
      <c r="A752" s="6">
        <v>2</v>
      </c>
      <c r="B752" s="8"/>
      <c r="C752" s="4"/>
      <c r="D752" s="6"/>
      <c r="E752" s="4"/>
      <c r="F752" s="6"/>
      <c r="G752" s="3"/>
      <c r="H752" s="4"/>
      <c r="I752" s="71"/>
      <c r="J752" s="71"/>
    </row>
    <row r="753" spans="1:10" ht="15.75" customHeight="1">
      <c r="A753" s="4">
        <v>3</v>
      </c>
      <c r="B753" s="9"/>
      <c r="C753" s="6"/>
      <c r="D753" s="4"/>
      <c r="E753" s="4"/>
      <c r="F753" s="6"/>
      <c r="G753" s="3"/>
      <c r="H753" s="4"/>
      <c r="I753" s="71"/>
      <c r="J753" s="71"/>
    </row>
    <row r="754" spans="1:10" ht="15.75" customHeight="1">
      <c r="A754" s="4">
        <v>4</v>
      </c>
      <c r="B754" s="9"/>
      <c r="C754" s="9"/>
      <c r="D754" s="9"/>
      <c r="E754" s="4"/>
      <c r="F754" s="4"/>
      <c r="G754" s="4"/>
      <c r="H754" s="4"/>
      <c r="I754" s="71"/>
      <c r="J754" s="71"/>
    </row>
    <row r="755" spans="1:10" ht="15.75" customHeight="1">
      <c r="A755" s="4">
        <v>5</v>
      </c>
      <c r="B755" s="9"/>
      <c r="C755" s="9"/>
      <c r="D755" s="9"/>
      <c r="E755" s="4"/>
      <c r="F755" s="4"/>
      <c r="G755" s="4"/>
      <c r="H755" s="4"/>
      <c r="I755" s="71"/>
      <c r="J755" s="71"/>
    </row>
    <row r="756" spans="1:10" ht="15.75" customHeight="1">
      <c r="A756" s="510" t="s">
        <v>1583</v>
      </c>
      <c r="B756" s="510"/>
      <c r="C756" s="510" t="s">
        <v>1584</v>
      </c>
      <c r="D756" s="510"/>
      <c r="E756" s="4"/>
      <c r="F756" s="4"/>
      <c r="G756" s="4"/>
      <c r="H756" s="4"/>
      <c r="I756" s="108" t="s">
        <v>1174</v>
      </c>
      <c r="J756" s="71"/>
    </row>
    <row r="757" spans="1:10" ht="15.75" customHeight="1">
      <c r="A757" s="511" t="s">
        <v>1175</v>
      </c>
      <c r="B757" s="511"/>
      <c r="C757" s="109"/>
      <c r="D757" s="109"/>
      <c r="E757" s="4"/>
      <c r="F757" s="4"/>
      <c r="G757" s="4"/>
      <c r="H757" s="4"/>
      <c r="I757" s="110">
        <v>32</v>
      </c>
      <c r="J757" s="71" t="s">
        <v>1246</v>
      </c>
    </row>
    <row r="758" spans="1:10" ht="15.75" customHeight="1">
      <c r="A758" s="6" t="s">
        <v>9</v>
      </c>
      <c r="B758" s="6" t="s">
        <v>1176</v>
      </c>
      <c r="C758" s="6" t="s">
        <v>11</v>
      </c>
      <c r="D758" s="6" t="s">
        <v>1177</v>
      </c>
      <c r="E758" s="6" t="s">
        <v>12</v>
      </c>
      <c r="F758" s="6" t="s">
        <v>1178</v>
      </c>
      <c r="G758" s="3" t="s">
        <v>13</v>
      </c>
      <c r="H758" s="3" t="s">
        <v>14</v>
      </c>
      <c r="I758" s="71"/>
      <c r="J758" s="71"/>
    </row>
    <row r="759" spans="1:10" ht="15.75" customHeight="1">
      <c r="A759" s="6">
        <v>1</v>
      </c>
      <c r="B759" s="9" t="s">
        <v>1189</v>
      </c>
      <c r="C759" s="6" t="s">
        <v>1190</v>
      </c>
      <c r="D759" s="4" t="s">
        <v>1191</v>
      </c>
      <c r="E759" s="4">
        <v>32</v>
      </c>
      <c r="F759" s="6">
        <f>SUM(E759,F758)</f>
        <v>32</v>
      </c>
      <c r="G759" s="3">
        <f>SUM(G758,E759)</f>
        <v>32</v>
      </c>
      <c r="H759" s="4"/>
      <c r="I759" s="71"/>
      <c r="J759" s="71"/>
    </row>
    <row r="760" spans="1:10" ht="15.75" customHeight="1">
      <c r="A760" s="6">
        <v>2</v>
      </c>
      <c r="B760" s="9"/>
      <c r="C760" s="6"/>
      <c r="D760" s="4"/>
      <c r="E760" s="4"/>
      <c r="F760" s="6"/>
      <c r="G760" s="3"/>
      <c r="H760" s="4"/>
      <c r="I760" s="71"/>
      <c r="J760" s="71"/>
    </row>
    <row r="761" spans="1:10" ht="15.75" customHeight="1">
      <c r="A761" s="4">
        <v>3</v>
      </c>
      <c r="B761" s="46"/>
      <c r="C761" s="4"/>
      <c r="D761" s="4"/>
      <c r="E761" s="4"/>
      <c r="F761" s="6"/>
      <c r="G761" s="3"/>
      <c r="H761" s="4"/>
      <c r="I761" s="71"/>
      <c r="J761" s="71"/>
    </row>
    <row r="762" spans="1:10" ht="15.75" customHeight="1">
      <c r="A762" s="4">
        <v>4</v>
      </c>
      <c r="B762" s="9"/>
      <c r="C762" s="6"/>
      <c r="D762" s="4"/>
      <c r="E762" s="4"/>
      <c r="F762" s="6"/>
      <c r="G762" s="3"/>
      <c r="H762" s="4"/>
      <c r="I762" s="71"/>
      <c r="J762" s="71"/>
    </row>
    <row r="763" spans="1:10" ht="15.75" customHeight="1">
      <c r="A763" s="4">
        <v>5</v>
      </c>
      <c r="B763" s="9"/>
      <c r="C763" s="6"/>
      <c r="D763" s="4"/>
      <c r="E763" s="4"/>
      <c r="F763" s="6"/>
      <c r="G763" s="3"/>
      <c r="H763" s="4"/>
      <c r="I763" s="71"/>
      <c r="J763" s="71"/>
    </row>
    <row r="764" spans="1:10" ht="15.75" customHeight="1">
      <c r="A764" s="4">
        <v>6</v>
      </c>
      <c r="B764" s="9"/>
      <c r="C764" s="6"/>
      <c r="D764" s="4"/>
      <c r="E764" s="4"/>
      <c r="F764" s="6"/>
      <c r="G764" s="3"/>
      <c r="H764" s="4"/>
      <c r="I764" s="71"/>
      <c r="J764" s="71"/>
    </row>
    <row r="765" spans="1:10" ht="15.75" customHeight="1">
      <c r="A765" s="511" t="s">
        <v>1182</v>
      </c>
      <c r="B765" s="511"/>
      <c r="C765" s="6"/>
      <c r="D765" s="4"/>
      <c r="E765" s="4"/>
      <c r="F765" s="6"/>
      <c r="G765" s="3"/>
      <c r="H765" s="4"/>
      <c r="I765" s="71"/>
      <c r="J765" s="71"/>
    </row>
    <row r="766" spans="1:10" ht="15.75" customHeight="1">
      <c r="A766" s="6" t="s">
        <v>9</v>
      </c>
      <c r="B766" s="6" t="s">
        <v>1176</v>
      </c>
      <c r="C766" s="6" t="s">
        <v>11</v>
      </c>
      <c r="D766" s="6" t="s">
        <v>1177</v>
      </c>
      <c r="E766" s="6" t="s">
        <v>12</v>
      </c>
      <c r="F766" s="6" t="s">
        <v>1178</v>
      </c>
      <c r="G766" s="3" t="s">
        <v>13</v>
      </c>
      <c r="H766" s="3" t="s">
        <v>14</v>
      </c>
      <c r="I766" s="71"/>
      <c r="J766" s="71"/>
    </row>
    <row r="767" spans="1:10" ht="15.75" customHeight="1">
      <c r="A767" s="6">
        <v>1</v>
      </c>
      <c r="B767" s="8"/>
      <c r="C767" s="4"/>
      <c r="D767" s="6"/>
      <c r="E767" s="4"/>
      <c r="F767" s="6">
        <f>SUM(E767,F766)</f>
        <v>0</v>
      </c>
      <c r="G767" s="3">
        <f>SUM(G766,E767)</f>
        <v>0</v>
      </c>
      <c r="H767" s="4"/>
      <c r="I767" s="71"/>
      <c r="J767" s="71"/>
    </row>
    <row r="768" spans="1:10" ht="15.75" customHeight="1">
      <c r="A768" s="6">
        <v>2</v>
      </c>
      <c r="B768" s="8"/>
      <c r="C768" s="4"/>
      <c r="D768" s="6"/>
      <c r="E768" s="4"/>
      <c r="F768" s="6"/>
      <c r="G768" s="3"/>
      <c r="H768" s="4"/>
      <c r="I768" s="71"/>
      <c r="J768" s="71"/>
    </row>
    <row r="769" spans="1:10" ht="15.75" customHeight="1">
      <c r="A769" s="4">
        <v>3</v>
      </c>
      <c r="B769" s="9"/>
      <c r="C769" s="6"/>
      <c r="D769" s="4"/>
      <c r="E769" s="4"/>
      <c r="F769" s="6"/>
      <c r="G769" s="3"/>
      <c r="H769" s="4"/>
      <c r="I769" s="71"/>
      <c r="J769" s="71"/>
    </row>
    <row r="770" spans="1:10" ht="15.75" customHeight="1">
      <c r="A770" s="4">
        <v>4</v>
      </c>
      <c r="B770" s="9"/>
      <c r="C770" s="9"/>
      <c r="D770" s="9"/>
      <c r="E770" s="4"/>
      <c r="F770" s="4"/>
      <c r="G770" s="4"/>
      <c r="H770" s="4"/>
      <c r="I770" s="71"/>
      <c r="J770" s="71"/>
    </row>
    <row r="771" spans="1:10" ht="15.75" customHeight="1">
      <c r="A771" s="4">
        <v>5</v>
      </c>
      <c r="B771" s="9"/>
      <c r="C771" s="9"/>
      <c r="D771" s="9"/>
      <c r="E771" s="4"/>
      <c r="F771" s="4"/>
      <c r="G771" s="4"/>
      <c r="H771" s="4"/>
      <c r="I771" s="71"/>
      <c r="J771" s="71"/>
    </row>
    <row r="772" spans="1:10" ht="15.75" customHeight="1">
      <c r="A772" s="510" t="s">
        <v>1585</v>
      </c>
      <c r="B772" s="510"/>
      <c r="C772" s="510" t="s">
        <v>1586</v>
      </c>
      <c r="D772" s="510"/>
      <c r="E772" s="4"/>
      <c r="F772" s="4"/>
      <c r="G772" s="4"/>
      <c r="H772" s="4"/>
      <c r="I772" s="108" t="s">
        <v>1174</v>
      </c>
      <c r="J772" s="71"/>
    </row>
    <row r="773" spans="1:10" ht="15.75" customHeight="1">
      <c r="A773" s="511" t="s">
        <v>1175</v>
      </c>
      <c r="B773" s="511"/>
      <c r="C773" s="109"/>
      <c r="D773" s="109"/>
      <c r="E773" s="4"/>
      <c r="F773" s="4"/>
      <c r="G773" s="4"/>
      <c r="H773" s="4"/>
      <c r="I773" s="110">
        <v>203.5</v>
      </c>
      <c r="J773" s="71" t="s">
        <v>609</v>
      </c>
    </row>
    <row r="774" spans="1:10" ht="15.75" customHeight="1">
      <c r="A774" s="6" t="s">
        <v>9</v>
      </c>
      <c r="B774" s="6" t="s">
        <v>1176</v>
      </c>
      <c r="C774" s="6" t="s">
        <v>11</v>
      </c>
      <c r="D774" s="6" t="s">
        <v>1177</v>
      </c>
      <c r="E774" s="6" t="s">
        <v>12</v>
      </c>
      <c r="F774" s="6" t="s">
        <v>1178</v>
      </c>
      <c r="G774" s="3" t="s">
        <v>13</v>
      </c>
      <c r="H774" s="3" t="s">
        <v>14</v>
      </c>
      <c r="I774" s="71"/>
      <c r="J774" s="71"/>
    </row>
    <row r="775" spans="1:10" ht="15.75" customHeight="1">
      <c r="A775" s="6">
        <v>1</v>
      </c>
      <c r="B775" s="9" t="s">
        <v>1287</v>
      </c>
      <c r="C775" s="6" t="s">
        <v>1028</v>
      </c>
      <c r="D775" s="6" t="s">
        <v>1182</v>
      </c>
      <c r="E775" s="4">
        <v>24</v>
      </c>
      <c r="F775" s="6">
        <f>SUM(E775)</f>
        <v>24</v>
      </c>
      <c r="G775" s="3">
        <f>SUM(E775)</f>
        <v>24</v>
      </c>
      <c r="H775" s="4"/>
      <c r="I775" s="71" t="s">
        <v>1216</v>
      </c>
      <c r="J775" s="71"/>
    </row>
    <row r="776" spans="1:10" ht="15.75" customHeight="1">
      <c r="A776" s="6">
        <v>2</v>
      </c>
      <c r="B776" s="9" t="s">
        <v>856</v>
      </c>
      <c r="C776" s="6" t="s">
        <v>857</v>
      </c>
      <c r="D776" s="4" t="s">
        <v>1175</v>
      </c>
      <c r="E776" s="4">
        <v>63</v>
      </c>
      <c r="F776" s="4">
        <f>SUM(F775,E776)</f>
        <v>87</v>
      </c>
      <c r="G776" s="3">
        <f>SUM(G775,E776)</f>
        <v>87</v>
      </c>
      <c r="H776" s="31"/>
      <c r="I776" s="71" t="s">
        <v>891</v>
      </c>
      <c r="J776" s="71"/>
    </row>
    <row r="777" spans="1:10" ht="15.75" customHeight="1">
      <c r="A777" s="4">
        <v>3</v>
      </c>
      <c r="B777" s="9" t="s">
        <v>726</v>
      </c>
      <c r="C777" s="6" t="s">
        <v>727</v>
      </c>
      <c r="D777" s="4" t="s">
        <v>1182</v>
      </c>
      <c r="E777" s="4">
        <v>10</v>
      </c>
      <c r="F777" s="6">
        <v>97</v>
      </c>
      <c r="G777" s="3">
        <v>97</v>
      </c>
      <c r="H777" s="4"/>
      <c r="I777" s="71" t="s">
        <v>644</v>
      </c>
      <c r="J777" s="71"/>
    </row>
    <row r="778" spans="1:10" ht="15.75" customHeight="1">
      <c r="A778" s="4">
        <v>4</v>
      </c>
      <c r="B778" s="9" t="s">
        <v>1389</v>
      </c>
      <c r="C778" s="6" t="s">
        <v>1390</v>
      </c>
      <c r="D778" s="4" t="s">
        <v>1175</v>
      </c>
      <c r="E778" s="4">
        <v>30.5</v>
      </c>
      <c r="F778" s="6">
        <v>127.5</v>
      </c>
      <c r="G778" s="3">
        <v>127.5</v>
      </c>
      <c r="H778" s="4"/>
      <c r="I778" s="71" t="s">
        <v>775</v>
      </c>
      <c r="J778" s="71"/>
    </row>
    <row r="779" spans="1:10" ht="15.75" customHeight="1">
      <c r="A779" s="4">
        <v>5</v>
      </c>
      <c r="B779" s="9" t="s">
        <v>993</v>
      </c>
      <c r="C779" s="6" t="s">
        <v>994</v>
      </c>
      <c r="D779" s="4" t="s">
        <v>1182</v>
      </c>
      <c r="E779" s="4">
        <v>16</v>
      </c>
      <c r="F779" s="6">
        <v>143.5</v>
      </c>
      <c r="G779" s="3">
        <v>143.5</v>
      </c>
      <c r="H779" s="4"/>
      <c r="I779" s="71" t="s">
        <v>775</v>
      </c>
      <c r="J779" s="71"/>
    </row>
    <row r="780" spans="1:10" ht="15.75" customHeight="1">
      <c r="A780" s="4">
        <v>6</v>
      </c>
      <c r="B780" s="9" t="s">
        <v>610</v>
      </c>
      <c r="C780" s="6" t="s">
        <v>611</v>
      </c>
      <c r="D780" s="4" t="s">
        <v>1182</v>
      </c>
      <c r="E780" s="4">
        <v>60</v>
      </c>
      <c r="F780" s="6">
        <f>SUM(F779,E780)</f>
        <v>203.5</v>
      </c>
      <c r="G780" s="3">
        <f>SUM(G779,E780)</f>
        <v>203.5</v>
      </c>
      <c r="H780" s="4"/>
      <c r="I780" s="71" t="s">
        <v>609</v>
      </c>
      <c r="J780" s="71"/>
    </row>
    <row r="781" spans="1:10" ht="15.75" customHeight="1">
      <c r="A781" s="4">
        <v>7</v>
      </c>
      <c r="B781" s="9"/>
      <c r="C781" s="6"/>
      <c r="D781" s="4"/>
      <c r="E781" s="4"/>
      <c r="F781" s="6"/>
      <c r="G781" s="3"/>
      <c r="H781" s="4"/>
      <c r="I781" s="71"/>
      <c r="J781" s="71"/>
    </row>
    <row r="782" spans="1:10" ht="15.75" customHeight="1">
      <c r="A782" s="4">
        <v>8</v>
      </c>
      <c r="B782" s="9"/>
      <c r="C782" s="6"/>
      <c r="D782" s="4"/>
      <c r="E782" s="4"/>
      <c r="F782" s="6"/>
      <c r="G782" s="3"/>
      <c r="H782" s="4"/>
      <c r="I782" s="71"/>
      <c r="J782" s="71"/>
    </row>
    <row r="783" spans="1:10" ht="15.75" customHeight="1">
      <c r="A783" s="4">
        <v>9</v>
      </c>
      <c r="B783" s="9"/>
      <c r="C783" s="6"/>
      <c r="D783" s="4"/>
      <c r="E783" s="4"/>
      <c r="F783" s="6"/>
      <c r="G783" s="3"/>
      <c r="H783" s="4"/>
      <c r="I783" s="71"/>
      <c r="J783" s="71"/>
    </row>
    <row r="784" spans="1:10" ht="15.75" customHeight="1">
      <c r="A784" s="4">
        <v>10</v>
      </c>
      <c r="B784" s="9"/>
      <c r="C784" s="6"/>
      <c r="D784" s="4"/>
      <c r="E784" s="4"/>
      <c r="F784" s="6"/>
      <c r="G784" s="3"/>
      <c r="H784" s="4"/>
      <c r="I784" s="71"/>
      <c r="J784" s="71"/>
    </row>
    <row r="785" spans="1:10" ht="15.75" customHeight="1">
      <c r="A785" s="511" t="s">
        <v>1182</v>
      </c>
      <c r="B785" s="511"/>
      <c r="C785" s="6"/>
      <c r="D785" s="4"/>
      <c r="E785" s="4"/>
      <c r="F785" s="6"/>
      <c r="G785" s="3"/>
      <c r="H785" s="4"/>
      <c r="I785" s="71"/>
      <c r="J785" s="71"/>
    </row>
    <row r="786" spans="1:10" ht="15.75" customHeight="1">
      <c r="A786" s="6" t="s">
        <v>9</v>
      </c>
      <c r="B786" s="6" t="s">
        <v>1176</v>
      </c>
      <c r="C786" s="6" t="s">
        <v>11</v>
      </c>
      <c r="D786" s="6" t="s">
        <v>1177</v>
      </c>
      <c r="E786" s="6" t="s">
        <v>12</v>
      </c>
      <c r="F786" s="6" t="s">
        <v>1178</v>
      </c>
      <c r="G786" s="3" t="s">
        <v>13</v>
      </c>
      <c r="H786" s="3" t="s">
        <v>14</v>
      </c>
      <c r="I786" s="71"/>
      <c r="J786" s="71"/>
    </row>
    <row r="787" spans="1:10" ht="15.75" customHeight="1">
      <c r="A787" s="6">
        <v>1</v>
      </c>
      <c r="B787" s="8" t="s">
        <v>1587</v>
      </c>
      <c r="C787" s="4" t="s">
        <v>1588</v>
      </c>
      <c r="D787" s="6" t="s">
        <v>1182</v>
      </c>
      <c r="E787" s="4">
        <v>149.5</v>
      </c>
      <c r="F787" s="6">
        <f>SUM(E787,F786)</f>
        <v>149.5</v>
      </c>
      <c r="G787" s="3">
        <f>SUM(G786,E787)</f>
        <v>149.5</v>
      </c>
      <c r="H787" s="4"/>
      <c r="I787" s="71" t="s">
        <v>609</v>
      </c>
      <c r="J787" s="71"/>
    </row>
    <row r="788" spans="1:10" ht="15.75" customHeight="1">
      <c r="A788" s="6">
        <v>2</v>
      </c>
      <c r="B788" s="8"/>
      <c r="C788" s="4"/>
      <c r="D788" s="6"/>
      <c r="E788" s="4"/>
      <c r="F788" s="6"/>
      <c r="G788" s="3"/>
      <c r="H788" s="4"/>
      <c r="I788" s="71"/>
      <c r="J788" s="71"/>
    </row>
    <row r="789" spans="1:10" ht="15.75" customHeight="1">
      <c r="A789" s="4">
        <v>3</v>
      </c>
      <c r="B789" s="9"/>
      <c r="C789" s="6"/>
      <c r="D789" s="4"/>
      <c r="E789" s="4"/>
      <c r="F789" s="6"/>
      <c r="G789" s="3"/>
      <c r="H789" s="4"/>
      <c r="I789" s="71"/>
      <c r="J789" s="71"/>
    </row>
    <row r="790" spans="1:10" ht="15.75" customHeight="1">
      <c r="A790" s="4">
        <v>4</v>
      </c>
      <c r="B790" s="9"/>
      <c r="C790" s="9"/>
      <c r="D790" s="9"/>
      <c r="E790" s="4"/>
      <c r="F790" s="4"/>
      <c r="G790" s="4"/>
      <c r="H790" s="4"/>
      <c r="I790" s="71"/>
      <c r="J790" s="71"/>
    </row>
    <row r="791" spans="1:10" ht="15.75" customHeight="1">
      <c r="A791" s="4">
        <v>5</v>
      </c>
      <c r="B791" s="9"/>
      <c r="C791" s="9"/>
      <c r="D791" s="9"/>
      <c r="E791" s="4"/>
      <c r="F791" s="4"/>
      <c r="G791" s="4"/>
      <c r="H791" s="4"/>
      <c r="I791" s="71"/>
      <c r="J791" s="71"/>
    </row>
    <row r="792" spans="1:10" ht="15.75" customHeight="1">
      <c r="A792" s="4">
        <v>6</v>
      </c>
      <c r="B792" s="9"/>
      <c r="C792" s="9"/>
      <c r="D792" s="9"/>
      <c r="E792" s="4"/>
      <c r="F792" s="4"/>
      <c r="G792" s="4"/>
      <c r="H792" s="4"/>
      <c r="I792" s="71"/>
      <c r="J792" s="71"/>
    </row>
    <row r="793" spans="1:10" ht="15.75" customHeight="1">
      <c r="A793" s="4">
        <v>7</v>
      </c>
      <c r="B793" s="9"/>
      <c r="C793" s="9"/>
      <c r="D793" s="9"/>
      <c r="E793" s="4"/>
      <c r="F793" s="4"/>
      <c r="G793" s="4"/>
      <c r="H793" s="4"/>
      <c r="I793" s="71"/>
      <c r="J793" s="71"/>
    </row>
    <row r="794" spans="1:10" ht="15.75" customHeight="1">
      <c r="A794" s="510" t="s">
        <v>1589</v>
      </c>
      <c r="B794" s="510"/>
      <c r="C794" s="510" t="s">
        <v>1590</v>
      </c>
      <c r="D794" s="510"/>
      <c r="E794" s="4"/>
      <c r="F794" s="4"/>
      <c r="G794" s="4"/>
      <c r="H794" s="4"/>
      <c r="I794" s="108" t="s">
        <v>1174</v>
      </c>
      <c r="J794" s="71"/>
    </row>
    <row r="795" spans="1:10" ht="15.75" customHeight="1">
      <c r="A795" s="511" t="s">
        <v>1175</v>
      </c>
      <c r="B795" s="511"/>
      <c r="C795" s="109"/>
      <c r="D795" s="109"/>
      <c r="E795" s="4"/>
      <c r="F795" s="4"/>
      <c r="G795" s="4"/>
      <c r="H795" s="4"/>
      <c r="I795" s="110">
        <v>400</v>
      </c>
      <c r="J795" s="71" t="s">
        <v>308</v>
      </c>
    </row>
    <row r="796" spans="1:10" ht="15.75" customHeight="1">
      <c r="A796" s="6" t="s">
        <v>9</v>
      </c>
      <c r="B796" s="6" t="s">
        <v>1176</v>
      </c>
      <c r="C796" s="6" t="s">
        <v>11</v>
      </c>
      <c r="D796" s="6" t="s">
        <v>1177</v>
      </c>
      <c r="E796" s="6" t="s">
        <v>12</v>
      </c>
      <c r="F796" s="6" t="s">
        <v>1178</v>
      </c>
      <c r="G796" s="3" t="s">
        <v>13</v>
      </c>
      <c r="H796" s="3" t="s">
        <v>14</v>
      </c>
      <c r="I796" s="111" t="s">
        <v>1179</v>
      </c>
      <c r="J796" s="71"/>
    </row>
    <row r="797" spans="1:10" ht="15.75" customHeight="1">
      <c r="A797" s="6">
        <v>1</v>
      </c>
      <c r="B797" s="9" t="s">
        <v>1591</v>
      </c>
      <c r="C797" s="6" t="s">
        <v>1592</v>
      </c>
      <c r="D797" s="4" t="s">
        <v>1175</v>
      </c>
      <c r="E797" s="4">
        <v>8</v>
      </c>
      <c r="F797" s="6">
        <v>8</v>
      </c>
      <c r="G797" s="3">
        <v>8</v>
      </c>
      <c r="H797" s="4"/>
      <c r="J797" s="71"/>
    </row>
    <row r="798" spans="1:10" ht="15.75" customHeight="1">
      <c r="A798" s="6">
        <v>2</v>
      </c>
      <c r="B798" s="8" t="s">
        <v>298</v>
      </c>
      <c r="C798" s="4" t="s">
        <v>1593</v>
      </c>
      <c r="D798" s="6" t="s">
        <v>1175</v>
      </c>
      <c r="E798" s="4">
        <v>7</v>
      </c>
      <c r="F798" s="6">
        <f>SUM(E798,F797)</f>
        <v>15</v>
      </c>
      <c r="G798" s="3">
        <f t="shared" ref="G798:G803" si="32">SUM(G797,E798)</f>
        <v>15</v>
      </c>
      <c r="H798" s="4"/>
      <c r="J798" s="71"/>
    </row>
    <row r="799" spans="1:10" ht="15.75" customHeight="1">
      <c r="A799" s="4">
        <v>3</v>
      </c>
      <c r="B799" s="9" t="s">
        <v>1594</v>
      </c>
      <c r="C799" s="6" t="s">
        <v>1595</v>
      </c>
      <c r="D799" s="4" t="s">
        <v>1175</v>
      </c>
      <c r="E799" s="4">
        <v>18</v>
      </c>
      <c r="F799" s="6">
        <f>SUM(E799,F798)</f>
        <v>33</v>
      </c>
      <c r="G799" s="3">
        <f t="shared" si="32"/>
        <v>33</v>
      </c>
      <c r="H799" s="4"/>
      <c r="J799" s="71"/>
    </row>
    <row r="800" spans="1:10" ht="15.75" customHeight="1">
      <c r="A800" s="4">
        <v>4</v>
      </c>
      <c r="B800" s="46" t="s">
        <v>1596</v>
      </c>
      <c r="C800" s="4" t="s">
        <v>1597</v>
      </c>
      <c r="D800" s="4" t="s">
        <v>1175</v>
      </c>
      <c r="E800" s="4">
        <v>30</v>
      </c>
      <c r="F800" s="6">
        <f>SUM(E800,F799)</f>
        <v>63</v>
      </c>
      <c r="G800" s="3">
        <f t="shared" si="32"/>
        <v>63</v>
      </c>
      <c r="H800" s="4"/>
      <c r="J800" s="71"/>
    </row>
    <row r="801" spans="1:10" ht="15.75" customHeight="1">
      <c r="A801" s="4">
        <v>5</v>
      </c>
      <c r="B801" s="9" t="s">
        <v>851</v>
      </c>
      <c r="C801" s="6" t="s">
        <v>852</v>
      </c>
      <c r="D801" s="6" t="s">
        <v>1175</v>
      </c>
      <c r="E801" s="4">
        <v>24</v>
      </c>
      <c r="F801" s="6">
        <f t="shared" ref="F801:F813" si="33">SUM(F800,E801)</f>
        <v>87</v>
      </c>
      <c r="G801" s="3">
        <f t="shared" si="32"/>
        <v>87</v>
      </c>
      <c r="H801" s="4"/>
      <c r="I801" s="1" t="s">
        <v>1598</v>
      </c>
      <c r="J801" s="71"/>
    </row>
    <row r="802" spans="1:10" ht="15.75" customHeight="1">
      <c r="A802" s="4">
        <v>6</v>
      </c>
      <c r="B802" s="9" t="s">
        <v>856</v>
      </c>
      <c r="C802" s="6" t="s">
        <v>857</v>
      </c>
      <c r="D802" s="6" t="s">
        <v>1175</v>
      </c>
      <c r="E802" s="4">
        <v>63</v>
      </c>
      <c r="F802" s="6">
        <f t="shared" si="33"/>
        <v>150</v>
      </c>
      <c r="G802" s="3">
        <f t="shared" si="32"/>
        <v>150</v>
      </c>
      <c r="H802" s="4"/>
      <c r="I802" s="71" t="s">
        <v>891</v>
      </c>
      <c r="J802" s="71"/>
    </row>
    <row r="803" spans="1:10" ht="15.75" customHeight="1">
      <c r="A803" s="4">
        <v>7</v>
      </c>
      <c r="B803" s="9" t="s">
        <v>1111</v>
      </c>
      <c r="C803" s="6" t="s">
        <v>1112</v>
      </c>
      <c r="D803" s="4" t="s">
        <v>1175</v>
      </c>
      <c r="E803" s="4">
        <v>8</v>
      </c>
      <c r="F803" s="6">
        <f t="shared" si="33"/>
        <v>158</v>
      </c>
      <c r="G803" s="3">
        <f t="shared" si="32"/>
        <v>158</v>
      </c>
      <c r="H803" s="4"/>
      <c r="I803" s="71" t="s">
        <v>644</v>
      </c>
      <c r="J803" s="71"/>
    </row>
    <row r="804" spans="1:10" ht="15.75" customHeight="1">
      <c r="A804" s="4">
        <v>8</v>
      </c>
      <c r="B804" s="9" t="s">
        <v>1128</v>
      </c>
      <c r="C804" s="6" t="s">
        <v>1129</v>
      </c>
      <c r="D804" s="4" t="s">
        <v>1175</v>
      </c>
      <c r="E804" s="4">
        <v>10</v>
      </c>
      <c r="F804" s="6">
        <f t="shared" si="33"/>
        <v>168</v>
      </c>
      <c r="G804" s="3">
        <f>SUM(F804)</f>
        <v>168</v>
      </c>
      <c r="H804" s="4"/>
      <c r="I804" s="71" t="s">
        <v>582</v>
      </c>
      <c r="J804" s="71"/>
    </row>
    <row r="805" spans="1:10" ht="15.75" customHeight="1">
      <c r="A805" s="4">
        <v>9</v>
      </c>
      <c r="B805" s="9" t="s">
        <v>1336</v>
      </c>
      <c r="C805" s="6" t="s">
        <v>1199</v>
      </c>
      <c r="D805" s="4" t="s">
        <v>1175</v>
      </c>
      <c r="E805" s="4">
        <v>100</v>
      </c>
      <c r="F805" s="6">
        <f t="shared" si="33"/>
        <v>268</v>
      </c>
      <c r="G805" s="3">
        <f t="shared" ref="G805:G812" si="34">SUM(G804,E805)</f>
        <v>268</v>
      </c>
      <c r="H805" s="4"/>
      <c r="I805" s="71" t="s">
        <v>609</v>
      </c>
      <c r="J805" s="71"/>
    </row>
    <row r="806" spans="1:10" ht="15.75" customHeight="1">
      <c r="A806" s="4">
        <v>10</v>
      </c>
      <c r="B806" s="9" t="s">
        <v>610</v>
      </c>
      <c r="C806" s="6" t="s">
        <v>611</v>
      </c>
      <c r="D806" s="4" t="s">
        <v>1182</v>
      </c>
      <c r="E806" s="4">
        <v>60</v>
      </c>
      <c r="F806" s="6">
        <f t="shared" si="33"/>
        <v>328</v>
      </c>
      <c r="G806" s="3">
        <f t="shared" si="34"/>
        <v>328</v>
      </c>
      <c r="H806" s="4"/>
      <c r="I806" s="71" t="s">
        <v>609</v>
      </c>
      <c r="J806" s="71"/>
    </row>
    <row r="807" spans="1:10" ht="15.75" customHeight="1">
      <c r="A807" s="4">
        <v>11</v>
      </c>
      <c r="B807" s="9" t="s">
        <v>1294</v>
      </c>
      <c r="C807" s="6" t="s">
        <v>1295</v>
      </c>
      <c r="D807" s="4" t="s">
        <v>1175</v>
      </c>
      <c r="E807" s="4">
        <v>16</v>
      </c>
      <c r="F807" s="6">
        <f t="shared" si="33"/>
        <v>344</v>
      </c>
      <c r="G807" s="3">
        <f t="shared" si="34"/>
        <v>344</v>
      </c>
      <c r="H807" s="4"/>
      <c r="I807" s="71" t="s">
        <v>300</v>
      </c>
      <c r="J807" s="71"/>
    </row>
    <row r="808" spans="1:10" ht="15.75" customHeight="1">
      <c r="A808" s="4">
        <v>12</v>
      </c>
      <c r="B808" s="9" t="s">
        <v>298</v>
      </c>
      <c r="C808" s="6" t="s">
        <v>299</v>
      </c>
      <c r="D808" s="4" t="s">
        <v>1175</v>
      </c>
      <c r="E808" s="4">
        <v>4</v>
      </c>
      <c r="F808" s="6">
        <f t="shared" si="33"/>
        <v>348</v>
      </c>
      <c r="G808" s="3">
        <f t="shared" si="34"/>
        <v>348</v>
      </c>
      <c r="H808" s="4"/>
      <c r="I808" s="71" t="s">
        <v>300</v>
      </c>
      <c r="J808" s="71"/>
    </row>
    <row r="809" spans="1:10" ht="15.75" customHeight="1">
      <c r="A809" s="4">
        <v>13</v>
      </c>
      <c r="B809" s="9" t="s">
        <v>1296</v>
      </c>
      <c r="C809" s="4" t="s">
        <v>1297</v>
      </c>
      <c r="D809" s="4" t="s">
        <v>1182</v>
      </c>
      <c r="E809" s="4">
        <v>8</v>
      </c>
      <c r="F809" s="4">
        <f t="shared" si="33"/>
        <v>356</v>
      </c>
      <c r="G809" s="3">
        <f t="shared" si="34"/>
        <v>356</v>
      </c>
      <c r="H809" s="4"/>
      <c r="I809" s="71" t="s">
        <v>305</v>
      </c>
      <c r="J809" s="71"/>
    </row>
    <row r="810" spans="1:10" ht="15.75" customHeight="1">
      <c r="A810" s="4">
        <v>14</v>
      </c>
      <c r="B810" s="9" t="s">
        <v>1599</v>
      </c>
      <c r="C810" s="9" t="s">
        <v>1600</v>
      </c>
      <c r="D810" s="4" t="s">
        <v>1175</v>
      </c>
      <c r="E810" s="4">
        <v>4</v>
      </c>
      <c r="F810" s="4">
        <f t="shared" si="33"/>
        <v>360</v>
      </c>
      <c r="G810" s="3">
        <f t="shared" si="34"/>
        <v>360</v>
      </c>
      <c r="H810" s="4"/>
      <c r="I810" s="71" t="s">
        <v>305</v>
      </c>
      <c r="J810" s="71"/>
    </row>
    <row r="811" spans="1:10" ht="15.75" customHeight="1">
      <c r="A811" s="4">
        <v>15</v>
      </c>
      <c r="B811" s="9" t="s">
        <v>298</v>
      </c>
      <c r="C811" s="4" t="s">
        <v>511</v>
      </c>
      <c r="D811" s="4" t="s">
        <v>1175</v>
      </c>
      <c r="E811" s="4">
        <v>16</v>
      </c>
      <c r="F811" s="4">
        <f t="shared" si="33"/>
        <v>376</v>
      </c>
      <c r="G811" s="3">
        <f t="shared" si="34"/>
        <v>376</v>
      </c>
      <c r="H811" s="4"/>
      <c r="I811" s="71" t="s">
        <v>308</v>
      </c>
      <c r="J811" s="71"/>
    </row>
    <row r="812" spans="1:10" ht="15.75" customHeight="1">
      <c r="A812" s="4">
        <v>16</v>
      </c>
      <c r="B812" s="9" t="s">
        <v>940</v>
      </c>
      <c r="C812" s="6" t="s">
        <v>941</v>
      </c>
      <c r="D812" s="4" t="s">
        <v>1175</v>
      </c>
      <c r="E812" s="4">
        <v>19</v>
      </c>
      <c r="F812" s="4">
        <f t="shared" si="33"/>
        <v>395</v>
      </c>
      <c r="G812" s="3">
        <f t="shared" si="34"/>
        <v>395</v>
      </c>
      <c r="H812" s="4"/>
      <c r="I812" s="71" t="s">
        <v>308</v>
      </c>
      <c r="J812" s="71"/>
    </row>
    <row r="813" spans="1:10" ht="15.75" customHeight="1">
      <c r="A813" s="4">
        <v>17</v>
      </c>
      <c r="B813" s="27" t="s">
        <v>164</v>
      </c>
      <c r="C813" s="127" t="s">
        <v>485</v>
      </c>
      <c r="D813" s="4" t="s">
        <v>1175</v>
      </c>
      <c r="E813" s="4">
        <v>48</v>
      </c>
      <c r="F813" s="4">
        <f t="shared" si="33"/>
        <v>443</v>
      </c>
      <c r="G813" s="3">
        <v>400</v>
      </c>
      <c r="H813" s="4"/>
      <c r="I813" s="71" t="s">
        <v>308</v>
      </c>
      <c r="J813" s="71"/>
    </row>
    <row r="814" spans="1:10" ht="15.75" customHeight="1">
      <c r="A814" s="4">
        <v>18</v>
      </c>
      <c r="B814" s="9"/>
      <c r="C814" s="4"/>
      <c r="D814" s="4"/>
      <c r="E814" s="4"/>
      <c r="F814" s="6"/>
      <c r="G814" s="3"/>
      <c r="H814" s="4"/>
      <c r="I814" s="71"/>
      <c r="J814" s="71"/>
    </row>
    <row r="815" spans="1:10" ht="15.75" customHeight="1">
      <c r="A815" s="511" t="s">
        <v>1182</v>
      </c>
      <c r="B815" s="511"/>
      <c r="C815" s="6"/>
      <c r="D815" s="4"/>
      <c r="E815" s="4"/>
      <c r="F815" s="6"/>
      <c r="G815" s="3"/>
      <c r="H815" s="4"/>
      <c r="I815" s="71"/>
      <c r="J815" s="71"/>
    </row>
    <row r="816" spans="1:10" ht="15.75" customHeight="1">
      <c r="A816" s="6" t="s">
        <v>9</v>
      </c>
      <c r="B816" s="6" t="s">
        <v>1176</v>
      </c>
      <c r="C816" s="6" t="s">
        <v>11</v>
      </c>
      <c r="D816" s="6" t="s">
        <v>1177</v>
      </c>
      <c r="E816" s="6" t="s">
        <v>12</v>
      </c>
      <c r="F816" s="6" t="s">
        <v>1178</v>
      </c>
      <c r="G816" s="3" t="s">
        <v>13</v>
      </c>
      <c r="H816" s="3" t="s">
        <v>14</v>
      </c>
      <c r="I816" s="71"/>
      <c r="J816" s="71"/>
    </row>
    <row r="817" spans="1:10" ht="15.75" customHeight="1">
      <c r="A817" s="6">
        <v>1</v>
      </c>
      <c r="B817" s="8"/>
      <c r="C817" s="4"/>
      <c r="D817" s="6"/>
      <c r="E817" s="4"/>
      <c r="F817" s="6"/>
      <c r="G817" s="3"/>
      <c r="H817" s="4"/>
      <c r="I817" s="71"/>
      <c r="J817" s="71"/>
    </row>
    <row r="818" spans="1:10" ht="15.75" customHeight="1">
      <c r="A818" s="6">
        <v>2</v>
      </c>
      <c r="B818" s="8"/>
      <c r="C818" s="4"/>
      <c r="D818" s="6"/>
      <c r="E818" s="4"/>
      <c r="F818" s="6"/>
      <c r="G818" s="3"/>
      <c r="H818" s="4"/>
      <c r="I818" s="71"/>
      <c r="J818" s="71"/>
    </row>
    <row r="819" spans="1:10" ht="15.75" customHeight="1">
      <c r="A819" s="4">
        <v>3</v>
      </c>
      <c r="B819" s="9"/>
      <c r="C819" s="6"/>
      <c r="D819" s="4"/>
      <c r="E819" s="4"/>
      <c r="F819" s="6"/>
      <c r="G819" s="3"/>
      <c r="H819" s="4"/>
      <c r="I819" s="71"/>
      <c r="J819" s="71"/>
    </row>
    <row r="820" spans="1:10" ht="15.75" customHeight="1">
      <c r="A820" s="4">
        <v>4</v>
      </c>
      <c r="B820" s="9"/>
      <c r="C820" s="9"/>
      <c r="D820" s="9"/>
      <c r="E820" s="4"/>
      <c r="F820" s="4"/>
      <c r="G820" s="4"/>
      <c r="H820" s="4"/>
      <c r="I820" s="71"/>
      <c r="J820" s="71"/>
    </row>
    <row r="821" spans="1:10" ht="15.75" customHeight="1">
      <c r="A821" s="4">
        <v>5</v>
      </c>
      <c r="B821" s="9"/>
      <c r="C821" s="9"/>
      <c r="D821" s="9"/>
      <c r="E821" s="4"/>
      <c r="F821" s="4"/>
      <c r="G821" s="4"/>
      <c r="H821" s="4"/>
      <c r="I821" s="71"/>
      <c r="J821" s="71"/>
    </row>
    <row r="822" spans="1:10" ht="15.75" customHeight="1">
      <c r="A822" s="510" t="s">
        <v>1601</v>
      </c>
      <c r="B822" s="510"/>
      <c r="C822" s="510" t="s">
        <v>1602</v>
      </c>
      <c r="D822" s="510"/>
      <c r="E822" s="4"/>
      <c r="F822" s="4"/>
      <c r="G822" s="4"/>
      <c r="H822" s="4"/>
      <c r="I822" s="108" t="s">
        <v>1174</v>
      </c>
      <c r="J822" s="71"/>
    </row>
    <row r="823" spans="1:10" ht="15.75" customHeight="1">
      <c r="A823" s="511" t="s">
        <v>1175</v>
      </c>
      <c r="B823" s="511"/>
      <c r="C823" s="109"/>
      <c r="D823" s="109"/>
      <c r="E823" s="4"/>
      <c r="F823" s="4"/>
      <c r="G823" s="4"/>
      <c r="H823" s="4"/>
      <c r="I823" s="110">
        <v>18</v>
      </c>
      <c r="J823" s="71" t="s">
        <v>582</v>
      </c>
    </row>
    <row r="824" spans="1:10" ht="15.75" customHeight="1">
      <c r="A824" s="6" t="s">
        <v>9</v>
      </c>
      <c r="B824" s="6" t="s">
        <v>1176</v>
      </c>
      <c r="C824" s="6" t="s">
        <v>11</v>
      </c>
      <c r="D824" s="6" t="s">
        <v>1177</v>
      </c>
      <c r="E824" s="6" t="s">
        <v>12</v>
      </c>
      <c r="F824" s="6" t="s">
        <v>1178</v>
      </c>
      <c r="G824" s="3" t="s">
        <v>13</v>
      </c>
      <c r="H824" s="3" t="s">
        <v>14</v>
      </c>
      <c r="I824" s="71"/>
      <c r="J824" s="71"/>
    </row>
    <row r="825" spans="1:10" ht="15.75" customHeight="1">
      <c r="A825" s="6">
        <v>1</v>
      </c>
      <c r="B825" s="9" t="s">
        <v>1603</v>
      </c>
      <c r="C825" s="6" t="s">
        <v>1463</v>
      </c>
      <c r="D825" s="6" t="s">
        <v>1175</v>
      </c>
      <c r="E825" s="4">
        <v>6</v>
      </c>
      <c r="F825" s="6">
        <f>SUM(E825,F824)</f>
        <v>6</v>
      </c>
      <c r="G825" s="3">
        <f>SUM(G824,E825)</f>
        <v>6</v>
      </c>
      <c r="H825" s="4"/>
      <c r="I825" s="71" t="s">
        <v>750</v>
      </c>
      <c r="J825" s="71"/>
    </row>
    <row r="826" spans="1:10" ht="15.75" customHeight="1">
      <c r="A826" s="6">
        <v>2</v>
      </c>
      <c r="B826" s="9" t="s">
        <v>1146</v>
      </c>
      <c r="C826" s="6" t="s">
        <v>1147</v>
      </c>
      <c r="D826" s="4" t="s">
        <v>1175</v>
      </c>
      <c r="E826" s="4">
        <v>12</v>
      </c>
      <c r="F826" s="6">
        <f>SUM(F825,E826)</f>
        <v>18</v>
      </c>
      <c r="G826" s="3">
        <f>SUM(G825,E826)</f>
        <v>18</v>
      </c>
      <c r="H826" s="4"/>
      <c r="I826" s="71" t="s">
        <v>582</v>
      </c>
      <c r="J826" s="71"/>
    </row>
    <row r="827" spans="1:10" ht="15.75" customHeight="1">
      <c r="A827" s="4">
        <v>3</v>
      </c>
      <c r="B827" s="46"/>
      <c r="C827" s="4"/>
      <c r="D827" s="4"/>
      <c r="E827" s="4"/>
      <c r="F827" s="6"/>
      <c r="G827" s="3"/>
      <c r="H827" s="4"/>
      <c r="I827" s="71"/>
      <c r="J827" s="71"/>
    </row>
    <row r="828" spans="1:10" ht="15.75" customHeight="1">
      <c r="A828" s="4">
        <v>4</v>
      </c>
      <c r="B828" s="9"/>
      <c r="C828" s="6"/>
      <c r="D828" s="4"/>
      <c r="E828" s="4"/>
      <c r="F828" s="6"/>
      <c r="G828" s="3"/>
      <c r="H828" s="4"/>
      <c r="I828" s="71"/>
      <c r="J828" s="71"/>
    </row>
    <row r="829" spans="1:10" ht="15.75" customHeight="1">
      <c r="A829" s="4">
        <v>5</v>
      </c>
      <c r="B829" s="9"/>
      <c r="C829" s="6"/>
      <c r="D829" s="4"/>
      <c r="E829" s="4"/>
      <c r="F829" s="6"/>
      <c r="G829" s="3"/>
      <c r="H829" s="4"/>
      <c r="I829" s="71"/>
      <c r="J829" s="71"/>
    </row>
    <row r="830" spans="1:10" ht="15.75" customHeight="1">
      <c r="A830" s="4">
        <v>6</v>
      </c>
      <c r="B830" s="9"/>
      <c r="C830" s="6"/>
      <c r="D830" s="4"/>
      <c r="E830" s="4"/>
      <c r="F830" s="6"/>
      <c r="G830" s="3"/>
      <c r="H830" s="4"/>
      <c r="I830" s="71"/>
      <c r="J830" s="71"/>
    </row>
    <row r="831" spans="1:10" ht="15.75" customHeight="1">
      <c r="A831" s="511" t="s">
        <v>1182</v>
      </c>
      <c r="B831" s="511"/>
      <c r="C831" s="6"/>
      <c r="D831" s="4"/>
      <c r="E831" s="4"/>
      <c r="F831" s="6"/>
      <c r="G831" s="3"/>
      <c r="H831" s="4"/>
      <c r="I831" s="71"/>
      <c r="J831" s="71"/>
    </row>
    <row r="832" spans="1:10" ht="15.75" customHeight="1">
      <c r="A832" s="6" t="s">
        <v>9</v>
      </c>
      <c r="B832" s="6" t="s">
        <v>1176</v>
      </c>
      <c r="C832" s="6" t="s">
        <v>11</v>
      </c>
      <c r="D832" s="6" t="s">
        <v>1177</v>
      </c>
      <c r="E832" s="6" t="s">
        <v>12</v>
      </c>
      <c r="F832" s="6" t="s">
        <v>1178</v>
      </c>
      <c r="G832" s="3" t="s">
        <v>13</v>
      </c>
      <c r="H832" s="3" t="s">
        <v>14</v>
      </c>
      <c r="I832" s="71"/>
      <c r="J832" s="71"/>
    </row>
    <row r="833" spans="1:10" ht="15.75" customHeight="1">
      <c r="A833" s="6">
        <v>1</v>
      </c>
      <c r="B833" s="8"/>
      <c r="C833" s="4"/>
      <c r="D833" s="6"/>
      <c r="E833" s="4"/>
      <c r="F833" s="6"/>
      <c r="G833" s="3">
        <f>SUM(G832,E833)</f>
        <v>0</v>
      </c>
      <c r="H833" s="4"/>
      <c r="I833" s="71"/>
      <c r="J833" s="71"/>
    </row>
    <row r="834" spans="1:10" ht="15.75" customHeight="1">
      <c r="A834" s="6">
        <v>2</v>
      </c>
      <c r="B834" s="8"/>
      <c r="C834" s="4"/>
      <c r="D834" s="6"/>
      <c r="E834" s="4"/>
      <c r="F834" s="6"/>
      <c r="G834" s="3"/>
      <c r="H834" s="4"/>
      <c r="I834" s="71"/>
      <c r="J834" s="71"/>
    </row>
    <row r="835" spans="1:10" ht="15.75" customHeight="1">
      <c r="A835" s="4">
        <v>3</v>
      </c>
      <c r="B835" s="9"/>
      <c r="C835" s="6"/>
      <c r="D835" s="4"/>
      <c r="E835" s="4"/>
      <c r="F835" s="6"/>
      <c r="G835" s="3"/>
      <c r="H835" s="4"/>
      <c r="I835" s="71"/>
      <c r="J835" s="71"/>
    </row>
    <row r="836" spans="1:10" ht="15.75" customHeight="1">
      <c r="A836" s="4">
        <v>4</v>
      </c>
      <c r="B836" s="9"/>
      <c r="C836" s="9"/>
      <c r="D836" s="9"/>
      <c r="E836" s="4"/>
      <c r="F836" s="4"/>
      <c r="G836" s="4"/>
      <c r="H836" s="4"/>
      <c r="I836" s="71"/>
      <c r="J836" s="71"/>
    </row>
    <row r="837" spans="1:10" ht="15.75" customHeight="1">
      <c r="A837" s="4">
        <v>5</v>
      </c>
      <c r="B837" s="9"/>
      <c r="C837" s="9"/>
      <c r="D837" s="9"/>
      <c r="E837" s="4"/>
      <c r="F837" s="4"/>
      <c r="G837" s="4"/>
      <c r="H837" s="4"/>
      <c r="I837" s="71"/>
      <c r="J837" s="71"/>
    </row>
    <row r="838" spans="1:10" ht="15.75" customHeight="1">
      <c r="A838" s="4">
        <v>6</v>
      </c>
      <c r="B838" s="9"/>
      <c r="C838" s="9"/>
      <c r="D838" s="9"/>
      <c r="E838" s="4"/>
      <c r="F838" s="4"/>
      <c r="G838" s="4"/>
      <c r="H838" s="4"/>
      <c r="I838" s="71"/>
      <c r="J838" s="71"/>
    </row>
    <row r="839" spans="1:10" ht="15.75" customHeight="1">
      <c r="A839" s="4">
        <v>7</v>
      </c>
      <c r="B839" s="9"/>
      <c r="C839" s="9"/>
      <c r="D839" s="9"/>
      <c r="E839" s="4"/>
      <c r="F839" s="4"/>
      <c r="G839" s="4"/>
      <c r="H839" s="4"/>
      <c r="I839" s="71"/>
      <c r="J839" s="71"/>
    </row>
    <row r="840" spans="1:10" ht="15.75" customHeight="1">
      <c r="A840" s="510" t="s">
        <v>1604</v>
      </c>
      <c r="B840" s="510"/>
      <c r="C840" s="510" t="s">
        <v>1605</v>
      </c>
      <c r="D840" s="510"/>
      <c r="E840" s="4"/>
      <c r="F840" s="4"/>
      <c r="G840" s="4"/>
      <c r="H840" s="4"/>
      <c r="I840" s="108" t="s">
        <v>1174</v>
      </c>
      <c r="J840" s="71"/>
    </row>
    <row r="841" spans="1:10" ht="15.75" customHeight="1">
      <c r="A841" s="511" t="s">
        <v>1175</v>
      </c>
      <c r="B841" s="511"/>
      <c r="C841" s="109"/>
      <c r="D841" s="109"/>
      <c r="E841" s="4"/>
      <c r="F841" s="4"/>
      <c r="G841" s="4"/>
      <c r="H841" s="4"/>
      <c r="I841" s="110">
        <v>217</v>
      </c>
      <c r="J841" s="121" t="s">
        <v>135</v>
      </c>
    </row>
    <row r="842" spans="1:10" ht="15.75" customHeight="1">
      <c r="A842" s="6" t="s">
        <v>9</v>
      </c>
      <c r="B842" s="6" t="s">
        <v>1176</v>
      </c>
      <c r="C842" s="6" t="s">
        <v>11</v>
      </c>
      <c r="D842" s="6" t="s">
        <v>1177</v>
      </c>
      <c r="E842" s="6" t="s">
        <v>12</v>
      </c>
      <c r="F842" s="6" t="s">
        <v>1178</v>
      </c>
      <c r="G842" s="3" t="s">
        <v>13</v>
      </c>
      <c r="H842" s="3" t="s">
        <v>14</v>
      </c>
      <c r="I842" s="71"/>
      <c r="J842" s="71"/>
    </row>
    <row r="843" spans="1:10" ht="15.75" customHeight="1">
      <c r="A843" s="6">
        <v>1</v>
      </c>
      <c r="B843" s="8" t="s">
        <v>125</v>
      </c>
      <c r="C843" s="6" t="s">
        <v>566</v>
      </c>
      <c r="D843" s="6" t="s">
        <v>1175</v>
      </c>
      <c r="E843" s="4">
        <v>30</v>
      </c>
      <c r="F843" s="6">
        <f>SUM(E843)</f>
        <v>30</v>
      </c>
      <c r="G843" s="3">
        <f>SUM(F843)</f>
        <v>30</v>
      </c>
      <c r="H843" s="4"/>
      <c r="I843" s="71" t="s">
        <v>582</v>
      </c>
      <c r="J843" s="71"/>
    </row>
    <row r="844" spans="1:10" ht="15.75" customHeight="1">
      <c r="A844" s="6">
        <v>2</v>
      </c>
      <c r="B844" s="9" t="s">
        <v>569</v>
      </c>
      <c r="C844" s="6" t="s">
        <v>570</v>
      </c>
      <c r="D844" s="4" t="s">
        <v>1175</v>
      </c>
      <c r="E844" s="4">
        <v>4</v>
      </c>
      <c r="F844" s="6">
        <f t="shared" ref="F844:F849" si="35">SUM(F843,E844)</f>
        <v>34</v>
      </c>
      <c r="G844" s="3">
        <f>SUM(F844)</f>
        <v>34</v>
      </c>
      <c r="H844" s="4"/>
      <c r="I844" s="71" t="s">
        <v>582</v>
      </c>
      <c r="J844" s="71"/>
    </row>
    <row r="845" spans="1:10" ht="15.75" customHeight="1">
      <c r="A845" s="4">
        <v>3</v>
      </c>
      <c r="B845" s="9" t="s">
        <v>831</v>
      </c>
      <c r="C845" s="6" t="s">
        <v>832</v>
      </c>
      <c r="D845" s="4" t="s">
        <v>1175</v>
      </c>
      <c r="E845" s="4">
        <v>8</v>
      </c>
      <c r="F845" s="6">
        <f t="shared" si="35"/>
        <v>42</v>
      </c>
      <c r="G845" s="3">
        <f>SUM(G844,E845)</f>
        <v>42</v>
      </c>
      <c r="H845" s="4"/>
      <c r="I845" s="71" t="s">
        <v>300</v>
      </c>
      <c r="J845" s="71"/>
    </row>
    <row r="846" spans="1:10" ht="15.75" customHeight="1">
      <c r="A846" s="4">
        <v>4</v>
      </c>
      <c r="B846" s="9" t="s">
        <v>477</v>
      </c>
      <c r="C846" s="6" t="s">
        <v>478</v>
      </c>
      <c r="D846" s="4" t="s">
        <v>1182</v>
      </c>
      <c r="E846" s="4">
        <v>10</v>
      </c>
      <c r="F846" s="6">
        <f t="shared" si="35"/>
        <v>52</v>
      </c>
      <c r="G846" s="3">
        <f>SUM(G845,E846)</f>
        <v>52</v>
      </c>
      <c r="H846" s="4"/>
      <c r="I846" s="71" t="s">
        <v>300</v>
      </c>
      <c r="J846" s="71"/>
    </row>
    <row r="847" spans="1:10" ht="15.75" customHeight="1">
      <c r="A847" s="4">
        <v>5</v>
      </c>
      <c r="B847" s="9" t="s">
        <v>301</v>
      </c>
      <c r="C847" s="6" t="s">
        <v>302</v>
      </c>
      <c r="D847" s="4" t="s">
        <v>1175</v>
      </c>
      <c r="E847" s="4">
        <v>20</v>
      </c>
      <c r="F847" s="6">
        <f t="shared" si="35"/>
        <v>72</v>
      </c>
      <c r="G847" s="3">
        <f>SUM(G846,E847)</f>
        <v>72</v>
      </c>
      <c r="H847" s="4"/>
      <c r="I847" s="71" t="s">
        <v>300</v>
      </c>
      <c r="J847" s="71"/>
    </row>
    <row r="848" spans="1:10" ht="15.75" customHeight="1">
      <c r="A848" s="4">
        <v>6</v>
      </c>
      <c r="B848" s="9" t="s">
        <v>600</v>
      </c>
      <c r="C848" s="6" t="s">
        <v>307</v>
      </c>
      <c r="D848" s="4" t="s">
        <v>1175</v>
      </c>
      <c r="E848" s="4">
        <v>4</v>
      </c>
      <c r="F848" s="6">
        <f t="shared" si="35"/>
        <v>76</v>
      </c>
      <c r="G848" s="3">
        <f>SUM(G847,E848)</f>
        <v>76</v>
      </c>
      <c r="H848" s="4"/>
      <c r="I848" s="71" t="s">
        <v>308</v>
      </c>
      <c r="J848" s="71"/>
    </row>
    <row r="849" spans="1:10" ht="15" customHeight="1">
      <c r="A849" s="4">
        <v>7</v>
      </c>
      <c r="B849" s="9" t="s">
        <v>309</v>
      </c>
      <c r="C849" s="9" t="s">
        <v>310</v>
      </c>
      <c r="D849" s="4" t="s">
        <v>1175</v>
      </c>
      <c r="E849" s="9">
        <v>100</v>
      </c>
      <c r="F849" s="6">
        <f t="shared" si="35"/>
        <v>176</v>
      </c>
      <c r="G849" s="3">
        <f>SUM(G848,E849)</f>
        <v>176</v>
      </c>
      <c r="H849" s="9"/>
      <c r="I849" s="1" t="s">
        <v>308</v>
      </c>
    </row>
    <row r="850" spans="1:10" ht="15" customHeight="1">
      <c r="A850" s="4">
        <v>8</v>
      </c>
      <c r="B850" s="9"/>
      <c r="C850" s="9"/>
      <c r="D850" s="9"/>
      <c r="E850" s="9"/>
      <c r="F850" s="9"/>
      <c r="G850" s="9"/>
      <c r="H850" s="9"/>
    </row>
    <row r="851" spans="1:10" ht="15.75" customHeight="1">
      <c r="A851" s="511" t="s">
        <v>1182</v>
      </c>
      <c r="B851" s="511"/>
      <c r="C851" s="6"/>
      <c r="D851" s="4"/>
      <c r="E851" s="4"/>
      <c r="F851" s="6"/>
      <c r="G851" s="3"/>
      <c r="H851" s="4"/>
      <c r="I851" s="71"/>
      <c r="J851" s="71"/>
    </row>
    <row r="852" spans="1:10" ht="15.75" customHeight="1">
      <c r="A852" s="6" t="s">
        <v>9</v>
      </c>
      <c r="B852" s="6" t="s">
        <v>1176</v>
      </c>
      <c r="C852" s="6" t="s">
        <v>11</v>
      </c>
      <c r="D852" s="6" t="s">
        <v>1177</v>
      </c>
      <c r="E852" s="6" t="s">
        <v>12</v>
      </c>
      <c r="F852" s="6" t="s">
        <v>1178</v>
      </c>
      <c r="G852" s="3" t="s">
        <v>13</v>
      </c>
      <c r="H852" s="3" t="s">
        <v>14</v>
      </c>
      <c r="I852" s="71"/>
      <c r="J852" s="71"/>
    </row>
    <row r="853" spans="1:10" ht="15.75" customHeight="1">
      <c r="A853" s="6">
        <v>1</v>
      </c>
      <c r="B853" s="9" t="s">
        <v>1606</v>
      </c>
      <c r="C853" s="128" t="s">
        <v>1607</v>
      </c>
      <c r="D853" s="129" t="s">
        <v>1182</v>
      </c>
      <c r="E853" s="4">
        <v>41</v>
      </c>
      <c r="F853" s="6">
        <v>41</v>
      </c>
      <c r="G853" s="3">
        <f>SUM(G852,E853)</f>
        <v>41</v>
      </c>
      <c r="H853" s="4"/>
      <c r="I853" s="121" t="s">
        <v>135</v>
      </c>
      <c r="J853" s="71"/>
    </row>
    <row r="854" spans="1:10" ht="15.75" customHeight="1">
      <c r="A854" s="6">
        <v>2</v>
      </c>
      <c r="B854" s="8"/>
      <c r="C854" s="4"/>
      <c r="D854" s="6"/>
      <c r="E854" s="4"/>
      <c r="F854" s="6"/>
      <c r="G854" s="3"/>
      <c r="H854" s="4"/>
      <c r="I854" s="71"/>
      <c r="J854" s="71"/>
    </row>
    <row r="855" spans="1:10" ht="15.75" customHeight="1">
      <c r="A855" s="4">
        <v>3</v>
      </c>
      <c r="B855" s="9"/>
      <c r="C855" s="6"/>
      <c r="D855" s="4"/>
      <c r="E855" s="4"/>
      <c r="F855" s="6"/>
      <c r="G855" s="3"/>
      <c r="H855" s="4"/>
      <c r="I855" s="71"/>
      <c r="J855" s="71"/>
    </row>
    <row r="856" spans="1:10" ht="15.75" customHeight="1">
      <c r="A856" s="4">
        <v>4</v>
      </c>
      <c r="B856" s="9"/>
      <c r="C856" s="9"/>
      <c r="D856" s="9"/>
      <c r="E856" s="4"/>
      <c r="F856" s="4"/>
      <c r="G856" s="4"/>
      <c r="H856" s="4"/>
      <c r="I856" s="71"/>
      <c r="J856" s="71"/>
    </row>
    <row r="857" spans="1:10" ht="15.75" customHeight="1">
      <c r="A857" s="4">
        <v>5</v>
      </c>
      <c r="B857" s="9"/>
      <c r="C857" s="9"/>
      <c r="D857" s="9"/>
      <c r="E857" s="4"/>
      <c r="F857" s="4"/>
      <c r="G857" s="4"/>
      <c r="H857" s="4"/>
      <c r="I857" s="71"/>
      <c r="J857" s="71"/>
    </row>
    <row r="858" spans="1:10" ht="15.75" customHeight="1">
      <c r="A858" s="4">
        <v>6</v>
      </c>
      <c r="B858" s="9"/>
      <c r="C858" s="9"/>
      <c r="D858" s="9"/>
      <c r="E858" s="4"/>
      <c r="F858" s="4"/>
      <c r="G858" s="4"/>
      <c r="H858" s="4"/>
      <c r="I858" s="71"/>
      <c r="J858" s="71"/>
    </row>
    <row r="859" spans="1:10" ht="15.75" customHeight="1">
      <c r="A859" s="4">
        <v>7</v>
      </c>
      <c r="B859" s="9"/>
      <c r="C859" s="9"/>
      <c r="D859" s="9"/>
      <c r="E859" s="4"/>
      <c r="F859" s="4"/>
      <c r="G859" s="4"/>
      <c r="H859" s="4"/>
      <c r="I859" s="71"/>
      <c r="J859" s="71"/>
    </row>
    <row r="860" spans="1:10" ht="15.75" customHeight="1">
      <c r="A860" s="4">
        <v>8</v>
      </c>
      <c r="B860" s="9"/>
      <c r="C860" s="9"/>
      <c r="D860" s="9"/>
      <c r="E860" s="4"/>
      <c r="F860" s="4"/>
      <c r="G860" s="4"/>
      <c r="H860" s="4"/>
      <c r="I860" s="71"/>
      <c r="J860" s="71"/>
    </row>
    <row r="861" spans="1:10" ht="15.75" customHeight="1">
      <c r="A861" s="4">
        <v>9</v>
      </c>
      <c r="B861" s="9"/>
      <c r="C861" s="9"/>
      <c r="D861" s="9"/>
      <c r="E861" s="4"/>
      <c r="F861" s="4"/>
      <c r="G861" s="4"/>
      <c r="H861" s="4"/>
      <c r="I861" s="71"/>
      <c r="J861" s="71"/>
    </row>
    <row r="862" spans="1:10" ht="15.75" customHeight="1">
      <c r="A862" s="510" t="s">
        <v>1608</v>
      </c>
      <c r="B862" s="510"/>
      <c r="C862" s="510" t="s">
        <v>1609</v>
      </c>
      <c r="D862" s="510"/>
      <c r="E862" s="4"/>
      <c r="F862" s="4"/>
      <c r="G862" s="4"/>
      <c r="H862" s="4"/>
      <c r="I862" s="108" t="s">
        <v>1174</v>
      </c>
      <c r="J862" s="71"/>
    </row>
    <row r="863" spans="1:10" ht="15.75" customHeight="1">
      <c r="A863" s="511" t="s">
        <v>1175</v>
      </c>
      <c r="B863" s="511"/>
      <c r="C863" s="109"/>
      <c r="D863" s="109"/>
      <c r="E863" s="4"/>
      <c r="F863" s="4"/>
      <c r="G863" s="4"/>
      <c r="H863" s="4"/>
      <c r="I863" s="110">
        <v>406.5</v>
      </c>
      <c r="J863" s="123" t="s">
        <v>212</v>
      </c>
    </row>
    <row r="864" spans="1:10" ht="15.75" customHeight="1">
      <c r="A864" s="6" t="s">
        <v>9</v>
      </c>
      <c r="B864" s="6" t="s">
        <v>1176</v>
      </c>
      <c r="C864" s="6" t="s">
        <v>11</v>
      </c>
      <c r="D864" s="6" t="s">
        <v>1177</v>
      </c>
      <c r="E864" s="6" t="s">
        <v>12</v>
      </c>
      <c r="F864" s="6" t="s">
        <v>1178</v>
      </c>
      <c r="G864" s="3" t="s">
        <v>13</v>
      </c>
      <c r="H864" s="3" t="s">
        <v>14</v>
      </c>
      <c r="I864" s="71"/>
      <c r="J864" s="71"/>
    </row>
    <row r="865" spans="1:10" ht="15.75" customHeight="1">
      <c r="A865" s="6">
        <v>1</v>
      </c>
      <c r="B865" s="9" t="s">
        <v>1146</v>
      </c>
      <c r="C865" s="6" t="s">
        <v>1147</v>
      </c>
      <c r="D865" s="4" t="s">
        <v>1175</v>
      </c>
      <c r="E865" s="4">
        <v>12</v>
      </c>
      <c r="F865" s="6">
        <f>SUM(E865)</f>
        <v>12</v>
      </c>
      <c r="G865" s="3">
        <f>SUM(F865)</f>
        <v>12</v>
      </c>
      <c r="H865" s="4"/>
      <c r="I865" s="71" t="s">
        <v>582</v>
      </c>
      <c r="J865" s="71"/>
    </row>
    <row r="866" spans="1:10" ht="15.75" customHeight="1">
      <c r="A866" s="6">
        <v>2</v>
      </c>
      <c r="B866" s="9" t="s">
        <v>610</v>
      </c>
      <c r="C866" s="6" t="s">
        <v>611</v>
      </c>
      <c r="D866" s="4" t="s">
        <v>1182</v>
      </c>
      <c r="E866" s="4">
        <v>60</v>
      </c>
      <c r="F866" s="6">
        <f>SUM(F865,E866)</f>
        <v>72</v>
      </c>
      <c r="G866" s="3">
        <f>SUM(G865,E866)</f>
        <v>72</v>
      </c>
      <c r="H866" s="4"/>
      <c r="I866" s="71" t="s">
        <v>609</v>
      </c>
      <c r="J866" s="71"/>
    </row>
    <row r="867" spans="1:10" ht="15.75" customHeight="1">
      <c r="A867" s="4">
        <v>3</v>
      </c>
      <c r="B867" s="9" t="s">
        <v>365</v>
      </c>
      <c r="C867" s="6" t="s">
        <v>307</v>
      </c>
      <c r="D867" s="4" t="s">
        <v>1175</v>
      </c>
      <c r="E867" s="4">
        <v>4</v>
      </c>
      <c r="F867" s="6">
        <f>SUM(F866,E867)</f>
        <v>76</v>
      </c>
      <c r="G867" s="3">
        <f>SUM(G866,E867)</f>
        <v>76</v>
      </c>
      <c r="H867" s="4"/>
      <c r="I867" s="71" t="s">
        <v>308</v>
      </c>
      <c r="J867" s="71"/>
    </row>
    <row r="868" spans="1:10" ht="15.75" customHeight="1">
      <c r="A868" s="4">
        <v>4</v>
      </c>
      <c r="B868" s="9" t="s">
        <v>1610</v>
      </c>
      <c r="C868" s="130" t="s">
        <v>1611</v>
      </c>
      <c r="D868" s="4" t="s">
        <v>1182</v>
      </c>
      <c r="E868" s="4">
        <v>90</v>
      </c>
      <c r="F868" s="6">
        <f>SUM(E865:E868)</f>
        <v>166</v>
      </c>
      <c r="G868" s="3">
        <v>166</v>
      </c>
      <c r="H868" s="4"/>
      <c r="I868" s="131" t="s">
        <v>127</v>
      </c>
      <c r="J868" s="71"/>
    </row>
    <row r="869" spans="1:10" ht="15.75" customHeight="1">
      <c r="A869" s="4">
        <v>5</v>
      </c>
      <c r="B869" s="9" t="s">
        <v>1580</v>
      </c>
      <c r="C869" s="6" t="s">
        <v>1612</v>
      </c>
      <c r="D869" s="4" t="s">
        <v>1175</v>
      </c>
      <c r="E869" s="4">
        <v>12</v>
      </c>
      <c r="F869" s="6">
        <f>SUM(E865:E869)</f>
        <v>178</v>
      </c>
      <c r="G869" s="3">
        <v>178</v>
      </c>
      <c r="H869" s="4"/>
      <c r="I869" s="131" t="s">
        <v>127</v>
      </c>
      <c r="J869" s="71"/>
    </row>
    <row r="870" spans="1:10" ht="15.75" customHeight="1">
      <c r="A870" s="4">
        <v>6</v>
      </c>
      <c r="B870" s="23" t="s">
        <v>719</v>
      </c>
      <c r="C870" s="18" t="s">
        <v>720</v>
      </c>
      <c r="D870" s="4" t="s">
        <v>1175</v>
      </c>
      <c r="E870" s="4">
        <v>28</v>
      </c>
      <c r="F870" s="6">
        <v>206</v>
      </c>
      <c r="G870" s="3">
        <v>206</v>
      </c>
      <c r="H870" s="4"/>
      <c r="I870" s="121" t="s">
        <v>212</v>
      </c>
      <c r="J870" s="71"/>
    </row>
    <row r="871" spans="1:10" ht="15.75" customHeight="1">
      <c r="A871" s="511" t="s">
        <v>1182</v>
      </c>
      <c r="B871" s="511"/>
      <c r="C871" s="6"/>
      <c r="D871" s="4"/>
      <c r="E871" s="4"/>
      <c r="F871" s="6"/>
      <c r="G871" s="3"/>
      <c r="H871" s="4"/>
      <c r="I871" s="71"/>
      <c r="J871" s="71"/>
    </row>
    <row r="872" spans="1:10" ht="15.75" customHeight="1">
      <c r="A872" s="6" t="s">
        <v>9</v>
      </c>
      <c r="B872" s="6" t="s">
        <v>1176</v>
      </c>
      <c r="C872" s="6" t="s">
        <v>11</v>
      </c>
      <c r="D872" s="6" t="s">
        <v>1177</v>
      </c>
      <c r="E872" s="6" t="s">
        <v>12</v>
      </c>
      <c r="F872" s="6" t="s">
        <v>1178</v>
      </c>
      <c r="G872" s="3" t="s">
        <v>13</v>
      </c>
      <c r="H872" s="3" t="s">
        <v>14</v>
      </c>
      <c r="I872" s="71"/>
      <c r="J872" s="71"/>
    </row>
    <row r="873" spans="1:10" ht="15.75" customHeight="1">
      <c r="A873" s="6">
        <v>1</v>
      </c>
      <c r="B873" s="8" t="s">
        <v>1613</v>
      </c>
      <c r="C873" s="4" t="s">
        <v>1614</v>
      </c>
      <c r="D873" s="6" t="s">
        <v>1182</v>
      </c>
      <c r="E873" s="4">
        <v>200.5</v>
      </c>
      <c r="F873" s="6">
        <v>200.5</v>
      </c>
      <c r="G873" s="3">
        <f>SUM(G872,E873)</f>
        <v>200.5</v>
      </c>
      <c r="H873" s="4"/>
      <c r="I873" s="71" t="s">
        <v>305</v>
      </c>
      <c r="J873" s="71"/>
    </row>
    <row r="874" spans="1:10" ht="15.75" customHeight="1">
      <c r="A874" s="6">
        <v>2</v>
      </c>
      <c r="B874" s="8"/>
      <c r="C874" s="4"/>
      <c r="D874" s="6"/>
      <c r="E874" s="4"/>
      <c r="F874" s="6"/>
      <c r="G874" s="3"/>
      <c r="H874" s="4"/>
      <c r="I874" s="71"/>
      <c r="J874" s="71"/>
    </row>
    <row r="875" spans="1:10" ht="15.75" customHeight="1">
      <c r="A875" s="4">
        <v>3</v>
      </c>
      <c r="B875" s="9"/>
      <c r="C875" s="6"/>
      <c r="D875" s="4"/>
      <c r="E875" s="4"/>
      <c r="F875" s="6"/>
      <c r="G875" s="3"/>
      <c r="H875" s="4"/>
      <c r="I875" s="71"/>
      <c r="J875" s="71"/>
    </row>
    <row r="876" spans="1:10" ht="15.75" customHeight="1">
      <c r="A876" s="71"/>
      <c r="E876" s="71"/>
      <c r="F876" s="71"/>
      <c r="G876" s="71"/>
      <c r="H876" s="71"/>
      <c r="I876" s="71"/>
      <c r="J876" s="71"/>
    </row>
    <row r="877" spans="1:10" ht="15.75" customHeight="1">
      <c r="A877" s="71"/>
      <c r="E877" s="71"/>
      <c r="F877" s="71"/>
      <c r="G877" s="71"/>
      <c r="H877" s="71"/>
      <c r="I877" s="71"/>
      <c r="J877" s="71"/>
    </row>
    <row r="878" spans="1:10" ht="15.75" customHeight="1">
      <c r="A878" s="71"/>
      <c r="E878" s="71"/>
      <c r="F878" s="71"/>
      <c r="G878" s="71"/>
      <c r="H878" s="71"/>
      <c r="I878" s="71"/>
      <c r="J878" s="71"/>
    </row>
    <row r="879" spans="1:10" ht="15.75" customHeight="1">
      <c r="A879" s="71"/>
      <c r="E879" s="71"/>
      <c r="F879" s="71"/>
      <c r="G879" s="71"/>
      <c r="H879" s="71"/>
      <c r="I879" s="71"/>
      <c r="J879" s="71"/>
    </row>
    <row r="880" spans="1:10" ht="15.75" customHeight="1">
      <c r="A880" s="71"/>
      <c r="E880" s="71"/>
      <c r="F880" s="71"/>
      <c r="G880" s="71"/>
      <c r="H880" s="71"/>
      <c r="I880" s="71"/>
      <c r="J880" s="71"/>
    </row>
    <row r="881" spans="1:10" ht="15.75" customHeight="1">
      <c r="A881" s="71"/>
      <c r="E881" s="71"/>
      <c r="F881" s="71"/>
      <c r="G881" s="71"/>
      <c r="H881" s="71"/>
      <c r="I881" s="71"/>
      <c r="J881" s="71"/>
    </row>
    <row r="882" spans="1:10" ht="15.75" customHeight="1">
      <c r="A882" s="71"/>
      <c r="E882" s="71"/>
      <c r="F882" s="71"/>
      <c r="G882" s="71"/>
      <c r="H882" s="71"/>
      <c r="I882" s="71"/>
      <c r="J882" s="71"/>
    </row>
    <row r="883" spans="1:10" ht="15.75" customHeight="1">
      <c r="A883" s="71"/>
      <c r="E883" s="71"/>
      <c r="F883" s="71"/>
      <c r="G883" s="71"/>
      <c r="H883" s="71"/>
      <c r="I883" s="71"/>
      <c r="J883" s="71"/>
    </row>
    <row r="884" spans="1:10" ht="15.75" customHeight="1">
      <c r="A884" s="71"/>
      <c r="E884" s="71"/>
      <c r="F884" s="71"/>
      <c r="G884" s="71"/>
      <c r="H884" s="71"/>
      <c r="I884" s="71"/>
      <c r="J884" s="71"/>
    </row>
    <row r="885" spans="1:10" ht="15.75" customHeight="1">
      <c r="A885" s="71"/>
      <c r="E885" s="71"/>
      <c r="F885" s="71"/>
      <c r="G885" s="71"/>
      <c r="H885" s="71"/>
      <c r="I885" s="71"/>
      <c r="J885" s="71"/>
    </row>
    <row r="886" spans="1:10" ht="15.75" customHeight="1">
      <c r="A886" s="71"/>
      <c r="E886" s="71"/>
      <c r="F886" s="71"/>
      <c r="G886" s="71"/>
      <c r="H886" s="71"/>
      <c r="I886" s="71"/>
      <c r="J886" s="71"/>
    </row>
    <row r="887" spans="1:10" ht="15.75" customHeight="1">
      <c r="A887" s="71"/>
      <c r="E887" s="71"/>
      <c r="F887" s="71"/>
      <c r="G887" s="71"/>
      <c r="H887" s="71"/>
      <c r="I887" s="71"/>
      <c r="J887" s="71"/>
    </row>
    <row r="888" spans="1:10" ht="15.75" customHeight="1">
      <c r="A888" s="71"/>
      <c r="E888" s="71"/>
      <c r="F888" s="71"/>
      <c r="G888" s="71"/>
      <c r="H888" s="71"/>
      <c r="I888" s="71"/>
      <c r="J888" s="71"/>
    </row>
    <row r="889" spans="1:10" ht="15.75" customHeight="1">
      <c r="A889" s="71"/>
      <c r="E889" s="71"/>
      <c r="F889" s="71"/>
      <c r="G889" s="71"/>
      <c r="H889" s="71"/>
      <c r="I889" s="71"/>
      <c r="J889" s="71"/>
    </row>
    <row r="890" spans="1:10" ht="15.75" customHeight="1">
      <c r="A890" s="71"/>
      <c r="E890" s="71"/>
      <c r="F890" s="71"/>
      <c r="G890" s="71"/>
      <c r="H890" s="71"/>
      <c r="I890" s="71"/>
      <c r="J890" s="71"/>
    </row>
    <row r="891" spans="1:10" ht="15.75" customHeight="1">
      <c r="A891" s="71"/>
      <c r="E891" s="71"/>
      <c r="F891" s="71"/>
      <c r="G891" s="71"/>
      <c r="H891" s="71"/>
      <c r="I891" s="71"/>
      <c r="J891" s="71"/>
    </row>
    <row r="892" spans="1:10" ht="15.75" customHeight="1">
      <c r="A892" s="71"/>
      <c r="E892" s="71"/>
      <c r="F892" s="71"/>
      <c r="G892" s="71"/>
      <c r="H892" s="71"/>
      <c r="I892" s="71"/>
      <c r="J892" s="71"/>
    </row>
    <row r="893" spans="1:10" ht="15.75" customHeight="1">
      <c r="A893" s="71"/>
      <c r="E893" s="71"/>
      <c r="F893" s="71"/>
      <c r="G893" s="71"/>
      <c r="H893" s="71"/>
      <c r="I893" s="71"/>
      <c r="J893" s="71"/>
    </row>
    <row r="894" spans="1:10" ht="15.75" customHeight="1">
      <c r="A894" s="71"/>
      <c r="E894" s="71"/>
      <c r="F894" s="71"/>
      <c r="G894" s="71"/>
      <c r="H894" s="71"/>
      <c r="I894" s="71"/>
      <c r="J894" s="71"/>
    </row>
    <row r="895" spans="1:10" ht="15.75" customHeight="1">
      <c r="A895" s="71"/>
      <c r="E895" s="71"/>
      <c r="F895" s="71"/>
      <c r="G895" s="71"/>
      <c r="H895" s="71"/>
      <c r="I895" s="71"/>
      <c r="J895" s="71"/>
    </row>
    <row r="896" spans="1:10" ht="15.75" customHeight="1">
      <c r="A896" s="71"/>
      <c r="E896" s="71"/>
      <c r="F896" s="71"/>
      <c r="G896" s="71"/>
      <c r="H896" s="71"/>
      <c r="I896" s="71"/>
      <c r="J896" s="71"/>
    </row>
    <row r="897" spans="1:10" ht="15.75" customHeight="1">
      <c r="A897" s="71"/>
      <c r="E897" s="71"/>
      <c r="F897" s="71"/>
      <c r="G897" s="71"/>
      <c r="H897" s="71"/>
      <c r="I897" s="71"/>
      <c r="J897" s="71"/>
    </row>
    <row r="898" spans="1:10" ht="15.75" customHeight="1">
      <c r="A898" s="71"/>
      <c r="E898" s="71"/>
      <c r="F898" s="71"/>
      <c r="G898" s="71"/>
      <c r="H898" s="71"/>
      <c r="I898" s="71"/>
      <c r="J898" s="71"/>
    </row>
    <row r="899" spans="1:10" ht="15.75" customHeight="1">
      <c r="A899" s="71"/>
      <c r="E899" s="71"/>
      <c r="F899" s="71"/>
      <c r="G899" s="71"/>
      <c r="H899" s="71"/>
      <c r="I899" s="71"/>
      <c r="J899" s="71"/>
    </row>
    <row r="900" spans="1:10" ht="15.75" customHeight="1">
      <c r="A900" s="71"/>
      <c r="E900" s="71"/>
      <c r="F900" s="71"/>
      <c r="G900" s="71"/>
      <c r="H900" s="71"/>
      <c r="I900" s="71"/>
      <c r="J900" s="71"/>
    </row>
    <row r="901" spans="1:10" ht="15.75" customHeight="1">
      <c r="A901" s="71"/>
      <c r="E901" s="71"/>
      <c r="F901" s="71"/>
      <c r="G901" s="71"/>
      <c r="H901" s="71"/>
      <c r="I901" s="71"/>
      <c r="J901" s="71"/>
    </row>
    <row r="902" spans="1:10" ht="15.75" customHeight="1">
      <c r="A902" s="71"/>
      <c r="E902" s="71"/>
      <c r="F902" s="71"/>
      <c r="G902" s="71"/>
      <c r="H902" s="71"/>
      <c r="I902" s="71"/>
      <c r="J902" s="71"/>
    </row>
    <row r="903" spans="1:10" ht="15.75" customHeight="1">
      <c r="A903" s="71"/>
      <c r="E903" s="71"/>
      <c r="F903" s="71"/>
      <c r="G903" s="71"/>
      <c r="H903" s="71"/>
      <c r="I903" s="71"/>
      <c r="J903" s="71"/>
    </row>
    <row r="904" spans="1:10" ht="15.75" customHeight="1">
      <c r="A904" s="71"/>
      <c r="E904" s="71"/>
      <c r="F904" s="71"/>
      <c r="G904" s="71"/>
      <c r="H904" s="71"/>
      <c r="I904" s="71"/>
      <c r="J904" s="71"/>
    </row>
    <row r="905" spans="1:10" ht="15.75" customHeight="1">
      <c r="A905" s="71"/>
      <c r="E905" s="71"/>
      <c r="F905" s="71"/>
      <c r="G905" s="71"/>
      <c r="H905" s="71"/>
      <c r="I905" s="71"/>
      <c r="J905" s="71"/>
    </row>
    <row r="906" spans="1:10" ht="15.75" customHeight="1">
      <c r="A906" s="71"/>
      <c r="E906" s="71"/>
      <c r="F906" s="71"/>
      <c r="G906" s="71"/>
      <c r="H906" s="71"/>
      <c r="I906" s="71"/>
      <c r="J906" s="71"/>
    </row>
    <row r="907" spans="1:10" ht="15.75" customHeight="1">
      <c r="A907" s="71"/>
      <c r="E907" s="71"/>
      <c r="F907" s="71"/>
      <c r="G907" s="71"/>
      <c r="H907" s="71"/>
      <c r="I907" s="71"/>
      <c r="J907" s="71"/>
    </row>
    <row r="908" spans="1:10" ht="15.75" customHeight="1">
      <c r="A908" s="71"/>
      <c r="E908" s="71"/>
      <c r="F908" s="71"/>
      <c r="G908" s="71"/>
      <c r="H908" s="71"/>
      <c r="I908" s="71"/>
      <c r="J908" s="71"/>
    </row>
    <row r="909" spans="1:10" ht="15.75" customHeight="1">
      <c r="A909" s="71"/>
      <c r="E909" s="71"/>
      <c r="F909" s="71"/>
      <c r="G909" s="71"/>
      <c r="H909" s="71"/>
      <c r="I909" s="71"/>
      <c r="J909" s="71"/>
    </row>
    <row r="910" spans="1:10" ht="15.75" customHeight="1">
      <c r="A910" s="71"/>
      <c r="E910" s="71"/>
      <c r="F910" s="71"/>
      <c r="G910" s="71"/>
      <c r="H910" s="71"/>
      <c r="I910" s="71"/>
      <c r="J910" s="71"/>
    </row>
    <row r="911" spans="1:10" ht="15.75" customHeight="1">
      <c r="A911" s="71"/>
      <c r="E911" s="71"/>
      <c r="F911" s="71"/>
      <c r="G911" s="71"/>
      <c r="H911" s="71"/>
      <c r="I911" s="71"/>
      <c r="J911" s="71"/>
    </row>
    <row r="912" spans="1:10" ht="15.75" customHeight="1">
      <c r="A912" s="71"/>
      <c r="E912" s="71"/>
      <c r="F912" s="71"/>
      <c r="G912" s="71"/>
      <c r="H912" s="71"/>
      <c r="I912" s="71"/>
      <c r="J912" s="71"/>
    </row>
    <row r="913" spans="1:10" ht="15.75" customHeight="1">
      <c r="A913" s="71"/>
      <c r="E913" s="71"/>
      <c r="F913" s="71"/>
      <c r="G913" s="71"/>
      <c r="H913" s="71"/>
      <c r="I913" s="71"/>
      <c r="J913" s="71"/>
    </row>
    <row r="914" spans="1:10" ht="15.75" customHeight="1">
      <c r="A914" s="71"/>
      <c r="E914" s="71"/>
      <c r="F914" s="71"/>
      <c r="G914" s="71"/>
      <c r="H914" s="71"/>
      <c r="I914" s="71"/>
      <c r="J914" s="71"/>
    </row>
    <row r="915" spans="1:10" ht="15.75" customHeight="1">
      <c r="A915" s="71"/>
      <c r="E915" s="71"/>
      <c r="F915" s="71"/>
      <c r="G915" s="71"/>
      <c r="H915" s="71"/>
      <c r="I915" s="71"/>
      <c r="J915" s="71"/>
    </row>
    <row r="916" spans="1:10" ht="15.75" customHeight="1">
      <c r="A916" s="71"/>
      <c r="E916" s="71"/>
      <c r="F916" s="71"/>
      <c r="G916" s="71"/>
      <c r="H916" s="71"/>
      <c r="I916" s="71"/>
      <c r="J916" s="71"/>
    </row>
    <row r="917" spans="1:10" ht="15.75" customHeight="1">
      <c r="A917" s="71"/>
      <c r="E917" s="71"/>
      <c r="F917" s="71"/>
      <c r="G917" s="71"/>
      <c r="H917" s="71"/>
      <c r="I917" s="71"/>
      <c r="J917" s="71"/>
    </row>
    <row r="918" spans="1:10" ht="15.75" customHeight="1">
      <c r="A918" s="71"/>
      <c r="E918" s="71"/>
      <c r="F918" s="71"/>
      <c r="G918" s="71"/>
      <c r="H918" s="71"/>
      <c r="I918" s="71"/>
      <c r="J918" s="71"/>
    </row>
    <row r="919" spans="1:10" ht="15.75" customHeight="1">
      <c r="A919" s="71"/>
      <c r="E919" s="71"/>
      <c r="F919" s="71"/>
      <c r="G919" s="71"/>
      <c r="H919" s="71"/>
      <c r="I919" s="71"/>
      <c r="J919" s="71"/>
    </row>
    <row r="920" spans="1:10" ht="15.75" customHeight="1">
      <c r="A920" s="71"/>
      <c r="E920" s="71"/>
      <c r="F920" s="71"/>
      <c r="G920" s="71"/>
      <c r="H920" s="71"/>
      <c r="I920" s="71"/>
      <c r="J920" s="71"/>
    </row>
    <row r="921" spans="1:10" ht="15.75" customHeight="1">
      <c r="A921" s="71"/>
      <c r="E921" s="71"/>
      <c r="F921" s="71"/>
      <c r="G921" s="71"/>
      <c r="H921" s="71"/>
      <c r="I921" s="71"/>
      <c r="J921" s="71"/>
    </row>
    <row r="922" spans="1:10" ht="15.75" customHeight="1">
      <c r="A922" s="71"/>
      <c r="E922" s="71"/>
      <c r="F922" s="71"/>
      <c r="G922" s="71"/>
      <c r="H922" s="71"/>
      <c r="I922" s="71"/>
      <c r="J922" s="71"/>
    </row>
    <row r="923" spans="1:10" ht="15.75" customHeight="1">
      <c r="A923" s="71"/>
      <c r="E923" s="71"/>
      <c r="F923" s="71"/>
      <c r="G923" s="71"/>
      <c r="H923" s="71"/>
      <c r="I923" s="71"/>
      <c r="J923" s="71"/>
    </row>
    <row r="924" spans="1:10" ht="15.75" customHeight="1">
      <c r="A924" s="71"/>
      <c r="E924" s="71"/>
      <c r="F924" s="71"/>
      <c r="G924" s="71"/>
      <c r="H924" s="71"/>
      <c r="I924" s="71"/>
      <c r="J924" s="71"/>
    </row>
    <row r="925" spans="1:10" ht="15.75" customHeight="1">
      <c r="A925" s="71"/>
      <c r="E925" s="71"/>
      <c r="F925" s="71"/>
      <c r="G925" s="71"/>
      <c r="H925" s="71"/>
      <c r="I925" s="71"/>
      <c r="J925" s="71"/>
    </row>
    <row r="926" spans="1:10" ht="15.75" customHeight="1">
      <c r="A926" s="71"/>
      <c r="E926" s="71"/>
      <c r="F926" s="71"/>
      <c r="G926" s="71"/>
      <c r="H926" s="71"/>
      <c r="I926" s="71"/>
      <c r="J926" s="71"/>
    </row>
    <row r="927" spans="1:10" ht="15.75" customHeight="1">
      <c r="A927" s="71"/>
      <c r="E927" s="71"/>
      <c r="F927" s="71"/>
      <c r="G927" s="71"/>
      <c r="H927" s="71"/>
      <c r="I927" s="71"/>
      <c r="J927" s="71"/>
    </row>
    <row r="928" spans="1:10" ht="15.75" customHeight="1">
      <c r="A928" s="71"/>
      <c r="E928" s="71"/>
      <c r="F928" s="71"/>
      <c r="G928" s="71"/>
      <c r="H928" s="71"/>
      <c r="I928" s="71"/>
      <c r="J928" s="71"/>
    </row>
    <row r="929" spans="1:10" ht="15.75" customHeight="1">
      <c r="A929" s="71"/>
      <c r="E929" s="71"/>
      <c r="F929" s="71"/>
      <c r="G929" s="71"/>
      <c r="H929" s="71"/>
      <c r="I929" s="71"/>
      <c r="J929" s="71"/>
    </row>
    <row r="930" spans="1:10" ht="15.75" customHeight="1">
      <c r="A930" s="71"/>
      <c r="E930" s="71"/>
      <c r="F930" s="71"/>
      <c r="G930" s="71"/>
      <c r="H930" s="71"/>
      <c r="I930" s="71"/>
      <c r="J930" s="71"/>
    </row>
    <row r="931" spans="1:10" ht="15.75" customHeight="1">
      <c r="A931" s="71"/>
      <c r="E931" s="71"/>
      <c r="F931" s="71"/>
      <c r="G931" s="71"/>
      <c r="H931" s="71"/>
      <c r="I931" s="71"/>
      <c r="J931" s="71"/>
    </row>
    <row r="932" spans="1:10" ht="15.75" customHeight="1">
      <c r="A932" s="71"/>
      <c r="E932" s="71"/>
      <c r="F932" s="71"/>
      <c r="G932" s="71"/>
      <c r="H932" s="71"/>
      <c r="I932" s="71"/>
      <c r="J932" s="71"/>
    </row>
    <row r="933" spans="1:10" ht="15.75" customHeight="1">
      <c r="A933" s="71"/>
      <c r="E933" s="71"/>
      <c r="F933" s="71"/>
      <c r="G933" s="71"/>
      <c r="H933" s="71"/>
      <c r="I933" s="71"/>
      <c r="J933" s="71"/>
    </row>
    <row r="934" spans="1:10" ht="15.75" customHeight="1">
      <c r="A934" s="71"/>
      <c r="E934" s="71"/>
      <c r="F934" s="71"/>
      <c r="G934" s="71"/>
      <c r="H934" s="71"/>
      <c r="I934" s="71"/>
      <c r="J934" s="71"/>
    </row>
    <row r="935" spans="1:10" ht="15.75" customHeight="1">
      <c r="A935" s="71"/>
      <c r="E935" s="71"/>
      <c r="F935" s="71"/>
      <c r="G935" s="71"/>
      <c r="H935" s="71"/>
      <c r="I935" s="71"/>
      <c r="J935" s="71"/>
    </row>
    <row r="936" spans="1:10" ht="15.75" customHeight="1">
      <c r="A936" s="71"/>
      <c r="E936" s="71"/>
      <c r="F936" s="71"/>
      <c r="G936" s="71"/>
      <c r="H936" s="71"/>
      <c r="I936" s="71"/>
      <c r="J936" s="71"/>
    </row>
    <row r="937" spans="1:10" ht="15.75" customHeight="1">
      <c r="A937" s="71"/>
      <c r="E937" s="71"/>
      <c r="F937" s="71"/>
      <c r="G937" s="71"/>
      <c r="H937" s="71"/>
      <c r="I937" s="71"/>
      <c r="J937" s="71"/>
    </row>
    <row r="938" spans="1:10" ht="15.75" customHeight="1">
      <c r="A938" s="71"/>
      <c r="E938" s="71"/>
      <c r="F938" s="71"/>
      <c r="G938" s="71"/>
      <c r="H938" s="71"/>
      <c r="I938" s="71"/>
      <c r="J938" s="71"/>
    </row>
    <row r="939" spans="1:10" ht="15.75" customHeight="1">
      <c r="A939" s="71"/>
      <c r="E939" s="71"/>
      <c r="F939" s="71"/>
      <c r="G939" s="71"/>
      <c r="H939" s="71"/>
      <c r="I939" s="71"/>
      <c r="J939" s="71"/>
    </row>
    <row r="940" spans="1:10" ht="15.75" customHeight="1">
      <c r="A940" s="71"/>
      <c r="E940" s="71"/>
      <c r="F940" s="71"/>
      <c r="G940" s="71"/>
      <c r="H940" s="71"/>
      <c r="I940" s="71"/>
      <c r="J940" s="71"/>
    </row>
    <row r="941" spans="1:10" ht="15.75" customHeight="1">
      <c r="A941" s="71"/>
      <c r="E941" s="71"/>
      <c r="F941" s="71"/>
      <c r="G941" s="71"/>
      <c r="H941" s="71"/>
      <c r="I941" s="71"/>
      <c r="J941" s="71"/>
    </row>
    <row r="942" spans="1:10" ht="15.75" customHeight="1">
      <c r="A942" s="71"/>
      <c r="E942" s="71"/>
      <c r="F942" s="71"/>
      <c r="G942" s="71"/>
      <c r="H942" s="71"/>
      <c r="I942" s="71"/>
      <c r="J942" s="71"/>
    </row>
    <row r="943" spans="1:10" ht="15.75" customHeight="1">
      <c r="A943" s="71"/>
      <c r="E943" s="71"/>
      <c r="F943" s="71"/>
      <c r="G943" s="71"/>
      <c r="H943" s="71"/>
      <c r="I943" s="71"/>
      <c r="J943" s="71"/>
    </row>
    <row r="944" spans="1:10" ht="15.75" customHeight="1">
      <c r="A944" s="71"/>
      <c r="E944" s="71"/>
      <c r="F944" s="71"/>
      <c r="G944" s="71"/>
      <c r="H944" s="71"/>
      <c r="I944" s="71"/>
      <c r="J944" s="71"/>
    </row>
    <row r="945" spans="1:10" ht="15.75" customHeight="1">
      <c r="A945" s="71"/>
      <c r="E945" s="71"/>
      <c r="F945" s="71"/>
      <c r="G945" s="71"/>
      <c r="H945" s="71"/>
      <c r="I945" s="71"/>
      <c r="J945" s="71"/>
    </row>
    <row r="946" spans="1:10" ht="15.75" customHeight="1">
      <c r="A946" s="71"/>
      <c r="E946" s="71"/>
      <c r="F946" s="71"/>
      <c r="G946" s="71"/>
      <c r="H946" s="71"/>
      <c r="I946" s="71"/>
      <c r="J946" s="71"/>
    </row>
    <row r="947" spans="1:10" ht="15.75" customHeight="1">
      <c r="A947" s="71"/>
      <c r="E947" s="71"/>
      <c r="F947" s="71"/>
      <c r="G947" s="71"/>
      <c r="H947" s="71"/>
      <c r="I947" s="71"/>
      <c r="J947" s="71"/>
    </row>
    <row r="948" spans="1:10" ht="15.75" customHeight="1">
      <c r="A948" s="71"/>
      <c r="E948" s="71"/>
      <c r="F948" s="71"/>
      <c r="G948" s="71"/>
      <c r="H948" s="71"/>
      <c r="I948" s="71"/>
      <c r="J948" s="71"/>
    </row>
    <row r="949" spans="1:10" ht="15.75" customHeight="1">
      <c r="A949" s="71"/>
      <c r="E949" s="71"/>
      <c r="F949" s="71"/>
      <c r="G949" s="71"/>
      <c r="H949" s="71"/>
      <c r="I949" s="71"/>
      <c r="J949" s="71"/>
    </row>
    <row r="950" spans="1:10" ht="15.75" customHeight="1">
      <c r="A950" s="71"/>
      <c r="E950" s="71"/>
      <c r="F950" s="71"/>
      <c r="G950" s="71"/>
      <c r="H950" s="71"/>
      <c r="I950" s="71"/>
      <c r="J950" s="71"/>
    </row>
    <row r="951" spans="1:10" ht="15.75" customHeight="1">
      <c r="A951" s="71"/>
      <c r="E951" s="71"/>
      <c r="F951" s="71"/>
      <c r="G951" s="71"/>
      <c r="H951" s="71"/>
      <c r="I951" s="71"/>
      <c r="J951" s="71"/>
    </row>
    <row r="952" spans="1:10" ht="15.75" customHeight="1">
      <c r="A952" s="71"/>
      <c r="E952" s="71"/>
      <c r="F952" s="71"/>
      <c r="G952" s="71"/>
      <c r="H952" s="71"/>
      <c r="I952" s="71"/>
      <c r="J952" s="71"/>
    </row>
    <row r="953" spans="1:10" ht="15.75" customHeight="1">
      <c r="A953" s="71"/>
      <c r="E953" s="71"/>
      <c r="F953" s="71"/>
      <c r="G953" s="71"/>
      <c r="H953" s="71"/>
      <c r="I953" s="71"/>
      <c r="J953" s="71"/>
    </row>
    <row r="954" spans="1:10" ht="15.75" customHeight="1">
      <c r="A954" s="71"/>
      <c r="E954" s="71"/>
      <c r="F954" s="71"/>
      <c r="G954" s="71"/>
      <c r="H954" s="71"/>
      <c r="I954" s="71"/>
      <c r="J954" s="71"/>
    </row>
    <row r="955" spans="1:10" ht="15.75" customHeight="1">
      <c r="A955" s="71"/>
      <c r="E955" s="71"/>
      <c r="F955" s="71"/>
      <c r="G955" s="71"/>
      <c r="H955" s="71"/>
      <c r="I955" s="71"/>
      <c r="J955" s="71"/>
    </row>
    <row r="956" spans="1:10" ht="15.75" customHeight="1">
      <c r="A956" s="71"/>
      <c r="E956" s="71"/>
      <c r="F956" s="71"/>
      <c r="G956" s="71"/>
      <c r="H956" s="71"/>
      <c r="I956" s="71"/>
      <c r="J956" s="71"/>
    </row>
    <row r="957" spans="1:10" ht="15.75" customHeight="1">
      <c r="A957" s="71"/>
      <c r="E957" s="71"/>
      <c r="F957" s="71"/>
      <c r="G957" s="71"/>
      <c r="H957" s="71"/>
      <c r="I957" s="71"/>
      <c r="J957" s="71"/>
    </row>
    <row r="958" spans="1:10" ht="15.75" customHeight="1">
      <c r="A958" s="71"/>
      <c r="E958" s="71"/>
      <c r="F958" s="71"/>
      <c r="G958" s="71"/>
      <c r="H958" s="71"/>
      <c r="I958" s="71"/>
      <c r="J958" s="71"/>
    </row>
    <row r="959" spans="1:10" ht="15.75" customHeight="1">
      <c r="A959" s="71"/>
      <c r="E959" s="71"/>
      <c r="F959" s="71"/>
      <c r="G959" s="71"/>
      <c r="H959" s="71"/>
      <c r="I959" s="71"/>
      <c r="J959" s="71"/>
    </row>
    <row r="960" spans="1:10" ht="15.75" customHeight="1">
      <c r="A960" s="71"/>
      <c r="E960" s="71"/>
      <c r="F960" s="71"/>
      <c r="G960" s="71"/>
      <c r="H960" s="71"/>
      <c r="I960" s="71"/>
      <c r="J960" s="71"/>
    </row>
    <row r="961" spans="1:10" ht="15.75" customHeight="1">
      <c r="A961" s="71"/>
      <c r="E961" s="71"/>
      <c r="F961" s="71"/>
      <c r="G961" s="71"/>
      <c r="H961" s="71"/>
      <c r="I961" s="71"/>
      <c r="J961" s="71"/>
    </row>
    <row r="962" spans="1:10" ht="15.75" customHeight="1">
      <c r="A962" s="71"/>
      <c r="E962" s="71"/>
      <c r="F962" s="71"/>
      <c r="G962" s="71"/>
      <c r="H962" s="71"/>
      <c r="I962" s="71"/>
      <c r="J962" s="71"/>
    </row>
    <row r="963" spans="1:10" ht="15.75" customHeight="1">
      <c r="A963" s="71"/>
      <c r="E963" s="71"/>
      <c r="F963" s="71"/>
      <c r="G963" s="71"/>
      <c r="H963" s="71"/>
      <c r="I963" s="71"/>
      <c r="J963" s="71"/>
    </row>
    <row r="964" spans="1:10" ht="15.75" customHeight="1">
      <c r="A964" s="71"/>
      <c r="E964" s="71"/>
      <c r="F964" s="71"/>
      <c r="G964" s="71"/>
      <c r="H964" s="71"/>
      <c r="I964" s="71"/>
      <c r="J964" s="71"/>
    </row>
    <row r="965" spans="1:10" ht="15.75" customHeight="1">
      <c r="A965" s="71"/>
      <c r="E965" s="71"/>
      <c r="F965" s="71"/>
      <c r="G965" s="71"/>
      <c r="H965" s="71"/>
      <c r="I965" s="71"/>
      <c r="J965" s="71"/>
    </row>
    <row r="966" spans="1:10" ht="15.75" customHeight="1">
      <c r="A966" s="71"/>
      <c r="E966" s="71"/>
      <c r="F966" s="71"/>
      <c r="G966" s="71"/>
      <c r="H966" s="71"/>
      <c r="I966" s="71"/>
      <c r="J966" s="71"/>
    </row>
    <row r="967" spans="1:10" ht="15.75" customHeight="1">
      <c r="A967" s="71"/>
      <c r="E967" s="71"/>
      <c r="F967" s="71"/>
      <c r="G967" s="71"/>
      <c r="H967" s="71"/>
      <c r="I967" s="71"/>
      <c r="J967" s="71"/>
    </row>
    <row r="968" spans="1:10" ht="15.75" customHeight="1">
      <c r="A968" s="71"/>
      <c r="E968" s="71"/>
      <c r="F968" s="71"/>
      <c r="G968" s="71"/>
      <c r="H968" s="71"/>
      <c r="I968" s="71"/>
      <c r="J968" s="71"/>
    </row>
    <row r="969" spans="1:10" ht="15.75" customHeight="1">
      <c r="A969" s="71"/>
      <c r="E969" s="71"/>
      <c r="F969" s="71"/>
      <c r="G969" s="71"/>
      <c r="H969" s="71"/>
      <c r="I969" s="71"/>
      <c r="J969" s="71"/>
    </row>
    <row r="970" spans="1:10" ht="15.75" customHeight="1">
      <c r="A970" s="71"/>
      <c r="E970" s="71"/>
      <c r="F970" s="71"/>
      <c r="G970" s="71"/>
      <c r="H970" s="71"/>
      <c r="I970" s="71"/>
      <c r="J970" s="71"/>
    </row>
    <row r="971" spans="1:10" ht="15.75" customHeight="1">
      <c r="A971" s="71"/>
      <c r="E971" s="71"/>
      <c r="F971" s="71"/>
      <c r="G971" s="71"/>
      <c r="H971" s="71"/>
      <c r="I971" s="71"/>
      <c r="J971" s="71"/>
    </row>
    <row r="972" spans="1:10" ht="15.75" customHeight="1">
      <c r="A972" s="71"/>
      <c r="E972" s="71"/>
      <c r="F972" s="71"/>
      <c r="G972" s="71"/>
      <c r="H972" s="71"/>
      <c r="I972" s="71"/>
      <c r="J972" s="71"/>
    </row>
    <row r="973" spans="1:10" ht="15.75" customHeight="1">
      <c r="A973" s="71"/>
      <c r="E973" s="71"/>
      <c r="F973" s="71"/>
      <c r="G973" s="71"/>
      <c r="H973" s="71"/>
      <c r="I973" s="71"/>
      <c r="J973" s="71"/>
    </row>
    <row r="974" spans="1:10" ht="15.75" customHeight="1">
      <c r="A974" s="71"/>
      <c r="E974" s="71"/>
      <c r="F974" s="71"/>
      <c r="G974" s="71"/>
      <c r="H974" s="71"/>
      <c r="I974" s="71"/>
      <c r="J974" s="71"/>
    </row>
    <row r="975" spans="1:10" ht="15.75" customHeight="1">
      <c r="A975" s="71"/>
      <c r="E975" s="71"/>
      <c r="F975" s="71"/>
      <c r="G975" s="71"/>
      <c r="H975" s="71"/>
      <c r="I975" s="71"/>
      <c r="J975" s="71"/>
    </row>
    <row r="976" spans="1:10" ht="15.75" customHeight="1">
      <c r="A976" s="71"/>
      <c r="E976" s="71"/>
      <c r="F976" s="71"/>
      <c r="G976" s="71"/>
      <c r="H976" s="71"/>
      <c r="I976" s="71"/>
      <c r="J976" s="71"/>
    </row>
    <row r="977" spans="1:10" ht="15.75" customHeight="1">
      <c r="A977" s="71"/>
      <c r="E977" s="71"/>
      <c r="F977" s="71"/>
      <c r="G977" s="71"/>
      <c r="H977" s="71"/>
      <c r="I977" s="71"/>
      <c r="J977" s="71"/>
    </row>
    <row r="978" spans="1:10" ht="15.75" customHeight="1">
      <c r="A978" s="71"/>
      <c r="E978" s="71"/>
      <c r="F978" s="71"/>
      <c r="G978" s="71"/>
      <c r="H978" s="71"/>
      <c r="I978" s="71"/>
      <c r="J978" s="71"/>
    </row>
    <row r="979" spans="1:10" ht="15.75" customHeight="1">
      <c r="A979" s="71"/>
      <c r="E979" s="71"/>
      <c r="F979" s="71"/>
      <c r="G979" s="71"/>
      <c r="H979" s="71"/>
      <c r="I979" s="71"/>
      <c r="J979" s="71"/>
    </row>
    <row r="980" spans="1:10" ht="15.75" customHeight="1">
      <c r="A980" s="71"/>
      <c r="E980" s="71"/>
      <c r="F980" s="71"/>
      <c r="G980" s="71"/>
      <c r="H980" s="71"/>
      <c r="I980" s="71"/>
      <c r="J980" s="71"/>
    </row>
    <row r="981" spans="1:10" ht="15.75" customHeight="1">
      <c r="A981" s="71"/>
      <c r="E981" s="71"/>
      <c r="F981" s="71"/>
      <c r="G981" s="71"/>
      <c r="H981" s="71"/>
      <c r="I981" s="71"/>
      <c r="J981" s="71"/>
    </row>
    <row r="982" spans="1:10" ht="15.75" customHeight="1">
      <c r="A982" s="71"/>
      <c r="E982" s="71"/>
      <c r="F982" s="71"/>
      <c r="G982" s="71"/>
      <c r="H982" s="71"/>
      <c r="I982" s="71"/>
      <c r="J982" s="71"/>
    </row>
    <row r="983" spans="1:10" ht="15.75" customHeight="1">
      <c r="A983" s="71"/>
      <c r="E983" s="71"/>
      <c r="F983" s="71"/>
      <c r="G983" s="71"/>
      <c r="H983" s="71"/>
      <c r="I983" s="71"/>
      <c r="J983" s="71"/>
    </row>
    <row r="984" spans="1:10" ht="15.75" customHeight="1">
      <c r="A984" s="71"/>
      <c r="E984" s="71"/>
      <c r="F984" s="71"/>
      <c r="G984" s="71"/>
      <c r="H984" s="71"/>
      <c r="I984" s="71"/>
      <c r="J984" s="71"/>
    </row>
    <row r="985" spans="1:10" ht="15.75" customHeight="1">
      <c r="A985" s="71"/>
      <c r="E985" s="71"/>
      <c r="F985" s="71"/>
      <c r="G985" s="71"/>
      <c r="H985" s="71"/>
      <c r="I985" s="71"/>
      <c r="J985" s="71"/>
    </row>
    <row r="986" spans="1:10" ht="15.75" customHeight="1">
      <c r="A986" s="71"/>
      <c r="E986" s="71"/>
      <c r="F986" s="71"/>
      <c r="G986" s="71"/>
      <c r="H986" s="71"/>
      <c r="I986" s="71"/>
      <c r="J986" s="71"/>
    </row>
    <row r="987" spans="1:10" ht="15.75" customHeight="1">
      <c r="A987" s="71"/>
      <c r="E987" s="71"/>
      <c r="F987" s="71"/>
      <c r="G987" s="71"/>
      <c r="H987" s="71"/>
      <c r="I987" s="71"/>
      <c r="J987" s="71"/>
    </row>
    <row r="988" spans="1:10" ht="15.75" customHeight="1">
      <c r="A988" s="71"/>
      <c r="E988" s="71"/>
      <c r="F988" s="71"/>
      <c r="G988" s="71"/>
      <c r="H988" s="71"/>
      <c r="I988" s="71"/>
      <c r="J988" s="71"/>
    </row>
    <row r="989" spans="1:10" ht="15.75" customHeight="1">
      <c r="A989" s="71"/>
      <c r="E989" s="71"/>
      <c r="F989" s="71"/>
      <c r="G989" s="71"/>
      <c r="H989" s="71"/>
      <c r="I989" s="71"/>
      <c r="J989" s="71"/>
    </row>
    <row r="990" spans="1:10" ht="15.75" customHeight="1">
      <c r="A990" s="71"/>
      <c r="E990" s="71"/>
      <c r="F990" s="71"/>
      <c r="G990" s="71"/>
      <c r="H990" s="71"/>
      <c r="I990" s="71"/>
      <c r="J990" s="71"/>
    </row>
    <row r="991" spans="1:10" ht="15.75" customHeight="1">
      <c r="A991" s="71"/>
      <c r="E991" s="71"/>
      <c r="F991" s="71"/>
      <c r="G991" s="71"/>
      <c r="H991" s="71"/>
      <c r="I991" s="71"/>
      <c r="J991" s="71"/>
    </row>
    <row r="992" spans="1:10" ht="15.75" customHeight="1">
      <c r="A992" s="71"/>
      <c r="E992" s="71"/>
      <c r="F992" s="71"/>
      <c r="G992" s="71"/>
      <c r="H992" s="71"/>
      <c r="I992" s="71"/>
      <c r="J992" s="71"/>
    </row>
    <row r="993" spans="1:10" ht="15.75" customHeight="1">
      <c r="A993" s="71"/>
      <c r="E993" s="71"/>
      <c r="F993" s="71"/>
      <c r="G993" s="71"/>
      <c r="H993" s="71"/>
      <c r="I993" s="71"/>
      <c r="J993" s="71"/>
    </row>
    <row r="994" spans="1:10" ht="15.75" customHeight="1">
      <c r="A994" s="71"/>
      <c r="E994" s="71"/>
      <c r="F994" s="71"/>
      <c r="G994" s="71"/>
      <c r="H994" s="71"/>
      <c r="I994" s="71"/>
      <c r="J994" s="71"/>
    </row>
    <row r="995" spans="1:10" ht="15.75" customHeight="1">
      <c r="A995" s="71"/>
      <c r="E995" s="71"/>
      <c r="F995" s="71"/>
      <c r="G995" s="71"/>
      <c r="H995" s="71"/>
      <c r="I995" s="71"/>
      <c r="J995" s="71"/>
    </row>
    <row r="996" spans="1:10" ht="15.75" customHeight="1">
      <c r="A996" s="71"/>
      <c r="E996" s="71"/>
      <c r="F996" s="71"/>
      <c r="G996" s="71"/>
      <c r="H996" s="71"/>
      <c r="I996" s="71"/>
      <c r="J996" s="71"/>
    </row>
    <row r="997" spans="1:10" ht="15.75" customHeight="1">
      <c r="A997" s="71"/>
      <c r="E997" s="71"/>
      <c r="F997" s="71"/>
      <c r="G997" s="71"/>
      <c r="H997" s="71"/>
      <c r="I997" s="71"/>
      <c r="J997" s="71"/>
    </row>
    <row r="998" spans="1:10" ht="15.75" customHeight="1">
      <c r="A998" s="71"/>
      <c r="E998" s="71"/>
      <c r="F998" s="71"/>
      <c r="G998" s="71"/>
      <c r="H998" s="71"/>
      <c r="I998" s="71"/>
      <c r="J998" s="71"/>
    </row>
    <row r="999" spans="1:10" ht="15.75" customHeight="1">
      <c r="A999" s="71"/>
      <c r="E999" s="71"/>
      <c r="F999" s="71"/>
      <c r="G999" s="71"/>
      <c r="H999" s="71"/>
      <c r="I999" s="71"/>
      <c r="J999" s="71"/>
    </row>
    <row r="1000" spans="1:10" ht="15.75" customHeight="1">
      <c r="A1000" s="71"/>
      <c r="E1000" s="71"/>
      <c r="F1000" s="71"/>
      <c r="G1000" s="71"/>
      <c r="H1000" s="71"/>
      <c r="I1000" s="71"/>
      <c r="J1000" s="71"/>
    </row>
    <row r="1001" spans="1:10" ht="15.75" customHeight="1">
      <c r="A1001" s="71"/>
      <c r="E1001" s="71"/>
      <c r="F1001" s="71"/>
      <c r="G1001" s="71"/>
      <c r="H1001" s="71"/>
      <c r="I1001" s="71"/>
      <c r="J1001" s="71"/>
    </row>
    <row r="1002" spans="1:10" ht="15.75" customHeight="1">
      <c r="A1002" s="71"/>
      <c r="E1002" s="71"/>
      <c r="F1002" s="71"/>
      <c r="G1002" s="71"/>
      <c r="H1002" s="71"/>
      <c r="I1002" s="71"/>
      <c r="J1002" s="71"/>
    </row>
    <row r="1003" spans="1:10" ht="15.75" customHeight="1">
      <c r="A1003" s="71"/>
      <c r="E1003" s="71"/>
      <c r="F1003" s="71"/>
      <c r="G1003" s="71"/>
      <c r="H1003" s="71"/>
      <c r="I1003" s="71"/>
      <c r="J1003" s="71"/>
    </row>
    <row r="1004" spans="1:10" ht="15.75" customHeight="1">
      <c r="A1004" s="71"/>
      <c r="E1004" s="71"/>
      <c r="F1004" s="71"/>
      <c r="G1004" s="71"/>
      <c r="H1004" s="71"/>
      <c r="I1004" s="71"/>
      <c r="J1004" s="71"/>
    </row>
    <row r="1005" spans="1:10" ht="15.75" customHeight="1">
      <c r="A1005" s="71"/>
      <c r="E1005" s="71"/>
      <c r="F1005" s="71"/>
      <c r="G1005" s="71"/>
      <c r="H1005" s="71"/>
      <c r="I1005" s="71"/>
      <c r="J1005" s="71"/>
    </row>
    <row r="1006" spans="1:10" ht="15.75" customHeight="1">
      <c r="A1006" s="71"/>
      <c r="E1006" s="71"/>
      <c r="F1006" s="71"/>
      <c r="G1006" s="71"/>
      <c r="H1006" s="71"/>
      <c r="I1006" s="71"/>
      <c r="J1006" s="71"/>
    </row>
    <row r="1007" spans="1:10" ht="15.75" customHeight="1">
      <c r="A1007" s="71"/>
      <c r="E1007" s="71"/>
      <c r="F1007" s="71"/>
      <c r="G1007" s="71"/>
      <c r="H1007" s="71"/>
      <c r="I1007" s="71"/>
      <c r="J1007" s="71"/>
    </row>
    <row r="1008" spans="1:10" ht="15.75" customHeight="1">
      <c r="A1008" s="71"/>
      <c r="E1008" s="71"/>
      <c r="F1008" s="71"/>
      <c r="G1008" s="71"/>
      <c r="H1008" s="71"/>
      <c r="I1008" s="71"/>
      <c r="J1008" s="71"/>
    </row>
    <row r="1009" spans="1:10" ht="15.75" customHeight="1">
      <c r="A1009" s="71"/>
      <c r="E1009" s="71"/>
      <c r="F1009" s="71"/>
      <c r="G1009" s="71"/>
      <c r="H1009" s="71"/>
      <c r="I1009" s="71"/>
      <c r="J1009" s="71"/>
    </row>
    <row r="1010" spans="1:10" ht="15.75" customHeight="1">
      <c r="A1010" s="71"/>
      <c r="E1010" s="71"/>
      <c r="F1010" s="71"/>
      <c r="G1010" s="71"/>
      <c r="H1010" s="71"/>
      <c r="I1010" s="71"/>
      <c r="J1010" s="71"/>
    </row>
    <row r="1011" spans="1:10" ht="15.75" customHeight="1">
      <c r="A1011" s="71"/>
      <c r="E1011" s="71"/>
      <c r="F1011" s="71"/>
      <c r="G1011" s="71"/>
      <c r="H1011" s="71"/>
      <c r="I1011" s="71"/>
      <c r="J1011" s="71"/>
    </row>
    <row r="1012" spans="1:10" ht="15.75" customHeight="1">
      <c r="A1012" s="71"/>
      <c r="E1012" s="71"/>
      <c r="F1012" s="71"/>
      <c r="G1012" s="71"/>
      <c r="H1012" s="71"/>
      <c r="I1012" s="71"/>
      <c r="J1012" s="71"/>
    </row>
    <row r="1013" spans="1:10" ht="15.75" customHeight="1">
      <c r="A1013" s="71"/>
      <c r="E1013" s="71"/>
      <c r="F1013" s="71"/>
      <c r="G1013" s="71"/>
      <c r="H1013" s="71"/>
      <c r="I1013" s="71"/>
      <c r="J1013" s="71"/>
    </row>
    <row r="1014" spans="1:10" ht="15.75" customHeight="1">
      <c r="A1014" s="71"/>
      <c r="E1014" s="71"/>
      <c r="F1014" s="71"/>
      <c r="G1014" s="71"/>
      <c r="H1014" s="71"/>
      <c r="I1014" s="71"/>
      <c r="J1014" s="71"/>
    </row>
    <row r="1015" spans="1:10" ht="15.75" customHeight="1">
      <c r="A1015" s="71"/>
      <c r="E1015" s="71"/>
      <c r="F1015" s="71"/>
      <c r="G1015" s="71"/>
      <c r="H1015" s="71"/>
      <c r="I1015" s="71"/>
      <c r="J1015" s="71"/>
    </row>
    <row r="1016" spans="1:10" ht="15.75" customHeight="1">
      <c r="A1016" s="71"/>
      <c r="E1016" s="71"/>
      <c r="F1016" s="71"/>
      <c r="G1016" s="71"/>
      <c r="H1016" s="71"/>
      <c r="I1016" s="71"/>
      <c r="J1016" s="71"/>
    </row>
    <row r="1017" spans="1:10" ht="15.75" customHeight="1">
      <c r="A1017" s="71"/>
      <c r="E1017" s="71"/>
      <c r="F1017" s="71"/>
      <c r="G1017" s="71"/>
      <c r="H1017" s="71"/>
      <c r="I1017" s="71"/>
      <c r="J1017" s="71"/>
    </row>
    <row r="1018" spans="1:10" ht="15.75" customHeight="1">
      <c r="A1018" s="71"/>
      <c r="E1018" s="71"/>
      <c r="F1018" s="71"/>
      <c r="G1018" s="71"/>
      <c r="H1018" s="71"/>
      <c r="I1018" s="71"/>
      <c r="J1018" s="71"/>
    </row>
    <row r="1019" spans="1:10" ht="15.75" customHeight="1">
      <c r="A1019" s="71"/>
      <c r="E1019" s="71"/>
      <c r="F1019" s="71"/>
      <c r="G1019" s="71"/>
      <c r="H1019" s="71"/>
      <c r="I1019" s="71"/>
      <c r="J1019" s="71"/>
    </row>
    <row r="1020" spans="1:10" ht="15.75" customHeight="1">
      <c r="A1020" s="71"/>
      <c r="E1020" s="71"/>
      <c r="F1020" s="71"/>
      <c r="G1020" s="71"/>
      <c r="H1020" s="71"/>
      <c r="I1020" s="71"/>
      <c r="J1020" s="71"/>
    </row>
    <row r="1021" spans="1:10" ht="15.75" customHeight="1">
      <c r="A1021" s="71"/>
      <c r="E1021" s="71"/>
      <c r="F1021" s="71"/>
      <c r="G1021" s="71"/>
      <c r="H1021" s="71"/>
      <c r="I1021" s="71"/>
      <c r="J1021" s="71"/>
    </row>
    <row r="1022" spans="1:10" ht="15.75" customHeight="1">
      <c r="A1022" s="71"/>
      <c r="E1022" s="71"/>
      <c r="F1022" s="71"/>
      <c r="G1022" s="71"/>
      <c r="H1022" s="71"/>
      <c r="I1022" s="71"/>
      <c r="J1022" s="71"/>
    </row>
    <row r="1023" spans="1:10" ht="15.75" customHeight="1">
      <c r="A1023" s="71"/>
      <c r="E1023" s="71"/>
      <c r="F1023" s="71"/>
      <c r="G1023" s="71"/>
      <c r="H1023" s="71"/>
      <c r="I1023" s="71"/>
      <c r="J1023" s="71"/>
    </row>
    <row r="1024" spans="1:10" ht="15.75" customHeight="1">
      <c r="A1024" s="71"/>
      <c r="E1024" s="71"/>
      <c r="F1024" s="71"/>
      <c r="G1024" s="71"/>
      <c r="H1024" s="71"/>
      <c r="I1024" s="71"/>
      <c r="J1024" s="71"/>
    </row>
    <row r="1025" spans="1:10" ht="15.75" customHeight="1">
      <c r="A1025" s="71"/>
      <c r="E1025" s="71"/>
      <c r="F1025" s="71"/>
      <c r="G1025" s="71"/>
      <c r="H1025" s="71"/>
      <c r="I1025" s="71"/>
      <c r="J1025" s="71"/>
    </row>
    <row r="1026" spans="1:10" ht="15.75" customHeight="1">
      <c r="A1026" s="71"/>
      <c r="E1026" s="71"/>
      <c r="F1026" s="71"/>
      <c r="G1026" s="71"/>
      <c r="H1026" s="71"/>
      <c r="I1026" s="71"/>
      <c r="J1026" s="71"/>
    </row>
    <row r="1027" spans="1:10" ht="15.75" customHeight="1">
      <c r="A1027" s="71"/>
      <c r="E1027" s="71"/>
      <c r="F1027" s="71"/>
      <c r="G1027" s="71"/>
      <c r="H1027" s="71"/>
      <c r="I1027" s="71"/>
      <c r="J1027" s="71"/>
    </row>
    <row r="1028" spans="1:10" ht="15.75" customHeight="1">
      <c r="A1028" s="71"/>
      <c r="E1028" s="71"/>
      <c r="F1028" s="71"/>
      <c r="G1028" s="71"/>
      <c r="H1028" s="71"/>
      <c r="I1028" s="71"/>
      <c r="J1028" s="71"/>
    </row>
    <row r="1029" spans="1:10" ht="15.75" customHeight="1">
      <c r="A1029" s="71"/>
      <c r="E1029" s="71"/>
      <c r="F1029" s="71"/>
      <c r="G1029" s="71"/>
      <c r="H1029" s="71"/>
      <c r="I1029" s="71"/>
      <c r="J1029" s="71"/>
    </row>
    <row r="1030" spans="1:10" ht="15.75" customHeight="1">
      <c r="A1030" s="71"/>
      <c r="E1030" s="71"/>
      <c r="F1030" s="71"/>
      <c r="G1030" s="71"/>
      <c r="H1030" s="71"/>
      <c r="I1030" s="71"/>
      <c r="J1030" s="71"/>
    </row>
    <row r="1031" spans="1:10" ht="15.75" customHeight="1">
      <c r="A1031" s="71"/>
      <c r="E1031" s="71"/>
      <c r="F1031" s="71"/>
      <c r="G1031" s="71"/>
      <c r="H1031" s="71"/>
      <c r="I1031" s="71"/>
      <c r="J1031" s="71"/>
    </row>
    <row r="1032" spans="1:10" ht="15.75" customHeight="1">
      <c r="A1032" s="71"/>
      <c r="E1032" s="71"/>
      <c r="F1032" s="71"/>
      <c r="G1032" s="71"/>
      <c r="H1032" s="71"/>
      <c r="I1032" s="71"/>
      <c r="J1032" s="71"/>
    </row>
    <row r="1033" spans="1:10" ht="15.75" customHeight="1">
      <c r="A1033" s="71"/>
      <c r="E1033" s="71"/>
      <c r="F1033" s="71"/>
      <c r="G1033" s="71"/>
      <c r="H1033" s="71"/>
      <c r="I1033" s="71"/>
      <c r="J1033" s="71"/>
    </row>
    <row r="1034" spans="1:10" ht="15.75" customHeight="1">
      <c r="A1034" s="71"/>
      <c r="E1034" s="71"/>
      <c r="F1034" s="71"/>
      <c r="G1034" s="71"/>
      <c r="H1034" s="71"/>
      <c r="I1034" s="71"/>
      <c r="J1034" s="71"/>
    </row>
    <row r="1035" spans="1:10" ht="15.75" customHeight="1">
      <c r="A1035" s="71"/>
      <c r="E1035" s="71"/>
      <c r="F1035" s="71"/>
      <c r="G1035" s="71"/>
      <c r="H1035" s="71"/>
      <c r="I1035" s="71"/>
      <c r="J1035" s="71"/>
    </row>
    <row r="1036" spans="1:10" ht="15.75" customHeight="1">
      <c r="A1036" s="71"/>
      <c r="E1036" s="71"/>
      <c r="F1036" s="71"/>
      <c r="G1036" s="71"/>
      <c r="H1036" s="71"/>
      <c r="I1036" s="71"/>
      <c r="J1036" s="71"/>
    </row>
    <row r="1037" spans="1:10" ht="15.75" customHeight="1">
      <c r="A1037" s="71"/>
      <c r="E1037" s="71"/>
      <c r="F1037" s="71"/>
      <c r="G1037" s="71"/>
      <c r="H1037" s="71"/>
      <c r="I1037" s="71"/>
      <c r="J1037" s="71"/>
    </row>
    <row r="1038" spans="1:10" ht="15.75" customHeight="1">
      <c r="A1038" s="71"/>
      <c r="E1038" s="71"/>
      <c r="F1038" s="71"/>
      <c r="G1038" s="71"/>
      <c r="H1038" s="71"/>
      <c r="I1038" s="71"/>
      <c r="J1038" s="71"/>
    </row>
    <row r="1039" spans="1:10" ht="15.75" customHeight="1">
      <c r="A1039" s="71"/>
      <c r="E1039" s="71"/>
      <c r="F1039" s="71"/>
      <c r="G1039" s="71"/>
      <c r="H1039" s="71"/>
      <c r="I1039" s="71"/>
      <c r="J1039" s="71"/>
    </row>
    <row r="1040" spans="1:10" ht="15.75" customHeight="1">
      <c r="A1040" s="71"/>
      <c r="E1040" s="71"/>
      <c r="F1040" s="71"/>
      <c r="G1040" s="71"/>
      <c r="H1040" s="71"/>
      <c r="I1040" s="71"/>
      <c r="J1040" s="71"/>
    </row>
    <row r="1041" spans="1:10" ht="15.75" customHeight="1">
      <c r="A1041" s="71"/>
      <c r="E1041" s="71"/>
      <c r="F1041" s="71"/>
      <c r="G1041" s="71"/>
      <c r="H1041" s="71"/>
      <c r="I1041" s="71"/>
      <c r="J1041" s="71"/>
    </row>
    <row r="1042" spans="1:10" ht="15.75" customHeight="1">
      <c r="A1042" s="71"/>
      <c r="E1042" s="71"/>
      <c r="F1042" s="71"/>
      <c r="G1042" s="71"/>
      <c r="H1042" s="71"/>
      <c r="I1042" s="71"/>
      <c r="J1042" s="71"/>
    </row>
    <row r="1043" spans="1:10" ht="15.75" customHeight="1">
      <c r="A1043" s="71"/>
      <c r="E1043" s="71"/>
      <c r="F1043" s="71"/>
      <c r="G1043" s="71"/>
      <c r="H1043" s="71"/>
      <c r="I1043" s="71"/>
      <c r="J1043" s="71"/>
    </row>
    <row r="1044" spans="1:10" ht="15.75" customHeight="1">
      <c r="A1044" s="71"/>
      <c r="E1044" s="71"/>
      <c r="F1044" s="71"/>
      <c r="G1044" s="71"/>
      <c r="H1044" s="71"/>
      <c r="I1044" s="71"/>
      <c r="J1044" s="71"/>
    </row>
    <row r="1045" spans="1:10" ht="15.75" customHeight="1">
      <c r="A1045" s="71"/>
      <c r="E1045" s="71"/>
      <c r="F1045" s="71"/>
      <c r="G1045" s="71"/>
      <c r="H1045" s="71"/>
      <c r="I1045" s="71"/>
      <c r="J1045" s="71"/>
    </row>
    <row r="1046" spans="1:10" ht="15.75" customHeight="1">
      <c r="A1046" s="71"/>
      <c r="E1046" s="71"/>
      <c r="F1046" s="71"/>
      <c r="G1046" s="71"/>
      <c r="H1046" s="71"/>
      <c r="I1046" s="71"/>
      <c r="J1046" s="71"/>
    </row>
    <row r="1047" spans="1:10" ht="15.75" customHeight="1">
      <c r="A1047" s="71"/>
      <c r="E1047" s="71"/>
      <c r="F1047" s="71"/>
      <c r="G1047" s="71"/>
      <c r="H1047" s="71"/>
      <c r="I1047" s="71"/>
      <c r="J1047" s="71"/>
    </row>
    <row r="1048" spans="1:10" ht="15.75" customHeight="1">
      <c r="A1048" s="71"/>
      <c r="E1048" s="71"/>
      <c r="F1048" s="71"/>
      <c r="G1048" s="71"/>
      <c r="H1048" s="71"/>
      <c r="I1048" s="71"/>
      <c r="J1048" s="71"/>
    </row>
    <row r="1049" spans="1:10" ht="15.75" customHeight="1">
      <c r="A1049" s="71"/>
      <c r="E1049" s="71"/>
      <c r="F1049" s="71"/>
      <c r="G1049" s="71"/>
      <c r="H1049" s="71"/>
      <c r="I1049" s="71"/>
      <c r="J1049" s="71"/>
    </row>
    <row r="1050" spans="1:10" ht="15.75" customHeight="1">
      <c r="A1050" s="71"/>
      <c r="E1050" s="71"/>
      <c r="F1050" s="71"/>
      <c r="G1050" s="71"/>
      <c r="H1050" s="71"/>
      <c r="I1050" s="71"/>
      <c r="J1050" s="71"/>
    </row>
    <row r="1051" spans="1:10" ht="15.75" customHeight="1">
      <c r="A1051" s="71"/>
      <c r="E1051" s="71"/>
      <c r="F1051" s="71"/>
      <c r="G1051" s="71"/>
      <c r="H1051" s="71"/>
      <c r="I1051" s="71"/>
      <c r="J1051" s="71"/>
    </row>
    <row r="1052" spans="1:10" ht="15.75" customHeight="1">
      <c r="A1052" s="71"/>
      <c r="E1052" s="71"/>
      <c r="F1052" s="71"/>
      <c r="G1052" s="71"/>
      <c r="H1052" s="71"/>
      <c r="I1052" s="71"/>
      <c r="J1052" s="71"/>
    </row>
    <row r="1053" spans="1:10" ht="15.75" customHeight="1">
      <c r="A1053" s="71"/>
      <c r="E1053" s="71"/>
      <c r="F1053" s="71"/>
      <c r="G1053" s="71"/>
      <c r="H1053" s="71"/>
      <c r="I1053" s="71"/>
      <c r="J1053" s="71"/>
    </row>
    <row r="1054" spans="1:10" ht="15.75" customHeight="1">
      <c r="A1054" s="71"/>
      <c r="E1054" s="71"/>
      <c r="F1054" s="71"/>
      <c r="G1054" s="71"/>
      <c r="H1054" s="71"/>
      <c r="I1054" s="71"/>
      <c r="J1054" s="71"/>
    </row>
    <row r="1055" spans="1:10" ht="15.75" customHeight="1">
      <c r="A1055" s="71"/>
      <c r="E1055" s="71"/>
      <c r="F1055" s="71"/>
      <c r="G1055" s="71"/>
      <c r="H1055" s="71"/>
      <c r="I1055" s="71"/>
      <c r="J1055" s="71"/>
    </row>
    <row r="1056" spans="1:10" ht="15.75" customHeight="1">
      <c r="A1056" s="71"/>
      <c r="E1056" s="71"/>
      <c r="F1056" s="71"/>
      <c r="G1056" s="71"/>
      <c r="H1056" s="71"/>
      <c r="I1056" s="71"/>
      <c r="J1056" s="71"/>
    </row>
    <row r="1057" spans="1:10" ht="15.75" customHeight="1">
      <c r="A1057" s="71"/>
      <c r="E1057" s="71"/>
      <c r="F1057" s="71"/>
      <c r="G1057" s="71"/>
      <c r="H1057" s="71"/>
      <c r="I1057" s="71"/>
      <c r="J1057" s="71"/>
    </row>
    <row r="1058" spans="1:10" ht="15.75" customHeight="1">
      <c r="A1058" s="71"/>
      <c r="E1058" s="71"/>
      <c r="F1058" s="71"/>
      <c r="G1058" s="71"/>
      <c r="H1058" s="71"/>
      <c r="I1058" s="71"/>
      <c r="J1058" s="71"/>
    </row>
    <row r="1059" spans="1:10" ht="15.75" customHeight="1">
      <c r="A1059" s="71"/>
      <c r="E1059" s="71"/>
      <c r="F1059" s="71"/>
      <c r="G1059" s="71"/>
      <c r="H1059" s="71"/>
      <c r="I1059" s="71"/>
      <c r="J1059" s="71"/>
    </row>
    <row r="1060" spans="1:10" ht="15.75" customHeight="1">
      <c r="A1060" s="71"/>
      <c r="E1060" s="71"/>
      <c r="F1060" s="71"/>
      <c r="G1060" s="71"/>
      <c r="H1060" s="71"/>
      <c r="I1060" s="71"/>
      <c r="J1060" s="71"/>
    </row>
    <row r="1061" spans="1:10" ht="15.75" customHeight="1">
      <c r="A1061" s="71"/>
      <c r="E1061" s="71"/>
      <c r="F1061" s="71"/>
      <c r="G1061" s="71"/>
      <c r="H1061" s="71"/>
      <c r="I1061" s="71"/>
      <c r="J1061" s="71"/>
    </row>
    <row r="1062" spans="1:10" ht="15.75" customHeight="1">
      <c r="A1062" s="71"/>
      <c r="E1062" s="71"/>
      <c r="F1062" s="71"/>
      <c r="G1062" s="71"/>
      <c r="H1062" s="71"/>
      <c r="I1062" s="71"/>
      <c r="J1062" s="71"/>
    </row>
    <row r="1063" spans="1:10" ht="15.75" customHeight="1">
      <c r="A1063" s="71"/>
      <c r="E1063" s="71"/>
      <c r="F1063" s="71"/>
      <c r="G1063" s="71"/>
      <c r="H1063" s="71"/>
      <c r="I1063" s="71"/>
      <c r="J1063" s="71"/>
    </row>
    <row r="1064" spans="1:10" ht="15.75" customHeight="1">
      <c r="A1064" s="71"/>
      <c r="E1064" s="71"/>
      <c r="F1064" s="71"/>
      <c r="G1064" s="71"/>
      <c r="H1064" s="71"/>
      <c r="I1064" s="71"/>
      <c r="J1064" s="71"/>
    </row>
    <row r="1065" spans="1:10" ht="15.75" customHeight="1">
      <c r="A1065" s="71"/>
      <c r="E1065" s="71"/>
      <c r="F1065" s="71"/>
      <c r="G1065" s="71"/>
      <c r="H1065" s="71"/>
      <c r="I1065" s="71"/>
      <c r="J1065" s="71"/>
    </row>
    <row r="1066" spans="1:10" ht="15.75" customHeight="1">
      <c r="A1066" s="71"/>
      <c r="E1066" s="71"/>
      <c r="F1066" s="71"/>
      <c r="G1066" s="71"/>
      <c r="H1066" s="71"/>
      <c r="I1066" s="71"/>
      <c r="J1066" s="71"/>
    </row>
    <row r="1067" spans="1:10" ht="15.75" customHeight="1">
      <c r="A1067" s="71"/>
      <c r="E1067" s="71"/>
      <c r="F1067" s="71"/>
      <c r="G1067" s="71"/>
      <c r="H1067" s="71"/>
      <c r="I1067" s="71"/>
      <c r="J1067" s="71"/>
    </row>
    <row r="1068" spans="1:10" ht="15.75" customHeight="1">
      <c r="A1068" s="71"/>
      <c r="E1068" s="71"/>
      <c r="F1068" s="71"/>
      <c r="G1068" s="71"/>
      <c r="H1068" s="71"/>
      <c r="I1068" s="71"/>
      <c r="J1068" s="71"/>
    </row>
    <row r="1069" spans="1:10" ht="15.75" customHeight="1">
      <c r="A1069" s="71"/>
      <c r="E1069" s="71"/>
      <c r="F1069" s="71"/>
      <c r="G1069" s="71"/>
      <c r="H1069" s="71"/>
      <c r="I1069" s="71"/>
      <c r="J1069" s="71"/>
    </row>
    <row r="1070" spans="1:10" ht="15.75" customHeight="1">
      <c r="A1070" s="71"/>
      <c r="E1070" s="71"/>
      <c r="F1070" s="71"/>
      <c r="G1070" s="71"/>
      <c r="H1070" s="71"/>
      <c r="I1070" s="71"/>
      <c r="J1070" s="71"/>
    </row>
    <row r="1071" spans="1:10" ht="15.75" customHeight="1">
      <c r="A1071" s="71"/>
      <c r="E1071" s="71"/>
      <c r="F1071" s="71"/>
      <c r="G1071" s="71"/>
      <c r="H1071" s="71"/>
      <c r="I1071" s="71"/>
      <c r="J1071" s="71"/>
    </row>
    <row r="1072" spans="1:10" ht="15.75" customHeight="1">
      <c r="A1072" s="71"/>
      <c r="E1072" s="71"/>
      <c r="F1072" s="71"/>
      <c r="G1072" s="71"/>
      <c r="H1072" s="71"/>
      <c r="I1072" s="71"/>
      <c r="J1072" s="71"/>
    </row>
    <row r="1073" spans="1:10" ht="15.75" customHeight="1">
      <c r="A1073" s="71"/>
      <c r="E1073" s="71"/>
      <c r="F1073" s="71"/>
      <c r="G1073" s="71"/>
      <c r="H1073" s="71"/>
      <c r="I1073" s="71"/>
      <c r="J1073" s="71"/>
    </row>
    <row r="1074" spans="1:10" ht="15.75" customHeight="1">
      <c r="A1074" s="71"/>
      <c r="E1074" s="71"/>
      <c r="F1074" s="71"/>
      <c r="G1074" s="71"/>
      <c r="H1074" s="71"/>
      <c r="I1074" s="71"/>
      <c r="J1074" s="71"/>
    </row>
    <row r="1075" spans="1:10" ht="15.75" customHeight="1">
      <c r="A1075" s="71"/>
      <c r="E1075" s="71"/>
      <c r="F1075" s="71"/>
      <c r="G1075" s="71"/>
      <c r="H1075" s="71"/>
      <c r="I1075" s="71"/>
      <c r="J1075" s="71"/>
    </row>
    <row r="1076" spans="1:10" ht="15.75" customHeight="1">
      <c r="A1076" s="71"/>
      <c r="E1076" s="71"/>
      <c r="F1076" s="71"/>
      <c r="G1076" s="71"/>
      <c r="H1076" s="71"/>
      <c r="I1076" s="71"/>
      <c r="J1076" s="71"/>
    </row>
    <row r="1077" spans="1:10" ht="15.75" customHeight="1">
      <c r="A1077" s="71"/>
      <c r="E1077" s="71"/>
      <c r="F1077" s="71"/>
      <c r="G1077" s="71"/>
      <c r="H1077" s="71"/>
      <c r="I1077" s="71"/>
      <c r="J1077" s="71"/>
    </row>
    <row r="1078" spans="1:10" ht="15.75" customHeight="1">
      <c r="A1078" s="71"/>
      <c r="E1078" s="71"/>
      <c r="F1078" s="71"/>
      <c r="G1078" s="71"/>
      <c r="H1078" s="71"/>
      <c r="I1078" s="71"/>
      <c r="J1078" s="71"/>
    </row>
    <row r="1079" spans="1:10" ht="15.75" customHeight="1">
      <c r="A1079" s="71"/>
      <c r="E1079" s="71"/>
      <c r="F1079" s="71"/>
      <c r="G1079" s="71"/>
      <c r="H1079" s="71"/>
      <c r="I1079" s="71"/>
      <c r="J1079" s="71"/>
    </row>
    <row r="1080" spans="1:10" ht="15.75" customHeight="1">
      <c r="A1080" s="71"/>
      <c r="E1080" s="71"/>
      <c r="F1080" s="71"/>
      <c r="G1080" s="71"/>
      <c r="H1080" s="71"/>
      <c r="I1080" s="71"/>
      <c r="J1080" s="71"/>
    </row>
    <row r="1081" spans="1:10" ht="15.75" customHeight="1">
      <c r="A1081" s="71"/>
      <c r="E1081" s="71"/>
      <c r="F1081" s="71"/>
      <c r="G1081" s="71"/>
      <c r="H1081" s="71"/>
      <c r="I1081" s="71"/>
      <c r="J1081" s="71"/>
    </row>
    <row r="1082" spans="1:10" ht="15.75" customHeight="1">
      <c r="A1082" s="71"/>
      <c r="E1082" s="71"/>
      <c r="F1082" s="71"/>
      <c r="G1082" s="71"/>
      <c r="H1082" s="71"/>
      <c r="I1082" s="71"/>
      <c r="J1082" s="71"/>
    </row>
    <row r="1083" spans="1:10" ht="15.75" customHeight="1">
      <c r="A1083" s="71"/>
      <c r="E1083" s="71"/>
      <c r="F1083" s="71"/>
      <c r="G1083" s="71"/>
      <c r="H1083" s="71"/>
      <c r="I1083" s="71"/>
      <c r="J1083" s="71"/>
    </row>
    <row r="1084" spans="1:10" ht="15.75" customHeight="1">
      <c r="A1084" s="71"/>
      <c r="E1084" s="71"/>
      <c r="F1084" s="71"/>
      <c r="G1084" s="71"/>
      <c r="H1084" s="71"/>
      <c r="I1084" s="71"/>
      <c r="J1084" s="71"/>
    </row>
    <row r="1085" spans="1:10" ht="15.75" customHeight="1">
      <c r="A1085" s="71"/>
      <c r="E1085" s="71"/>
      <c r="F1085" s="71"/>
      <c r="G1085" s="71"/>
      <c r="H1085" s="71"/>
      <c r="I1085" s="71"/>
      <c r="J1085" s="71"/>
    </row>
    <row r="1086" spans="1:10" ht="15.75" customHeight="1">
      <c r="A1086" s="71"/>
      <c r="E1086" s="71"/>
      <c r="F1086" s="71"/>
      <c r="G1086" s="71"/>
      <c r="H1086" s="71"/>
      <c r="I1086" s="71"/>
      <c r="J1086" s="71"/>
    </row>
    <row r="1087" spans="1:10" ht="15.75" customHeight="1">
      <c r="A1087" s="71"/>
      <c r="E1087" s="71"/>
      <c r="F1087" s="71"/>
      <c r="G1087" s="71"/>
      <c r="H1087" s="71"/>
      <c r="I1087" s="71"/>
      <c r="J1087" s="71"/>
    </row>
    <row r="1088" spans="1:10" ht="15.75" customHeight="1">
      <c r="A1088" s="71"/>
      <c r="E1088" s="71"/>
      <c r="F1088" s="71"/>
      <c r="G1088" s="71"/>
      <c r="H1088" s="71"/>
      <c r="I1088" s="71"/>
      <c r="J1088" s="71"/>
    </row>
    <row r="1089" spans="1:10" ht="15.75" customHeight="1">
      <c r="A1089" s="71"/>
      <c r="E1089" s="71"/>
      <c r="F1089" s="71"/>
      <c r="G1089" s="71"/>
      <c r="H1089" s="71"/>
      <c r="I1089" s="71"/>
      <c r="J1089" s="71"/>
    </row>
    <row r="1090" spans="1:10" ht="15.75" customHeight="1">
      <c r="A1090" s="71"/>
      <c r="E1090" s="71"/>
      <c r="F1090" s="71"/>
      <c r="G1090" s="71"/>
      <c r="H1090" s="71"/>
      <c r="I1090" s="71"/>
      <c r="J1090" s="71"/>
    </row>
    <row r="1091" spans="1:10" ht="15.75" customHeight="1">
      <c r="A1091" s="71"/>
      <c r="E1091" s="71"/>
      <c r="F1091" s="71"/>
      <c r="G1091" s="71"/>
      <c r="H1091" s="71"/>
      <c r="I1091" s="71"/>
      <c r="J1091" s="71"/>
    </row>
    <row r="1092" spans="1:10" ht="15.75" customHeight="1">
      <c r="A1092" s="71"/>
      <c r="E1092" s="71"/>
      <c r="F1092" s="71"/>
      <c r="G1092" s="71"/>
      <c r="H1092" s="71"/>
      <c r="I1092" s="71"/>
      <c r="J1092" s="71"/>
    </row>
    <row r="1093" spans="1:10" ht="15.75" customHeight="1">
      <c r="A1093" s="71"/>
      <c r="E1093" s="71"/>
      <c r="F1093" s="71"/>
      <c r="G1093" s="71"/>
      <c r="H1093" s="71"/>
      <c r="I1093" s="71"/>
      <c r="J1093" s="71"/>
    </row>
    <row r="1094" spans="1:10" ht="15.75" customHeight="1">
      <c r="A1094" s="71"/>
      <c r="E1094" s="71"/>
      <c r="F1094" s="71"/>
      <c r="G1094" s="71"/>
      <c r="H1094" s="71"/>
      <c r="I1094" s="71"/>
      <c r="J1094" s="71"/>
    </row>
    <row r="1095" spans="1:10" ht="15.75" customHeight="1">
      <c r="A1095" s="71"/>
      <c r="E1095" s="71"/>
      <c r="F1095" s="71"/>
      <c r="G1095" s="71"/>
      <c r="H1095" s="71"/>
      <c r="I1095" s="71"/>
      <c r="J1095" s="71"/>
    </row>
    <row r="1096" spans="1:10" ht="15.75" customHeight="1">
      <c r="A1096" s="71"/>
      <c r="E1096" s="71"/>
      <c r="F1096" s="71"/>
      <c r="G1096" s="71"/>
      <c r="H1096" s="71"/>
      <c r="I1096" s="71"/>
      <c r="J1096" s="71"/>
    </row>
    <row r="1097" spans="1:10" ht="15.75" customHeight="1">
      <c r="A1097" s="71"/>
      <c r="E1097" s="71"/>
      <c r="F1097" s="71"/>
      <c r="G1097" s="71"/>
      <c r="H1097" s="71"/>
      <c r="I1097" s="71"/>
      <c r="J1097" s="71"/>
    </row>
    <row r="1098" spans="1:10" ht="15.75" customHeight="1">
      <c r="A1098" s="71"/>
      <c r="E1098" s="71"/>
      <c r="F1098" s="71"/>
      <c r="G1098" s="71"/>
      <c r="H1098" s="71"/>
      <c r="I1098" s="71"/>
      <c r="J1098" s="71"/>
    </row>
    <row r="1099" spans="1:10" ht="15.75" customHeight="1">
      <c r="A1099" s="71"/>
      <c r="E1099" s="71"/>
      <c r="F1099" s="71"/>
      <c r="G1099" s="71"/>
      <c r="H1099" s="71"/>
      <c r="I1099" s="71"/>
      <c r="J1099" s="71"/>
    </row>
    <row r="1100" spans="1:10" ht="15.75" customHeight="1">
      <c r="A1100" s="71"/>
      <c r="E1100" s="71"/>
      <c r="F1100" s="71"/>
      <c r="G1100" s="71"/>
      <c r="H1100" s="71"/>
      <c r="I1100" s="71"/>
      <c r="J1100" s="71"/>
    </row>
    <row r="1101" spans="1:10" ht="15.75" customHeight="1">
      <c r="A1101" s="71"/>
      <c r="E1101" s="71"/>
      <c r="F1101" s="71"/>
      <c r="G1101" s="71"/>
      <c r="H1101" s="71"/>
      <c r="I1101" s="71"/>
      <c r="J1101" s="71"/>
    </row>
    <row r="1102" spans="1:10" ht="15.75" customHeight="1">
      <c r="A1102" s="71"/>
      <c r="E1102" s="71"/>
      <c r="F1102" s="71"/>
      <c r="G1102" s="71"/>
      <c r="H1102" s="71"/>
      <c r="I1102" s="71"/>
      <c r="J1102" s="71"/>
    </row>
    <row r="1103" spans="1:10" ht="15.75" customHeight="1">
      <c r="A1103" s="71"/>
      <c r="E1103" s="71"/>
      <c r="F1103" s="71"/>
      <c r="G1103" s="71"/>
      <c r="H1103" s="71"/>
      <c r="I1103" s="71"/>
      <c r="J1103" s="71"/>
    </row>
    <row r="1104" spans="1:10" ht="15.75" customHeight="1">
      <c r="A1104" s="71"/>
      <c r="E1104" s="71"/>
      <c r="F1104" s="71"/>
      <c r="G1104" s="71"/>
      <c r="H1104" s="71"/>
      <c r="I1104" s="71"/>
      <c r="J1104" s="71"/>
    </row>
    <row r="1105" spans="1:10" ht="15.75" customHeight="1">
      <c r="A1105" s="71"/>
      <c r="E1105" s="71"/>
      <c r="F1105" s="71"/>
      <c r="G1105" s="71"/>
      <c r="H1105" s="71"/>
      <c r="I1105" s="71"/>
      <c r="J1105" s="71"/>
    </row>
    <row r="1106" spans="1:10" ht="15.75" customHeight="1">
      <c r="A1106" s="71"/>
      <c r="E1106" s="71"/>
      <c r="F1106" s="71"/>
      <c r="G1106" s="71"/>
      <c r="H1106" s="71"/>
      <c r="I1106" s="71"/>
      <c r="J1106" s="71"/>
    </row>
    <row r="1107" spans="1:10" ht="15.75" customHeight="1">
      <c r="A1107" s="71"/>
      <c r="E1107" s="71"/>
      <c r="F1107" s="71"/>
      <c r="G1107" s="71"/>
      <c r="H1107" s="71"/>
      <c r="I1107" s="71"/>
      <c r="J1107" s="71"/>
    </row>
    <row r="1108" spans="1:10" ht="15.75" customHeight="1">
      <c r="A1108" s="71"/>
      <c r="E1108" s="71"/>
      <c r="F1108" s="71"/>
      <c r="G1108" s="71"/>
      <c r="H1108" s="71"/>
      <c r="I1108" s="71"/>
      <c r="J1108" s="71"/>
    </row>
    <row r="1109" spans="1:10" ht="15.75" customHeight="1">
      <c r="A1109" s="71"/>
      <c r="E1109" s="71"/>
      <c r="F1109" s="71"/>
      <c r="G1109" s="71"/>
      <c r="H1109" s="71"/>
      <c r="I1109" s="71"/>
      <c r="J1109" s="71"/>
    </row>
    <row r="1110" spans="1:10" ht="15.75" customHeight="1">
      <c r="A1110" s="71"/>
      <c r="E1110" s="71"/>
      <c r="F1110" s="71"/>
      <c r="G1110" s="71"/>
      <c r="H1110" s="71"/>
      <c r="I1110" s="71"/>
      <c r="J1110" s="71"/>
    </row>
    <row r="1111" spans="1:10" ht="15.75" customHeight="1">
      <c r="A1111" s="71"/>
      <c r="E1111" s="71"/>
      <c r="F1111" s="71"/>
      <c r="G1111" s="71"/>
      <c r="H1111" s="71"/>
      <c r="I1111" s="71"/>
      <c r="J1111" s="71"/>
    </row>
    <row r="1112" spans="1:10" ht="15.75" customHeight="1">
      <c r="A1112" s="71"/>
      <c r="E1112" s="71"/>
      <c r="F1112" s="71"/>
      <c r="G1112" s="71"/>
      <c r="H1112" s="71"/>
      <c r="I1112" s="71"/>
      <c r="J1112" s="71"/>
    </row>
    <row r="1113" spans="1:10" ht="15.75" customHeight="1">
      <c r="A1113" s="71"/>
      <c r="E1113" s="71"/>
      <c r="F1113" s="71"/>
      <c r="G1113" s="71"/>
      <c r="H1113" s="71"/>
      <c r="I1113" s="71"/>
      <c r="J1113" s="71"/>
    </row>
    <row r="1114" spans="1:10" ht="15.75" customHeight="1">
      <c r="A1114" s="71"/>
      <c r="E1114" s="71"/>
      <c r="F1114" s="71"/>
      <c r="G1114" s="71"/>
      <c r="H1114" s="71"/>
      <c r="I1114" s="71"/>
      <c r="J1114" s="71"/>
    </row>
    <row r="1115" spans="1:10" ht="15.75" customHeight="1">
      <c r="A1115" s="71"/>
      <c r="E1115" s="71"/>
      <c r="F1115" s="71"/>
      <c r="G1115" s="71"/>
      <c r="H1115" s="71"/>
      <c r="I1115" s="71"/>
      <c r="J1115" s="71"/>
    </row>
    <row r="1116" spans="1:10" ht="15.75" customHeight="1">
      <c r="A1116" s="71"/>
      <c r="E1116" s="71"/>
      <c r="F1116" s="71"/>
      <c r="G1116" s="71"/>
      <c r="H1116" s="71"/>
      <c r="I1116" s="71"/>
      <c r="J1116" s="71"/>
    </row>
    <row r="1117" spans="1:10" ht="15.75" customHeight="1">
      <c r="A1117" s="71"/>
      <c r="E1117" s="71"/>
      <c r="F1117" s="71"/>
      <c r="G1117" s="71"/>
      <c r="H1117" s="71"/>
      <c r="I1117" s="71"/>
      <c r="J1117" s="71"/>
    </row>
    <row r="1118" spans="1:10" ht="15.75" customHeight="1">
      <c r="A1118" s="71"/>
      <c r="E1118" s="71"/>
      <c r="F1118" s="71"/>
      <c r="G1118" s="71"/>
      <c r="H1118" s="71"/>
      <c r="I1118" s="71"/>
      <c r="J1118" s="71"/>
    </row>
    <row r="1119" spans="1:10" ht="15.75" customHeight="1">
      <c r="A1119" s="71"/>
      <c r="E1119" s="71"/>
      <c r="F1119" s="71"/>
      <c r="G1119" s="71"/>
      <c r="H1119" s="71"/>
      <c r="I1119" s="71"/>
      <c r="J1119" s="71"/>
    </row>
    <row r="1120" spans="1:10" ht="15.75" customHeight="1">
      <c r="A1120" s="71"/>
      <c r="E1120" s="71"/>
      <c r="F1120" s="71"/>
      <c r="G1120" s="71"/>
      <c r="H1120" s="71"/>
      <c r="I1120" s="71"/>
      <c r="J1120" s="71"/>
    </row>
    <row r="1121" spans="1:10" ht="15.75" customHeight="1">
      <c r="A1121" s="71"/>
      <c r="E1121" s="71"/>
      <c r="F1121" s="71"/>
      <c r="G1121" s="71"/>
      <c r="H1121" s="71"/>
      <c r="I1121" s="71"/>
      <c r="J1121" s="71"/>
    </row>
    <row r="1122" spans="1:10" ht="15.75" customHeight="1">
      <c r="A1122" s="71"/>
      <c r="E1122" s="71"/>
      <c r="F1122" s="71"/>
      <c r="G1122" s="71"/>
      <c r="H1122" s="71"/>
      <c r="I1122" s="71"/>
      <c r="J1122" s="71"/>
    </row>
    <row r="1123" spans="1:10" ht="15.75" customHeight="1">
      <c r="A1123" s="71"/>
      <c r="E1123" s="71"/>
      <c r="F1123" s="71"/>
      <c r="G1123" s="71"/>
      <c r="H1123" s="71"/>
      <c r="I1123" s="71"/>
      <c r="J1123" s="71"/>
    </row>
    <row r="1124" spans="1:10" ht="15.75" customHeight="1">
      <c r="A1124" s="71"/>
      <c r="E1124" s="71"/>
      <c r="F1124" s="71"/>
      <c r="G1124" s="71"/>
      <c r="H1124" s="71"/>
      <c r="I1124" s="71"/>
      <c r="J1124" s="71"/>
    </row>
    <row r="1125" spans="1:10" ht="15.75" customHeight="1">
      <c r="A1125" s="71"/>
      <c r="E1125" s="71"/>
      <c r="F1125" s="71"/>
      <c r="G1125" s="71"/>
      <c r="H1125" s="71"/>
      <c r="I1125" s="71"/>
      <c r="J1125" s="71"/>
    </row>
    <row r="1126" spans="1:10" ht="15.75" customHeight="1">
      <c r="A1126" s="71"/>
      <c r="E1126" s="71"/>
      <c r="F1126" s="71"/>
      <c r="G1126" s="71"/>
      <c r="H1126" s="71"/>
      <c r="I1126" s="71"/>
      <c r="J1126" s="71"/>
    </row>
    <row r="1127" spans="1:10" ht="15.75" customHeight="1">
      <c r="A1127" s="71"/>
      <c r="E1127" s="71"/>
      <c r="F1127" s="71"/>
      <c r="G1127" s="71"/>
      <c r="H1127" s="71"/>
      <c r="I1127" s="71"/>
      <c r="J1127" s="71"/>
    </row>
    <row r="1128" spans="1:10" ht="15.75" customHeight="1">
      <c r="A1128" s="71"/>
      <c r="E1128" s="71"/>
      <c r="F1128" s="71"/>
      <c r="G1128" s="71"/>
      <c r="H1128" s="71"/>
      <c r="I1128" s="71"/>
      <c r="J1128" s="71"/>
    </row>
    <row r="1129" spans="1:10" ht="15.75" customHeight="1">
      <c r="A1129" s="71"/>
      <c r="E1129" s="71"/>
      <c r="F1129" s="71"/>
      <c r="G1129" s="71"/>
      <c r="H1129" s="71"/>
      <c r="I1129" s="71"/>
      <c r="J1129" s="71"/>
    </row>
    <row r="1130" spans="1:10" ht="15.75" customHeight="1">
      <c r="A1130" s="71"/>
      <c r="E1130" s="71"/>
      <c r="F1130" s="71"/>
      <c r="G1130" s="71"/>
      <c r="H1130" s="71"/>
      <c r="I1130" s="71"/>
      <c r="J1130" s="71"/>
    </row>
    <row r="1131" spans="1:10" ht="15.75" customHeight="1">
      <c r="A1131" s="71"/>
      <c r="E1131" s="71"/>
      <c r="F1131" s="71"/>
      <c r="G1131" s="71"/>
      <c r="H1131" s="71"/>
      <c r="I1131" s="71"/>
      <c r="J1131" s="71"/>
    </row>
    <row r="1132" spans="1:10" ht="15.75" customHeight="1">
      <c r="A1132" s="71"/>
      <c r="E1132" s="71"/>
      <c r="F1132" s="71"/>
      <c r="G1132" s="71"/>
      <c r="H1132" s="71"/>
      <c r="I1132" s="71"/>
      <c r="J1132" s="71"/>
    </row>
    <row r="1133" spans="1:10" ht="15.75" customHeight="1">
      <c r="A1133" s="71"/>
      <c r="E1133" s="71"/>
      <c r="F1133" s="71"/>
      <c r="G1133" s="71"/>
      <c r="H1133" s="71"/>
      <c r="I1133" s="71"/>
      <c r="J1133" s="71"/>
    </row>
    <row r="1134" spans="1:10" ht="15.75" customHeight="1">
      <c r="A1134" s="71"/>
      <c r="E1134" s="71"/>
      <c r="F1134" s="71"/>
      <c r="G1134" s="71"/>
      <c r="H1134" s="71"/>
      <c r="I1134" s="71"/>
      <c r="J1134" s="71"/>
    </row>
    <row r="1135" spans="1:10" ht="15.75" customHeight="1">
      <c r="A1135" s="71"/>
      <c r="E1135" s="71"/>
      <c r="F1135" s="71"/>
      <c r="G1135" s="71"/>
      <c r="H1135" s="71"/>
      <c r="I1135" s="71"/>
      <c r="J1135" s="71"/>
    </row>
    <row r="1136" spans="1:10" ht="15.75" customHeight="1">
      <c r="A1136" s="71"/>
      <c r="E1136" s="71"/>
      <c r="F1136" s="71"/>
      <c r="G1136" s="71"/>
      <c r="H1136" s="71"/>
      <c r="I1136" s="71"/>
      <c r="J1136" s="71"/>
    </row>
    <row r="1137" spans="1:10" ht="15.75" customHeight="1">
      <c r="A1137" s="71"/>
      <c r="E1137" s="71"/>
      <c r="F1137" s="71"/>
      <c r="G1137" s="71"/>
      <c r="H1137" s="71"/>
      <c r="I1137" s="71"/>
      <c r="J1137" s="71"/>
    </row>
    <row r="1138" spans="1:10" ht="15.75" customHeight="1">
      <c r="A1138" s="71"/>
      <c r="E1138" s="71"/>
      <c r="F1138" s="71"/>
      <c r="G1138" s="71"/>
      <c r="H1138" s="71"/>
      <c r="I1138" s="71"/>
      <c r="J1138" s="71"/>
    </row>
    <row r="1139" spans="1:10" ht="15.75" customHeight="1">
      <c r="A1139" s="71"/>
      <c r="E1139" s="71"/>
      <c r="F1139" s="71"/>
      <c r="G1139" s="71"/>
      <c r="H1139" s="71"/>
      <c r="I1139" s="71"/>
      <c r="J1139" s="71"/>
    </row>
    <row r="1140" spans="1:10" ht="15.75" customHeight="1">
      <c r="A1140" s="71"/>
      <c r="E1140" s="71"/>
      <c r="F1140" s="71"/>
      <c r="G1140" s="71"/>
      <c r="H1140" s="71"/>
      <c r="I1140" s="71"/>
      <c r="J1140" s="71"/>
    </row>
    <row r="1141" spans="1:10" ht="15.75" customHeight="1">
      <c r="A1141" s="71"/>
      <c r="E1141" s="71"/>
      <c r="F1141" s="71"/>
      <c r="G1141" s="71"/>
      <c r="H1141" s="71"/>
      <c r="I1141" s="71"/>
      <c r="J1141" s="71"/>
    </row>
    <row r="1142" spans="1:10" ht="15.75" customHeight="1">
      <c r="A1142" s="71"/>
      <c r="E1142" s="71"/>
      <c r="F1142" s="71"/>
      <c r="G1142" s="71"/>
      <c r="H1142" s="71"/>
      <c r="I1142" s="71"/>
      <c r="J1142" s="71"/>
    </row>
    <row r="1143" spans="1:10" ht="15.75" customHeight="1">
      <c r="A1143" s="71"/>
      <c r="E1143" s="71"/>
      <c r="F1143" s="71"/>
      <c r="G1143" s="71"/>
      <c r="H1143" s="71"/>
      <c r="I1143" s="71"/>
      <c r="J1143" s="71"/>
    </row>
    <row r="1144" spans="1:10" ht="15.75" customHeight="1">
      <c r="A1144" s="71"/>
      <c r="E1144" s="71"/>
      <c r="F1144" s="71"/>
      <c r="G1144" s="71"/>
      <c r="H1144" s="71"/>
      <c r="I1144" s="71"/>
      <c r="J1144" s="71"/>
    </row>
    <row r="1145" spans="1:10" ht="15.75" customHeight="1">
      <c r="A1145" s="71"/>
      <c r="E1145" s="71"/>
      <c r="F1145" s="71"/>
      <c r="G1145" s="71"/>
      <c r="H1145" s="71"/>
      <c r="I1145" s="71"/>
      <c r="J1145" s="71"/>
    </row>
    <row r="1146" spans="1:10" ht="15.75" customHeight="1">
      <c r="A1146" s="71"/>
      <c r="E1146" s="71"/>
      <c r="F1146" s="71"/>
      <c r="G1146" s="71"/>
      <c r="H1146" s="71"/>
      <c r="I1146" s="71"/>
      <c r="J1146" s="71"/>
    </row>
    <row r="1147" spans="1:10" ht="15.75" customHeight="1">
      <c r="A1147" s="71"/>
      <c r="E1147" s="71"/>
      <c r="F1147" s="71"/>
      <c r="G1147" s="71"/>
      <c r="H1147" s="71"/>
      <c r="I1147" s="71"/>
      <c r="J1147" s="71"/>
    </row>
    <row r="1148" spans="1:10" ht="15.75" customHeight="1">
      <c r="A1148" s="71"/>
      <c r="E1148" s="71"/>
      <c r="F1148" s="71"/>
      <c r="G1148" s="71"/>
      <c r="H1148" s="71"/>
      <c r="I1148" s="71"/>
      <c r="J1148" s="71"/>
    </row>
    <row r="1149" spans="1:10" ht="15.75" customHeight="1">
      <c r="A1149" s="71"/>
      <c r="E1149" s="71"/>
      <c r="F1149" s="71"/>
      <c r="G1149" s="71"/>
      <c r="H1149" s="71"/>
      <c r="I1149" s="71"/>
      <c r="J1149" s="71"/>
    </row>
    <row r="1150" spans="1:10" ht="15.75" customHeight="1">
      <c r="A1150" s="71"/>
      <c r="E1150" s="71"/>
      <c r="F1150" s="71"/>
      <c r="G1150" s="71"/>
      <c r="H1150" s="71"/>
      <c r="I1150" s="71"/>
      <c r="J1150" s="71"/>
    </row>
    <row r="1151" spans="1:10" ht="15.75" customHeight="1">
      <c r="A1151" s="71"/>
      <c r="E1151" s="71"/>
      <c r="F1151" s="71"/>
      <c r="G1151" s="71"/>
      <c r="H1151" s="71"/>
      <c r="I1151" s="71"/>
      <c r="J1151" s="71"/>
    </row>
    <row r="1152" spans="1:10" ht="15.75" customHeight="1">
      <c r="A1152" s="71"/>
      <c r="E1152" s="71"/>
      <c r="F1152" s="71"/>
      <c r="G1152" s="71"/>
      <c r="H1152" s="71"/>
      <c r="I1152" s="71"/>
      <c r="J1152" s="71"/>
    </row>
    <row r="1153" spans="1:10" ht="15.75" customHeight="1">
      <c r="A1153" s="71"/>
      <c r="E1153" s="71"/>
      <c r="F1153" s="71"/>
      <c r="G1153" s="71"/>
      <c r="H1153" s="71"/>
      <c r="I1153" s="71"/>
      <c r="J1153" s="71"/>
    </row>
    <row r="1154" spans="1:10" ht="15.75" customHeight="1">
      <c r="A1154" s="71"/>
      <c r="E1154" s="71"/>
      <c r="F1154" s="71"/>
      <c r="G1154" s="71"/>
      <c r="H1154" s="71"/>
      <c r="I1154" s="71"/>
      <c r="J1154" s="71"/>
    </row>
    <row r="1155" spans="1:10" ht="15.75" customHeight="1">
      <c r="A1155" s="71"/>
      <c r="E1155" s="71"/>
      <c r="F1155" s="71"/>
      <c r="G1155" s="71"/>
      <c r="H1155" s="71"/>
      <c r="I1155" s="71"/>
      <c r="J1155" s="71"/>
    </row>
    <row r="1156" spans="1:10" ht="15.75" customHeight="1">
      <c r="A1156" s="71"/>
      <c r="E1156" s="71"/>
      <c r="F1156" s="71"/>
      <c r="G1156" s="71"/>
      <c r="H1156" s="71"/>
      <c r="I1156" s="71"/>
      <c r="J1156" s="71"/>
    </row>
    <row r="1157" spans="1:10" ht="15.75" customHeight="1">
      <c r="A1157" s="71"/>
      <c r="E1157" s="71"/>
      <c r="F1157" s="71"/>
      <c r="G1157" s="71"/>
      <c r="H1157" s="71"/>
      <c r="I1157" s="71"/>
      <c r="J1157" s="71"/>
    </row>
    <row r="1158" spans="1:10" ht="15.75" customHeight="1">
      <c r="A1158" s="71"/>
      <c r="E1158" s="71"/>
      <c r="F1158" s="71"/>
      <c r="G1158" s="71"/>
      <c r="H1158" s="71"/>
      <c r="I1158" s="71"/>
      <c r="J1158" s="71"/>
    </row>
    <row r="1159" spans="1:10" ht="15.75" customHeight="1">
      <c r="A1159" s="71"/>
      <c r="E1159" s="71"/>
      <c r="F1159" s="71"/>
      <c r="G1159" s="71"/>
      <c r="H1159" s="71"/>
      <c r="I1159" s="71"/>
      <c r="J1159" s="71"/>
    </row>
    <row r="1160" spans="1:10" ht="15.75" customHeight="1">
      <c r="A1160" s="71"/>
      <c r="E1160" s="71"/>
      <c r="F1160" s="71"/>
      <c r="G1160" s="71"/>
      <c r="H1160" s="71"/>
      <c r="I1160" s="71"/>
      <c r="J1160" s="71"/>
    </row>
    <row r="1161" spans="1:10" ht="15.75" customHeight="1">
      <c r="A1161" s="71"/>
      <c r="E1161" s="71"/>
      <c r="F1161" s="71"/>
      <c r="G1161" s="71"/>
      <c r="H1161" s="71"/>
      <c r="I1161" s="71"/>
      <c r="J1161" s="71"/>
    </row>
    <row r="1162" spans="1:10" ht="15.75" customHeight="1">
      <c r="A1162" s="71"/>
      <c r="E1162" s="71"/>
      <c r="F1162" s="71"/>
      <c r="G1162" s="71"/>
      <c r="H1162" s="71"/>
      <c r="I1162" s="71"/>
      <c r="J1162" s="71"/>
    </row>
    <row r="1163" spans="1:10" ht="15.75" customHeight="1">
      <c r="A1163" s="71"/>
      <c r="E1163" s="71"/>
      <c r="F1163" s="71"/>
      <c r="G1163" s="71"/>
      <c r="H1163" s="71"/>
      <c r="I1163" s="71"/>
      <c r="J1163" s="71"/>
    </row>
    <row r="1164" spans="1:10" ht="15.75" customHeight="1">
      <c r="A1164" s="71"/>
      <c r="E1164" s="71"/>
      <c r="F1164" s="71"/>
      <c r="G1164" s="71"/>
      <c r="H1164" s="71"/>
      <c r="I1164" s="71"/>
      <c r="J1164" s="71"/>
    </row>
    <row r="1165" spans="1:10" ht="15.75" customHeight="1">
      <c r="A1165" s="71"/>
      <c r="E1165" s="71"/>
      <c r="F1165" s="71"/>
      <c r="G1165" s="71"/>
      <c r="H1165" s="71"/>
      <c r="I1165" s="71"/>
      <c r="J1165" s="71"/>
    </row>
    <row r="1166" spans="1:10" ht="15.75" customHeight="1">
      <c r="A1166" s="71"/>
      <c r="E1166" s="71"/>
      <c r="F1166" s="71"/>
      <c r="G1166" s="71"/>
      <c r="H1166" s="71"/>
      <c r="I1166" s="71"/>
      <c r="J1166" s="71"/>
    </row>
    <row r="1167" spans="1:10" ht="15.75" customHeight="1">
      <c r="A1167" s="71"/>
      <c r="E1167" s="71"/>
      <c r="F1167" s="71"/>
      <c r="G1167" s="71"/>
      <c r="H1167" s="71"/>
      <c r="I1167" s="71"/>
      <c r="J1167" s="71"/>
    </row>
    <row r="1168" spans="1:10" ht="15.75" customHeight="1">
      <c r="A1168" s="71"/>
      <c r="E1168" s="71"/>
      <c r="F1168" s="71"/>
      <c r="G1168" s="71"/>
      <c r="H1168" s="71"/>
      <c r="I1168" s="71"/>
      <c r="J1168" s="71"/>
    </row>
    <row r="1169" spans="1:10" ht="15.75" customHeight="1">
      <c r="A1169" s="71"/>
      <c r="E1169" s="71"/>
      <c r="F1169" s="71"/>
      <c r="G1169" s="71"/>
      <c r="H1169" s="71"/>
      <c r="I1169" s="71"/>
      <c r="J1169" s="71"/>
    </row>
    <row r="1170" spans="1:10" ht="15.75" customHeight="1">
      <c r="A1170" s="71"/>
      <c r="E1170" s="71"/>
      <c r="F1170" s="71"/>
      <c r="G1170" s="71"/>
      <c r="H1170" s="71"/>
      <c r="I1170" s="71"/>
      <c r="J1170" s="71"/>
    </row>
    <row r="1171" spans="1:10" ht="15.75" customHeight="1">
      <c r="A1171" s="71"/>
      <c r="E1171" s="71"/>
      <c r="F1171" s="71"/>
      <c r="G1171" s="71"/>
      <c r="H1171" s="71"/>
      <c r="I1171" s="71"/>
      <c r="J1171" s="71"/>
    </row>
    <row r="1172" spans="1:10" ht="15.75" customHeight="1">
      <c r="A1172" s="71"/>
      <c r="E1172" s="71"/>
      <c r="F1172" s="71"/>
      <c r="G1172" s="71"/>
      <c r="H1172" s="71"/>
      <c r="I1172" s="71"/>
      <c r="J1172" s="71"/>
    </row>
    <row r="1173" spans="1:10" ht="15.75" customHeight="1">
      <c r="A1173" s="71"/>
      <c r="E1173" s="71"/>
      <c r="F1173" s="71"/>
      <c r="G1173" s="71"/>
      <c r="H1173" s="71"/>
      <c r="I1173" s="71"/>
      <c r="J1173" s="71"/>
    </row>
    <row r="1174" spans="1:10" ht="15.75" customHeight="1">
      <c r="A1174" s="71"/>
      <c r="E1174" s="71"/>
      <c r="F1174" s="71"/>
      <c r="G1174" s="71"/>
      <c r="H1174" s="71"/>
      <c r="I1174" s="71"/>
      <c r="J1174" s="71"/>
    </row>
    <row r="1175" spans="1:10" ht="15.75" customHeight="1">
      <c r="A1175" s="71"/>
      <c r="E1175" s="71"/>
      <c r="F1175" s="71"/>
      <c r="G1175" s="71"/>
      <c r="H1175" s="71"/>
      <c r="I1175" s="71"/>
      <c r="J1175" s="71"/>
    </row>
    <row r="1176" spans="1:10" ht="15.75" customHeight="1">
      <c r="A1176" s="71"/>
      <c r="E1176" s="71"/>
      <c r="F1176" s="71"/>
      <c r="G1176" s="71"/>
      <c r="H1176" s="71"/>
      <c r="I1176" s="71"/>
      <c r="J1176" s="71"/>
    </row>
    <row r="1177" spans="1:10" ht="15.75" customHeight="1">
      <c r="A1177" s="71"/>
      <c r="E1177" s="71"/>
      <c r="F1177" s="71"/>
      <c r="G1177" s="71"/>
      <c r="H1177" s="71"/>
      <c r="I1177" s="71"/>
      <c r="J1177" s="71"/>
    </row>
    <row r="1178" spans="1:10" ht="15.75" customHeight="1">
      <c r="A1178" s="71"/>
      <c r="E1178" s="71"/>
      <c r="F1178" s="71"/>
      <c r="G1178" s="71"/>
      <c r="H1178" s="71"/>
      <c r="I1178" s="71"/>
      <c r="J1178" s="71"/>
    </row>
    <row r="1179" spans="1:10" ht="15.75" customHeight="1">
      <c r="A1179" s="71"/>
      <c r="E1179" s="71"/>
      <c r="F1179" s="71"/>
      <c r="G1179" s="71"/>
      <c r="H1179" s="71"/>
      <c r="I1179" s="71"/>
      <c r="J1179" s="71"/>
    </row>
    <row r="1180" spans="1:10" ht="15.75" customHeight="1">
      <c r="A1180" s="71"/>
      <c r="E1180" s="71"/>
      <c r="F1180" s="71"/>
      <c r="G1180" s="71"/>
      <c r="H1180" s="71"/>
      <c r="I1180" s="71"/>
      <c r="J1180" s="71"/>
    </row>
    <row r="1181" spans="1:10" ht="15.75" customHeight="1">
      <c r="A1181" s="71"/>
      <c r="E1181" s="71"/>
      <c r="F1181" s="71"/>
      <c r="G1181" s="71"/>
      <c r="H1181" s="71"/>
      <c r="I1181" s="71"/>
      <c r="J1181" s="71"/>
    </row>
    <row r="1182" spans="1:10" ht="15.75" customHeight="1">
      <c r="A1182" s="71"/>
      <c r="E1182" s="71"/>
      <c r="F1182" s="71"/>
      <c r="G1182" s="71"/>
      <c r="H1182" s="71"/>
      <c r="I1182" s="71"/>
      <c r="J1182" s="71"/>
    </row>
    <row r="1183" spans="1:10" ht="15.75" customHeight="1">
      <c r="A1183" s="71"/>
      <c r="E1183" s="71"/>
      <c r="F1183" s="71"/>
      <c r="G1183" s="71"/>
      <c r="H1183" s="71"/>
      <c r="I1183" s="71"/>
      <c r="J1183" s="71"/>
    </row>
    <row r="1184" spans="1:10" ht="15.75" customHeight="1">
      <c r="A1184" s="71"/>
      <c r="E1184" s="71"/>
      <c r="F1184" s="71"/>
      <c r="G1184" s="71"/>
      <c r="H1184" s="71"/>
      <c r="I1184" s="71"/>
      <c r="J1184" s="71"/>
    </row>
    <row r="1185" spans="1:10" ht="15.75" customHeight="1">
      <c r="A1185" s="71"/>
      <c r="E1185" s="71"/>
      <c r="F1185" s="71"/>
      <c r="G1185" s="71"/>
      <c r="H1185" s="71"/>
      <c r="I1185" s="71"/>
      <c r="J1185" s="71"/>
    </row>
    <row r="1186" spans="1:10" ht="15.75" customHeight="1">
      <c r="A1186" s="71"/>
      <c r="E1186" s="71"/>
      <c r="F1186" s="71"/>
      <c r="G1186" s="71"/>
      <c r="H1186" s="71"/>
      <c r="I1186" s="71"/>
      <c r="J1186" s="71"/>
    </row>
    <row r="1187" spans="1:10" ht="15.75" customHeight="1">
      <c r="A1187" s="71"/>
      <c r="E1187" s="71"/>
      <c r="F1187" s="71"/>
      <c r="G1187" s="71"/>
      <c r="H1187" s="71"/>
      <c r="I1187" s="71"/>
      <c r="J1187" s="71"/>
    </row>
    <row r="1188" spans="1:10" ht="15.75" customHeight="1">
      <c r="A1188" s="71"/>
      <c r="E1188" s="71"/>
      <c r="F1188" s="71"/>
      <c r="G1188" s="71"/>
      <c r="H1188" s="71"/>
      <c r="I1188" s="71"/>
      <c r="J1188" s="71"/>
    </row>
    <row r="1189" spans="1:10" ht="15.75" customHeight="1">
      <c r="A1189" s="71"/>
      <c r="E1189" s="71"/>
      <c r="F1189" s="71"/>
      <c r="G1189" s="71"/>
      <c r="H1189" s="71"/>
      <c r="I1189" s="71"/>
      <c r="J1189" s="71"/>
    </row>
    <row r="1190" spans="1:10" ht="15.75" customHeight="1">
      <c r="A1190" s="71"/>
      <c r="E1190" s="71"/>
      <c r="F1190" s="71"/>
      <c r="G1190" s="71"/>
      <c r="H1190" s="71"/>
      <c r="I1190" s="71"/>
      <c r="J1190" s="71"/>
    </row>
    <row r="1191" spans="1:10" ht="15.75" customHeight="1">
      <c r="A1191" s="71"/>
      <c r="E1191" s="71"/>
      <c r="F1191" s="71"/>
      <c r="G1191" s="71"/>
      <c r="H1191" s="71"/>
      <c r="I1191" s="71"/>
      <c r="J1191" s="71"/>
    </row>
    <row r="1192" spans="1:10" ht="15.75" customHeight="1">
      <c r="A1192" s="71"/>
      <c r="E1192" s="71"/>
      <c r="F1192" s="71"/>
      <c r="G1192" s="71"/>
      <c r="H1192" s="71"/>
      <c r="I1192" s="71"/>
      <c r="J1192" s="71"/>
    </row>
    <row r="1193" spans="1:10" ht="15.75" customHeight="1">
      <c r="A1193" s="71"/>
      <c r="E1193" s="71"/>
      <c r="F1193" s="71"/>
      <c r="G1193" s="71"/>
      <c r="H1193" s="71"/>
      <c r="I1193" s="71"/>
      <c r="J1193" s="71"/>
    </row>
    <row r="1194" spans="1:10" ht="15.75" customHeight="1">
      <c r="A1194" s="71"/>
      <c r="E1194" s="71"/>
      <c r="F1194" s="71"/>
      <c r="G1194" s="71"/>
      <c r="H1194" s="71"/>
      <c r="I1194" s="71"/>
      <c r="J1194" s="71"/>
    </row>
    <row r="1195" spans="1:10" ht="15.75" customHeight="1">
      <c r="A1195" s="71"/>
      <c r="E1195" s="71"/>
      <c r="F1195" s="71"/>
      <c r="G1195" s="71"/>
      <c r="H1195" s="71"/>
      <c r="I1195" s="71"/>
      <c r="J1195" s="71"/>
    </row>
    <row r="1196" spans="1:10" ht="15.75" customHeight="1">
      <c r="A1196" s="71"/>
      <c r="E1196" s="71"/>
      <c r="F1196" s="71"/>
      <c r="G1196" s="71"/>
      <c r="H1196" s="71"/>
      <c r="I1196" s="71"/>
      <c r="J1196" s="71"/>
    </row>
    <row r="1197" spans="1:10" ht="15.75" customHeight="1">
      <c r="A1197" s="71"/>
      <c r="E1197" s="71"/>
      <c r="F1197" s="71"/>
      <c r="G1197" s="71"/>
      <c r="H1197" s="71"/>
      <c r="I1197" s="71"/>
      <c r="J1197" s="71"/>
    </row>
    <row r="1198" spans="1:10" ht="15.75" customHeight="1">
      <c r="A1198" s="71"/>
      <c r="E1198" s="71"/>
      <c r="F1198" s="71"/>
      <c r="G1198" s="71"/>
      <c r="H1198" s="71"/>
      <c r="I1198" s="71"/>
      <c r="J1198" s="71"/>
    </row>
    <row r="1199" spans="1:10" ht="15.75" customHeight="1">
      <c r="A1199" s="71"/>
      <c r="E1199" s="71"/>
      <c r="F1199" s="71"/>
      <c r="G1199" s="71"/>
      <c r="H1199" s="71"/>
      <c r="I1199" s="71"/>
      <c r="J1199" s="71"/>
    </row>
    <row r="1200" spans="1:10" ht="15.75" customHeight="1">
      <c r="A1200" s="71"/>
      <c r="E1200" s="71"/>
      <c r="F1200" s="71"/>
      <c r="G1200" s="71"/>
      <c r="H1200" s="71"/>
      <c r="I1200" s="71"/>
      <c r="J1200" s="71"/>
    </row>
    <row r="1201" spans="1:10" ht="15.75" customHeight="1">
      <c r="A1201" s="71"/>
      <c r="E1201" s="71"/>
      <c r="F1201" s="71"/>
      <c r="G1201" s="71"/>
      <c r="H1201" s="71"/>
      <c r="I1201" s="71"/>
      <c r="J1201" s="71"/>
    </row>
    <row r="1202" spans="1:10" ht="15.75" customHeight="1">
      <c r="A1202" s="71"/>
      <c r="E1202" s="71"/>
      <c r="F1202" s="71"/>
      <c r="G1202" s="71"/>
      <c r="H1202" s="71"/>
      <c r="I1202" s="71"/>
      <c r="J1202" s="71"/>
    </row>
    <row r="1203" spans="1:10" ht="15.75" customHeight="1">
      <c r="A1203" s="71"/>
      <c r="E1203" s="71"/>
      <c r="F1203" s="71"/>
      <c r="G1203" s="71"/>
      <c r="H1203" s="71"/>
      <c r="I1203" s="71"/>
      <c r="J1203" s="71"/>
    </row>
    <row r="1204" spans="1:10" ht="15.75" customHeight="1">
      <c r="A1204" s="71"/>
      <c r="E1204" s="71"/>
      <c r="F1204" s="71"/>
      <c r="G1204" s="71"/>
      <c r="H1204" s="71"/>
      <c r="I1204" s="71"/>
      <c r="J1204" s="71"/>
    </row>
    <row r="1205" spans="1:10" ht="15.75" customHeight="1">
      <c r="A1205" s="71"/>
      <c r="E1205" s="71"/>
      <c r="F1205" s="71"/>
      <c r="G1205" s="71"/>
      <c r="H1205" s="71"/>
      <c r="I1205" s="71"/>
      <c r="J1205" s="71"/>
    </row>
    <row r="1206" spans="1:10" ht="15.75" customHeight="1">
      <c r="A1206" s="71"/>
      <c r="E1206" s="71"/>
      <c r="F1206" s="71"/>
      <c r="G1206" s="71"/>
      <c r="H1206" s="71"/>
      <c r="I1206" s="71"/>
      <c r="J1206" s="71"/>
    </row>
    <row r="1207" spans="1:10" ht="15.75" customHeight="1">
      <c r="A1207" s="71"/>
      <c r="E1207" s="71"/>
      <c r="F1207" s="71"/>
      <c r="G1207" s="71"/>
      <c r="H1207" s="71"/>
      <c r="I1207" s="71"/>
      <c r="J1207" s="71"/>
    </row>
    <row r="1208" spans="1:10" ht="15.75" customHeight="1">
      <c r="A1208" s="71"/>
      <c r="E1208" s="71"/>
      <c r="F1208" s="71"/>
      <c r="G1208" s="71"/>
      <c r="H1208" s="71"/>
      <c r="I1208" s="71"/>
      <c r="J1208" s="71"/>
    </row>
    <row r="1209" spans="1:10" ht="15.75" customHeight="1">
      <c r="A1209" s="71"/>
      <c r="E1209" s="71"/>
      <c r="F1209" s="71"/>
      <c r="G1209" s="71"/>
      <c r="H1209" s="71"/>
      <c r="I1209" s="71"/>
      <c r="J1209" s="71"/>
    </row>
    <row r="1210" spans="1:10" ht="15.75" customHeight="1">
      <c r="A1210" s="71"/>
      <c r="E1210" s="71"/>
      <c r="F1210" s="71"/>
      <c r="G1210" s="71"/>
      <c r="H1210" s="71"/>
      <c r="I1210" s="71"/>
      <c r="J1210" s="71"/>
    </row>
    <row r="1211" spans="1:10" ht="15.75" customHeight="1">
      <c r="A1211" s="71"/>
      <c r="E1211" s="71"/>
      <c r="F1211" s="71"/>
      <c r="G1211" s="71"/>
      <c r="H1211" s="71"/>
      <c r="I1211" s="71"/>
      <c r="J1211" s="71"/>
    </row>
    <row r="1212" spans="1:10" ht="15.75" customHeight="1">
      <c r="A1212" s="71"/>
      <c r="E1212" s="71"/>
      <c r="F1212" s="71"/>
      <c r="G1212" s="71"/>
      <c r="H1212" s="71"/>
      <c r="I1212" s="71"/>
      <c r="J1212" s="71"/>
    </row>
    <row r="1213" spans="1:10" ht="15.75" customHeight="1">
      <c r="A1213" s="71"/>
      <c r="E1213" s="71"/>
      <c r="F1213" s="71"/>
      <c r="G1213" s="71"/>
      <c r="H1213" s="71"/>
      <c r="I1213" s="71"/>
      <c r="J1213" s="71"/>
    </row>
    <row r="1214" spans="1:10" ht="15.75" customHeight="1">
      <c r="A1214" s="71"/>
      <c r="E1214" s="71"/>
      <c r="F1214" s="71"/>
      <c r="G1214" s="71"/>
      <c r="H1214" s="71"/>
      <c r="I1214" s="71"/>
      <c r="J1214" s="71"/>
    </row>
    <row r="1215" spans="1:10" ht="15.75" customHeight="1">
      <c r="A1215" s="71"/>
      <c r="E1215" s="71"/>
      <c r="F1215" s="71"/>
      <c r="G1215" s="71"/>
      <c r="H1215" s="71"/>
      <c r="I1215" s="71"/>
      <c r="J1215" s="71"/>
    </row>
    <row r="1216" spans="1:10" ht="15.75" customHeight="1">
      <c r="A1216" s="71"/>
      <c r="E1216" s="71"/>
      <c r="F1216" s="71"/>
      <c r="G1216" s="71"/>
      <c r="H1216" s="71"/>
      <c r="I1216" s="71"/>
      <c r="J1216" s="71"/>
    </row>
    <row r="1217" spans="1:10" ht="15.75" customHeight="1">
      <c r="A1217" s="71"/>
      <c r="E1217" s="71"/>
      <c r="F1217" s="71"/>
      <c r="G1217" s="71"/>
      <c r="H1217" s="71"/>
      <c r="I1217" s="71"/>
      <c r="J1217" s="71"/>
    </row>
    <row r="1218" spans="1:10" ht="15.75" customHeight="1">
      <c r="A1218" s="71"/>
      <c r="E1218" s="71"/>
      <c r="F1218" s="71"/>
      <c r="G1218" s="71"/>
      <c r="H1218" s="71"/>
      <c r="I1218" s="71"/>
      <c r="J1218" s="71"/>
    </row>
    <row r="1219" spans="1:10" ht="15.75" customHeight="1">
      <c r="A1219" s="71"/>
      <c r="E1219" s="71"/>
      <c r="F1219" s="71"/>
      <c r="G1219" s="71"/>
      <c r="H1219" s="71"/>
      <c r="I1219" s="71"/>
      <c r="J1219" s="71"/>
    </row>
    <row r="1220" spans="1:10" ht="15.75" customHeight="1">
      <c r="A1220" s="71"/>
      <c r="E1220" s="71"/>
      <c r="F1220" s="71"/>
      <c r="G1220" s="71"/>
      <c r="H1220" s="71"/>
      <c r="I1220" s="71"/>
      <c r="J1220" s="71"/>
    </row>
    <row r="1221" spans="1:10" ht="15.75" customHeight="1">
      <c r="A1221" s="71"/>
      <c r="E1221" s="71"/>
      <c r="F1221" s="71"/>
      <c r="G1221" s="71"/>
      <c r="H1221" s="71"/>
      <c r="I1221" s="71"/>
      <c r="J1221" s="71"/>
    </row>
    <row r="1222" spans="1:10" ht="15.75" customHeight="1"/>
    <row r="1223" spans="1:10" ht="15.75" customHeight="1"/>
    <row r="1224" spans="1:10" ht="15.75" customHeight="1"/>
    <row r="1225" spans="1:10" ht="15.75" customHeight="1"/>
    <row r="1226" spans="1:10" ht="15.75" customHeight="1"/>
    <row r="1227" spans="1:10" ht="15.75" customHeight="1"/>
    <row r="1228" spans="1:10" ht="15.75" customHeight="1"/>
    <row r="1229" spans="1:10" ht="15.75" customHeight="1"/>
    <row r="1230" spans="1:10" ht="15.75" customHeight="1"/>
    <row r="1231" spans="1:10" ht="15.75" customHeight="1"/>
    <row r="1232" spans="1:10" ht="15.75" customHeight="1"/>
    <row r="1233" ht="15.75" customHeight="1"/>
    <row r="1234" ht="15.75" customHeight="1"/>
    <row r="1235" ht="15.75" customHeight="1"/>
  </sheetData>
  <mergeCells count="156">
    <mergeCell ref="A841:B841"/>
    <mergeCell ref="A851:B851"/>
    <mergeCell ref="A862:B862"/>
    <mergeCell ref="C862:D862"/>
    <mergeCell ref="A863:B863"/>
    <mergeCell ref="A871:B871"/>
    <mergeCell ref="A822:B822"/>
    <mergeCell ref="C822:D822"/>
    <mergeCell ref="A823:B823"/>
    <mergeCell ref="A831:B831"/>
    <mergeCell ref="A840:B840"/>
    <mergeCell ref="C840:D840"/>
    <mergeCell ref="A773:B773"/>
    <mergeCell ref="A785:B785"/>
    <mergeCell ref="A794:B794"/>
    <mergeCell ref="C794:D794"/>
    <mergeCell ref="A795:B795"/>
    <mergeCell ref="A815:B815"/>
    <mergeCell ref="A756:B756"/>
    <mergeCell ref="C756:D756"/>
    <mergeCell ref="A757:B757"/>
    <mergeCell ref="A765:B765"/>
    <mergeCell ref="A772:B772"/>
    <mergeCell ref="C772:D772"/>
    <mergeCell ref="A712:B712"/>
    <mergeCell ref="A725:B725"/>
    <mergeCell ref="A732:B732"/>
    <mergeCell ref="C732:D732"/>
    <mergeCell ref="A733:B733"/>
    <mergeCell ref="A749:B749"/>
    <mergeCell ref="A695:B695"/>
    <mergeCell ref="C695:D695"/>
    <mergeCell ref="A696:B696"/>
    <mergeCell ref="A704:B704"/>
    <mergeCell ref="A711:B711"/>
    <mergeCell ref="C711:D711"/>
    <mergeCell ref="A660:B660"/>
    <mergeCell ref="A673:B673"/>
    <mergeCell ref="A680:B680"/>
    <mergeCell ref="C680:D680"/>
    <mergeCell ref="A681:B681"/>
    <mergeCell ref="A688:B688"/>
    <mergeCell ref="A642:B642"/>
    <mergeCell ref="C642:D642"/>
    <mergeCell ref="A643:B643"/>
    <mergeCell ref="A652:B652"/>
    <mergeCell ref="A659:B659"/>
    <mergeCell ref="C659:D659"/>
    <mergeCell ref="A595:B595"/>
    <mergeCell ref="A611:B611"/>
    <mergeCell ref="A618:B618"/>
    <mergeCell ref="C618:D618"/>
    <mergeCell ref="A619:B619"/>
    <mergeCell ref="A635:B635"/>
    <mergeCell ref="A563:B563"/>
    <mergeCell ref="C563:D563"/>
    <mergeCell ref="A564:B564"/>
    <mergeCell ref="A587:B587"/>
    <mergeCell ref="A594:B594"/>
    <mergeCell ref="C594:D594"/>
    <mergeCell ref="A519:B519"/>
    <mergeCell ref="A537:B537"/>
    <mergeCell ref="A544:B544"/>
    <mergeCell ref="C544:D544"/>
    <mergeCell ref="A545:B545"/>
    <mergeCell ref="A556:B556"/>
    <mergeCell ref="A483:B483"/>
    <mergeCell ref="C483:D483"/>
    <mergeCell ref="A484:B484"/>
    <mergeCell ref="A511:B511"/>
    <mergeCell ref="A518:B518"/>
    <mergeCell ref="C518:D518"/>
    <mergeCell ref="A451:B451"/>
    <mergeCell ref="A461:B461"/>
    <mergeCell ref="A468:B468"/>
    <mergeCell ref="C468:D468"/>
    <mergeCell ref="A469:B469"/>
    <mergeCell ref="A475:B475"/>
    <mergeCell ref="A424:B424"/>
    <mergeCell ref="C424:D424"/>
    <mergeCell ref="A425:B425"/>
    <mergeCell ref="A443:B443"/>
    <mergeCell ref="A450:B450"/>
    <mergeCell ref="C450:D450"/>
    <mergeCell ref="A374:B374"/>
    <mergeCell ref="A393:B393"/>
    <mergeCell ref="A400:B400"/>
    <mergeCell ref="C400:D400"/>
    <mergeCell ref="A401:B401"/>
    <mergeCell ref="A417:B417"/>
    <mergeCell ref="A344:B344"/>
    <mergeCell ref="C344:D344"/>
    <mergeCell ref="A345:B345"/>
    <mergeCell ref="A366:B366"/>
    <mergeCell ref="A373:B373"/>
    <mergeCell ref="C373:D373"/>
    <mergeCell ref="A304:B304"/>
    <mergeCell ref="A322:B322"/>
    <mergeCell ref="A328:B328"/>
    <mergeCell ref="C328:D328"/>
    <mergeCell ref="A329:B329"/>
    <mergeCell ref="A337:B337"/>
    <mergeCell ref="A279:B279"/>
    <mergeCell ref="C279:D279"/>
    <mergeCell ref="A280:B280"/>
    <mergeCell ref="A296:B296"/>
    <mergeCell ref="A303:B303"/>
    <mergeCell ref="C303:D303"/>
    <mergeCell ref="A232:B232"/>
    <mergeCell ref="A251:B251"/>
    <mergeCell ref="A258:B258"/>
    <mergeCell ref="C258:D258"/>
    <mergeCell ref="A259:B259"/>
    <mergeCell ref="A273:B273"/>
    <mergeCell ref="A208:B208"/>
    <mergeCell ref="C208:D208"/>
    <mergeCell ref="A209:B209"/>
    <mergeCell ref="A225:B225"/>
    <mergeCell ref="A231:B231"/>
    <mergeCell ref="C231:D231"/>
    <mergeCell ref="A162:B162"/>
    <mergeCell ref="A177:B177"/>
    <mergeCell ref="A184:B184"/>
    <mergeCell ref="C184:D184"/>
    <mergeCell ref="A185:B185"/>
    <mergeCell ref="A200:B200"/>
    <mergeCell ref="A139:B139"/>
    <mergeCell ref="C139:D139"/>
    <mergeCell ref="A140:B140"/>
    <mergeCell ref="A155:B155"/>
    <mergeCell ref="A161:B161"/>
    <mergeCell ref="C161:D161"/>
    <mergeCell ref="A77:B77"/>
    <mergeCell ref="A98:B98"/>
    <mergeCell ref="A104:B104"/>
    <mergeCell ref="C104:D104"/>
    <mergeCell ref="A105:B105"/>
    <mergeCell ref="A131:B131"/>
    <mergeCell ref="A47:B47"/>
    <mergeCell ref="C47:D47"/>
    <mergeCell ref="A48:B48"/>
    <mergeCell ref="A69:B69"/>
    <mergeCell ref="A76:B76"/>
    <mergeCell ref="C76:D76"/>
    <mergeCell ref="A5:B5"/>
    <mergeCell ref="A11:B11"/>
    <mergeCell ref="A18:B18"/>
    <mergeCell ref="C18:D18"/>
    <mergeCell ref="A19:B19"/>
    <mergeCell ref="A37:B37"/>
    <mergeCell ref="A1:H1"/>
    <mergeCell ref="A2:H2"/>
    <mergeCell ref="A3:E3"/>
    <mergeCell ref="F3:H3"/>
    <mergeCell ref="A4:B4"/>
    <mergeCell ref="C4:D4"/>
  </mergeCells>
  <phoneticPr fontId="11" type="noConversion"/>
  <dataValidations count="1">
    <dataValidation type="list" allowBlank="1" showErrorMessage="1" sqref="H7:H8 H13:H14 H21:H22 H39:H40 H50:H52 H71:H72 H74:H75 H79:H80 H100:H101 H107:H108 H133:H134 H138 H142:H143 H157:H158 H164:H165 H179:H180 H183 H187:H189 H202:H203 H205:H207 H211:H214 H227:H228 H234:H239 H253:H254 H257 H261:H262 H275:H276 H282 H298:H299 H302 H306:H307 H324:H325 H331:H332 H339:H340 H343 H347:H348 H368:H369 H371:H372 H376:H377 H395:H396 H398:H399 H403:H405 H419:H420 H422:H423 H427:H428 H445:H446 H448:H449 H453:H455 H463:H464 H466:H467 H471:H472 H477:H478 H480:H482 H486:H487 H513:H514 H516:H517 H521:H522 H539:H540 H542:H543 H547:H548 H558:H559 H561:H562 H566:H573 H589 H592:H593 H597:H598 H613:H614 H616:H617 H622 H637:H638 H640:H641 H645:H646 H654:H655 H657:H658 H662 H675:H676 H678:H679 H683:H684 H690:H691 H693:H694 H698:H699 H706:H707 H710 H714:H715 H727:H728 H735:H736 H751:H752 H759:H760 H767:H768 H775 H787:H788 H797:H798 H817:H818 H825:H826 H833:H834 H843:H844 H853:H854 H865:H866 H873:H874" xr:uid="{A1569DD4-8469-451F-9B88-E4CD554DB190}">
      <formula1>$C$1142:$C$1143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7524-33C9-426A-901E-803C76C9B4CB}">
  <dimension ref="A1:Z1296"/>
  <sheetViews>
    <sheetView workbookViewId="0">
      <selection sqref="A1:H1"/>
    </sheetView>
  </sheetViews>
  <sheetFormatPr defaultColWidth="11.125" defaultRowHeight="15" customHeight="1"/>
  <cols>
    <col min="1" max="1" width="7.875" style="135" customWidth="1"/>
    <col min="2" max="2" width="51.5" style="135" customWidth="1"/>
    <col min="3" max="3" width="21.625" style="135" customWidth="1"/>
    <col min="4" max="4" width="8.875" style="135" customWidth="1"/>
    <col min="5" max="5" width="9.5" style="135" customWidth="1"/>
    <col min="6" max="6" width="15.125" style="135" customWidth="1"/>
    <col min="7" max="7" width="13" style="135" customWidth="1"/>
    <col min="8" max="8" width="11.625" style="135" customWidth="1"/>
    <col min="9" max="9" width="9.125" style="135" customWidth="1"/>
    <col min="10" max="10" width="9.625" style="135" customWidth="1"/>
    <col min="11" max="11" width="8.5" style="135" customWidth="1"/>
    <col min="12" max="26" width="7" style="135" customWidth="1"/>
    <col min="27" max="27" width="11.125" style="135" customWidth="1"/>
    <col min="28" max="16384" width="11.125" style="135"/>
  </cols>
  <sheetData>
    <row r="1" spans="1:26" ht="15.75" customHeight="1">
      <c r="A1" s="516" t="s">
        <v>1615</v>
      </c>
      <c r="B1" s="516"/>
      <c r="C1" s="516"/>
      <c r="D1" s="516"/>
      <c r="E1" s="516"/>
      <c r="F1" s="516"/>
      <c r="G1" s="516"/>
      <c r="H1" s="516"/>
      <c r="I1" s="132"/>
      <c r="J1" s="133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3.75" customHeight="1">
      <c r="A2" s="517" t="s">
        <v>1616</v>
      </c>
      <c r="B2" s="517"/>
      <c r="C2" s="517"/>
      <c r="D2" s="517"/>
      <c r="E2" s="517"/>
      <c r="F2" s="517"/>
      <c r="G2" s="517"/>
      <c r="H2" s="517"/>
      <c r="I2" s="132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18" t="s">
        <v>1617</v>
      </c>
      <c r="B3" s="518"/>
      <c r="C3" s="518"/>
      <c r="D3" s="518"/>
      <c r="E3" s="518"/>
      <c r="F3" s="519" t="s">
        <v>2</v>
      </c>
      <c r="G3" s="519"/>
      <c r="H3" s="519"/>
      <c r="I3" s="132"/>
      <c r="J3" s="133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customHeight="1">
      <c r="A4" s="520" t="s">
        <v>1618</v>
      </c>
      <c r="B4" s="520"/>
      <c r="C4" s="520" t="s">
        <v>1619</v>
      </c>
      <c r="D4" s="520"/>
      <c r="E4" s="132"/>
      <c r="F4" s="132"/>
      <c r="G4" s="132"/>
      <c r="H4" s="132"/>
      <c r="I4" s="137" t="s">
        <v>1620</v>
      </c>
      <c r="J4" s="133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5.75" customHeight="1">
      <c r="A5" s="514" t="s">
        <v>1621</v>
      </c>
      <c r="B5" s="514"/>
      <c r="C5" s="138"/>
      <c r="D5" s="138"/>
      <c r="E5" s="132"/>
      <c r="F5" s="132"/>
      <c r="G5" s="132"/>
      <c r="H5" s="132"/>
      <c r="I5" s="136">
        <v>18</v>
      </c>
      <c r="J5" s="133" t="s">
        <v>1246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39" t="s">
        <v>1622</v>
      </c>
      <c r="B6" s="139" t="s">
        <v>1623</v>
      </c>
      <c r="C6" s="139" t="s">
        <v>1624</v>
      </c>
      <c r="D6" s="139" t="s">
        <v>1625</v>
      </c>
      <c r="E6" s="139" t="s">
        <v>1626</v>
      </c>
      <c r="F6" s="139" t="s">
        <v>1627</v>
      </c>
      <c r="G6" s="140" t="s">
        <v>1628</v>
      </c>
      <c r="H6" s="140" t="s">
        <v>1629</v>
      </c>
      <c r="I6" s="132"/>
      <c r="J6" s="133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39">
        <v>1</v>
      </c>
      <c r="B7" s="141" t="s">
        <v>1630</v>
      </c>
      <c r="C7" s="142" t="s">
        <v>1252</v>
      </c>
      <c r="D7" s="139" t="s">
        <v>1621</v>
      </c>
      <c r="E7" s="142">
        <v>8</v>
      </c>
      <c r="F7" s="139">
        <f>SUM(F6,E7)</f>
        <v>8</v>
      </c>
      <c r="G7" s="140">
        <f>SUM(G6,E7)</f>
        <v>8</v>
      </c>
      <c r="H7" s="142"/>
      <c r="I7" s="132"/>
      <c r="J7" s="133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43">
        <v>2</v>
      </c>
      <c r="B8" s="144" t="s">
        <v>1253</v>
      </c>
      <c r="C8" s="143" t="s">
        <v>1254</v>
      </c>
      <c r="D8" s="145" t="s">
        <v>1621</v>
      </c>
      <c r="E8" s="145">
        <v>10</v>
      </c>
      <c r="F8" s="143">
        <f>SUM(F7,E8)</f>
        <v>18</v>
      </c>
      <c r="G8" s="146">
        <f>SUM(G7,E8)</f>
        <v>18</v>
      </c>
      <c r="H8" s="145"/>
      <c r="I8" s="132" t="s">
        <v>1631</v>
      </c>
      <c r="J8" s="133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42">
        <v>3</v>
      </c>
      <c r="B9" s="147"/>
      <c r="C9" s="139"/>
      <c r="D9" s="142"/>
      <c r="E9" s="142"/>
      <c r="F9" s="139"/>
      <c r="G9" s="140"/>
      <c r="H9" s="142"/>
      <c r="I9" s="132"/>
      <c r="J9" s="133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.75" customHeight="1">
      <c r="A10" s="132"/>
      <c r="B10" s="134"/>
      <c r="C10" s="148"/>
      <c r="D10" s="132"/>
      <c r="E10" s="132"/>
      <c r="F10" s="148"/>
      <c r="G10" s="149"/>
      <c r="H10" s="132"/>
      <c r="I10" s="132"/>
      <c r="J10" s="13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.75" customHeight="1">
      <c r="A11" s="514" t="s">
        <v>1632</v>
      </c>
      <c r="B11" s="514"/>
      <c r="C11" s="148"/>
      <c r="D11" s="132"/>
      <c r="E11" s="132"/>
      <c r="F11" s="148"/>
      <c r="G11" s="149"/>
      <c r="H11" s="132"/>
      <c r="I11" s="132"/>
      <c r="J11" s="133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.75" customHeight="1">
      <c r="A12" s="139" t="s">
        <v>1622</v>
      </c>
      <c r="B12" s="139" t="s">
        <v>1623</v>
      </c>
      <c r="C12" s="139" t="s">
        <v>1624</v>
      </c>
      <c r="D12" s="139" t="s">
        <v>1625</v>
      </c>
      <c r="E12" s="139" t="s">
        <v>1626</v>
      </c>
      <c r="F12" s="139" t="s">
        <v>1627</v>
      </c>
      <c r="G12" s="140" t="s">
        <v>1628</v>
      </c>
      <c r="H12" s="140" t="s">
        <v>1629</v>
      </c>
      <c r="I12" s="132"/>
      <c r="J12" s="13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9">
        <v>1</v>
      </c>
      <c r="B13" s="150"/>
      <c r="C13" s="142"/>
      <c r="D13" s="139"/>
      <c r="E13" s="142"/>
      <c r="F13" s="139">
        <f>SUM(E13,F12)</f>
        <v>0</v>
      </c>
      <c r="G13" s="140">
        <f>SUM(G12,E13)</f>
        <v>0</v>
      </c>
      <c r="H13" s="142"/>
      <c r="I13" s="132"/>
      <c r="J13" s="133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39">
        <v>2</v>
      </c>
      <c r="B14" s="150"/>
      <c r="C14" s="142"/>
      <c r="D14" s="139"/>
      <c r="E14" s="142"/>
      <c r="F14" s="139"/>
      <c r="G14" s="140"/>
      <c r="H14" s="142"/>
      <c r="I14" s="132"/>
      <c r="J14" s="133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42">
        <v>3</v>
      </c>
      <c r="B15" s="147"/>
      <c r="C15" s="139"/>
      <c r="D15" s="142"/>
      <c r="E15" s="142"/>
      <c r="F15" s="139"/>
      <c r="G15" s="140"/>
      <c r="H15" s="142"/>
      <c r="I15" s="132"/>
      <c r="J15" s="133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132"/>
      <c r="B16" s="134"/>
      <c r="C16" s="148"/>
      <c r="D16" s="132"/>
      <c r="E16" s="132"/>
      <c r="F16" s="148"/>
      <c r="G16" s="149"/>
      <c r="H16" s="132"/>
      <c r="I16" s="132"/>
      <c r="J16" s="133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132"/>
      <c r="B17" s="134"/>
      <c r="C17" s="148"/>
      <c r="D17" s="132"/>
      <c r="E17" s="132"/>
      <c r="F17" s="148"/>
      <c r="G17" s="149"/>
      <c r="H17" s="132"/>
      <c r="I17" s="132"/>
      <c r="J17" s="133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t="15.75" customHeight="1">
      <c r="A18" s="132"/>
      <c r="B18" s="134"/>
      <c r="C18" s="134"/>
      <c r="D18" s="134"/>
      <c r="E18" s="132"/>
      <c r="F18" s="132"/>
      <c r="G18" s="132"/>
      <c r="H18" s="132"/>
      <c r="I18" s="132"/>
      <c r="J18" s="133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7.25" customHeight="1">
      <c r="A19" s="515" t="s">
        <v>1633</v>
      </c>
      <c r="B19" s="515"/>
      <c r="C19" s="151" t="s">
        <v>1634</v>
      </c>
      <c r="D19" s="151"/>
      <c r="E19" s="132"/>
      <c r="F19" s="132"/>
      <c r="G19" s="132"/>
      <c r="H19" s="132"/>
      <c r="I19" s="137" t="s">
        <v>1620</v>
      </c>
      <c r="J19" s="133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514" t="s">
        <v>1621</v>
      </c>
      <c r="B20" s="514"/>
      <c r="C20" s="134"/>
      <c r="D20" s="134"/>
      <c r="E20" s="132"/>
      <c r="F20" s="132"/>
      <c r="G20" s="132"/>
      <c r="H20" s="132"/>
      <c r="I20" s="136">
        <v>400</v>
      </c>
      <c r="J20" s="152">
        <v>41073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7.25" customHeight="1">
      <c r="A21" s="142" t="s">
        <v>1622</v>
      </c>
      <c r="B21" s="142" t="s">
        <v>1623</v>
      </c>
      <c r="C21" s="142" t="s">
        <v>1624</v>
      </c>
      <c r="D21" s="142" t="s">
        <v>1625</v>
      </c>
      <c r="E21" s="142" t="s">
        <v>1626</v>
      </c>
      <c r="F21" s="142" t="s">
        <v>1627</v>
      </c>
      <c r="G21" s="140" t="s">
        <v>1628</v>
      </c>
      <c r="H21" s="140" t="s">
        <v>1629</v>
      </c>
      <c r="I21" s="153" t="s">
        <v>1179</v>
      </c>
      <c r="J21" s="133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spans="1:26" ht="15.75" customHeight="1">
      <c r="A22" s="142">
        <v>1</v>
      </c>
      <c r="B22" s="154" t="s">
        <v>1635</v>
      </c>
      <c r="C22" s="142" t="s">
        <v>1636</v>
      </c>
      <c r="D22" s="142" t="s">
        <v>1621</v>
      </c>
      <c r="E22" s="142">
        <v>30</v>
      </c>
      <c r="F22" s="142">
        <f t="shared" ref="F22:F34" si="0">SUM(F21,E22)</f>
        <v>30</v>
      </c>
      <c r="G22" s="140">
        <f t="shared" ref="G22:G34" si="1">SUM(G21,E22)</f>
        <v>30</v>
      </c>
      <c r="H22" s="142"/>
      <c r="I22" s="132"/>
      <c r="J22" s="133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ht="15.75" customHeight="1">
      <c r="A23" s="142">
        <v>2</v>
      </c>
      <c r="B23" s="154" t="s">
        <v>1637</v>
      </c>
      <c r="C23" s="142" t="s">
        <v>1638</v>
      </c>
      <c r="D23" s="142" t="s">
        <v>1621</v>
      </c>
      <c r="E23" s="142">
        <v>8</v>
      </c>
      <c r="F23" s="142">
        <f t="shared" si="0"/>
        <v>38</v>
      </c>
      <c r="G23" s="140">
        <f t="shared" si="1"/>
        <v>38</v>
      </c>
      <c r="H23" s="142"/>
      <c r="I23" s="132"/>
      <c r="J23" s="13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.75" customHeight="1">
      <c r="A24" s="142">
        <v>3</v>
      </c>
      <c r="B24" s="155" t="s">
        <v>1253</v>
      </c>
      <c r="C24" s="139" t="s">
        <v>1254</v>
      </c>
      <c r="D24" s="142" t="s">
        <v>1621</v>
      </c>
      <c r="E24" s="142">
        <v>10</v>
      </c>
      <c r="F24" s="142">
        <f t="shared" si="0"/>
        <v>48</v>
      </c>
      <c r="G24" s="140">
        <f t="shared" si="1"/>
        <v>48</v>
      </c>
      <c r="H24" s="142"/>
      <c r="I24" s="132"/>
      <c r="J24" s="133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spans="1:26" ht="15.75" customHeight="1">
      <c r="A25" s="142">
        <v>4</v>
      </c>
      <c r="B25" s="155" t="s">
        <v>1639</v>
      </c>
      <c r="C25" s="139" t="s">
        <v>1640</v>
      </c>
      <c r="D25" s="142" t="s">
        <v>1621</v>
      </c>
      <c r="E25" s="142">
        <v>100</v>
      </c>
      <c r="F25" s="142">
        <f t="shared" si="0"/>
        <v>148</v>
      </c>
      <c r="G25" s="140">
        <f t="shared" si="1"/>
        <v>148</v>
      </c>
      <c r="H25" s="142"/>
      <c r="I25" s="132"/>
      <c r="J25" s="133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5.75" customHeight="1">
      <c r="A26" s="142">
        <v>5</v>
      </c>
      <c r="B26" s="156" t="s">
        <v>1399</v>
      </c>
      <c r="C26" s="157" t="s">
        <v>1357</v>
      </c>
      <c r="D26" s="158" t="s">
        <v>1621</v>
      </c>
      <c r="E26" s="158">
        <v>18</v>
      </c>
      <c r="F26" s="158">
        <f t="shared" si="0"/>
        <v>166</v>
      </c>
      <c r="G26" s="159">
        <f t="shared" si="1"/>
        <v>166</v>
      </c>
      <c r="H26" s="158"/>
      <c r="I26" s="132"/>
      <c r="J26" s="133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142">
        <v>6</v>
      </c>
      <c r="B27" s="160" t="s">
        <v>1206</v>
      </c>
      <c r="C27" s="161" t="s">
        <v>1207</v>
      </c>
      <c r="D27" s="162" t="s">
        <v>1175</v>
      </c>
      <c r="E27" s="163">
        <v>30</v>
      </c>
      <c r="F27" s="163">
        <f t="shared" si="0"/>
        <v>196</v>
      </c>
      <c r="G27" s="164">
        <f t="shared" si="1"/>
        <v>196</v>
      </c>
      <c r="H27" s="163"/>
      <c r="I27" s="132" t="s">
        <v>1631</v>
      </c>
      <c r="J27" s="133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58">
        <v>7</v>
      </c>
      <c r="B28" s="156" t="s">
        <v>1374</v>
      </c>
      <c r="C28" s="157" t="s">
        <v>1375</v>
      </c>
      <c r="D28" s="165" t="s">
        <v>1175</v>
      </c>
      <c r="E28" s="158">
        <v>4</v>
      </c>
      <c r="F28" s="158">
        <f t="shared" si="0"/>
        <v>200</v>
      </c>
      <c r="G28" s="159">
        <f t="shared" si="1"/>
        <v>200</v>
      </c>
      <c r="H28" s="158"/>
      <c r="I28" s="132" t="s">
        <v>1208</v>
      </c>
      <c r="J28" s="133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42">
        <v>8</v>
      </c>
      <c r="B29" s="155" t="s">
        <v>1641</v>
      </c>
      <c r="C29" s="139" t="s">
        <v>1184</v>
      </c>
      <c r="D29" s="115" t="s">
        <v>1182</v>
      </c>
      <c r="E29" s="142">
        <v>4</v>
      </c>
      <c r="F29" s="142">
        <f t="shared" si="0"/>
        <v>204</v>
      </c>
      <c r="G29" s="140">
        <f t="shared" si="1"/>
        <v>204</v>
      </c>
      <c r="H29" s="142"/>
      <c r="I29" s="132" t="s">
        <v>1185</v>
      </c>
      <c r="J29" s="133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42">
        <v>9</v>
      </c>
      <c r="B30" s="155" t="s">
        <v>1209</v>
      </c>
      <c r="C30" s="139" t="s">
        <v>1210</v>
      </c>
      <c r="D30" s="115" t="s">
        <v>1175</v>
      </c>
      <c r="E30" s="142">
        <v>4</v>
      </c>
      <c r="F30" s="142">
        <f t="shared" si="0"/>
        <v>208</v>
      </c>
      <c r="G30" s="140">
        <f t="shared" si="1"/>
        <v>208</v>
      </c>
      <c r="H30" s="142"/>
      <c r="I30" s="132" t="s">
        <v>1211</v>
      </c>
      <c r="J30" s="133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42">
        <v>10</v>
      </c>
      <c r="B31" s="155" t="s">
        <v>1212</v>
      </c>
      <c r="C31" s="139" t="s">
        <v>1213</v>
      </c>
      <c r="D31" s="115" t="s">
        <v>1175</v>
      </c>
      <c r="E31" s="142">
        <v>4</v>
      </c>
      <c r="F31" s="142">
        <f t="shared" si="0"/>
        <v>212</v>
      </c>
      <c r="G31" s="140">
        <f t="shared" si="1"/>
        <v>212</v>
      </c>
      <c r="H31" s="142"/>
      <c r="I31" s="132" t="s">
        <v>1211</v>
      </c>
      <c r="J31" s="133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5.75" customHeight="1">
      <c r="A32" s="142">
        <v>11</v>
      </c>
      <c r="B32" s="155" t="s">
        <v>1214</v>
      </c>
      <c r="C32" s="139" t="s">
        <v>1215</v>
      </c>
      <c r="D32" s="115" t="s">
        <v>1175</v>
      </c>
      <c r="E32" s="142">
        <v>30</v>
      </c>
      <c r="F32" s="142">
        <f t="shared" si="0"/>
        <v>242</v>
      </c>
      <c r="G32" s="140">
        <f t="shared" si="1"/>
        <v>242</v>
      </c>
      <c r="H32" s="142"/>
      <c r="I32" s="132" t="s">
        <v>1216</v>
      </c>
      <c r="J32" s="13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5.75" customHeight="1">
      <c r="A33" s="142">
        <v>12</v>
      </c>
      <c r="B33" s="155" t="s">
        <v>1217</v>
      </c>
      <c r="C33" s="139" t="s">
        <v>1218</v>
      </c>
      <c r="D33" s="115" t="s">
        <v>1175</v>
      </c>
      <c r="E33" s="142">
        <v>12</v>
      </c>
      <c r="F33" s="142">
        <f t="shared" si="0"/>
        <v>254</v>
      </c>
      <c r="G33" s="140">
        <f t="shared" si="1"/>
        <v>254</v>
      </c>
      <c r="H33" s="142"/>
      <c r="I33" s="132" t="s">
        <v>1219</v>
      </c>
      <c r="J33" s="133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32"/>
      <c r="B34" s="166" t="s">
        <v>1008</v>
      </c>
      <c r="C34" s="132" t="s">
        <v>1009</v>
      </c>
      <c r="D34" s="167" t="s">
        <v>1175</v>
      </c>
      <c r="E34" s="132">
        <v>30</v>
      </c>
      <c r="F34" s="142">
        <f t="shared" si="0"/>
        <v>284</v>
      </c>
      <c r="G34" s="140">
        <f t="shared" si="1"/>
        <v>284</v>
      </c>
      <c r="H34" s="132"/>
      <c r="I34" s="132" t="s">
        <v>891</v>
      </c>
      <c r="J34" s="133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132"/>
      <c r="B35" s="166" t="s">
        <v>1224</v>
      </c>
      <c r="C35" s="132" t="s">
        <v>1225</v>
      </c>
      <c r="D35" s="168" t="s">
        <v>1175</v>
      </c>
      <c r="E35" s="168">
        <v>6</v>
      </c>
      <c r="F35" s="132">
        <v>290</v>
      </c>
      <c r="G35" s="149">
        <v>290</v>
      </c>
      <c r="H35" s="132"/>
      <c r="I35" s="132" t="s">
        <v>644</v>
      </c>
      <c r="J35" s="133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32"/>
      <c r="B36" s="166" t="s">
        <v>301</v>
      </c>
      <c r="C36" s="168" t="s">
        <v>828</v>
      </c>
      <c r="D36" s="168" t="s">
        <v>1182</v>
      </c>
      <c r="E36" s="169">
        <v>30</v>
      </c>
      <c r="F36" s="132">
        <v>320</v>
      </c>
      <c r="G36" s="149">
        <v>320</v>
      </c>
      <c r="H36" s="132"/>
      <c r="I36" s="132" t="s">
        <v>647</v>
      </c>
      <c r="J36" s="133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132"/>
      <c r="B37" s="116" t="s">
        <v>298</v>
      </c>
      <c r="C37" s="170" t="s">
        <v>1127</v>
      </c>
      <c r="D37" s="171" t="s">
        <v>1175</v>
      </c>
      <c r="E37" s="169">
        <v>4</v>
      </c>
      <c r="F37" s="132">
        <f>SUM(F36,E37)</f>
        <v>324</v>
      </c>
      <c r="G37" s="149">
        <f>SUM(F37)</f>
        <v>324</v>
      </c>
      <c r="H37" s="132"/>
      <c r="I37" s="132" t="s">
        <v>750</v>
      </c>
      <c r="J37" s="133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32"/>
      <c r="B38" s="134" t="s">
        <v>592</v>
      </c>
      <c r="C38" s="148" t="s">
        <v>593</v>
      </c>
      <c r="D38" s="132" t="s">
        <v>1175</v>
      </c>
      <c r="E38" s="132">
        <v>12</v>
      </c>
      <c r="F38" s="132">
        <f>SUM(F37,E38)</f>
        <v>336</v>
      </c>
      <c r="G38" s="149">
        <f>SUM(F38)</f>
        <v>336</v>
      </c>
      <c r="H38" s="132"/>
      <c r="I38" s="132" t="s">
        <v>750</v>
      </c>
      <c r="J38" s="133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32"/>
      <c r="B39" s="134" t="s">
        <v>1642</v>
      </c>
      <c r="C39" s="148" t="s">
        <v>1643</v>
      </c>
      <c r="D39" s="132" t="s">
        <v>1175</v>
      </c>
      <c r="E39" s="132">
        <v>40</v>
      </c>
      <c r="F39" s="132">
        <f>SUM(F38,E39)</f>
        <v>376</v>
      </c>
      <c r="G39" s="149">
        <f>SUM(G38,E39)</f>
        <v>376</v>
      </c>
      <c r="H39" s="132"/>
      <c r="I39" s="132" t="s">
        <v>582</v>
      </c>
      <c r="J39" s="133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32"/>
      <c r="B40" s="172" t="s">
        <v>1644</v>
      </c>
      <c r="C40" s="148" t="s">
        <v>1506</v>
      </c>
      <c r="D40" s="168" t="s">
        <v>1175</v>
      </c>
      <c r="E40" s="132">
        <v>8</v>
      </c>
      <c r="F40" s="132">
        <f>SUM(F39,E40)</f>
        <v>384</v>
      </c>
      <c r="G40" s="149">
        <f>SUM(G39,E40)</f>
        <v>384</v>
      </c>
      <c r="H40" s="132"/>
      <c r="I40" s="132" t="s">
        <v>582</v>
      </c>
      <c r="J40" s="133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32"/>
      <c r="B41" s="134" t="s">
        <v>301</v>
      </c>
      <c r="C41" s="148" t="s">
        <v>830</v>
      </c>
      <c r="D41" s="132" t="s">
        <v>1175</v>
      </c>
      <c r="E41" s="132">
        <v>30</v>
      </c>
      <c r="F41" s="132">
        <f>SUM(F40,E41)</f>
        <v>414</v>
      </c>
      <c r="G41" s="149">
        <v>400</v>
      </c>
      <c r="H41" s="153" t="s">
        <v>1179</v>
      </c>
      <c r="I41" s="132" t="s">
        <v>582</v>
      </c>
      <c r="J41" s="133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32"/>
      <c r="B42" s="134"/>
      <c r="C42" s="148"/>
      <c r="D42" s="132"/>
      <c r="E42" s="132"/>
      <c r="F42" s="132"/>
      <c r="G42" s="149"/>
      <c r="H42" s="132"/>
      <c r="I42" s="132"/>
      <c r="J42" s="133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32"/>
      <c r="B43" s="134"/>
      <c r="C43" s="148"/>
      <c r="D43" s="132"/>
      <c r="E43" s="132"/>
      <c r="F43" s="132"/>
      <c r="G43" s="149"/>
      <c r="H43" s="132"/>
      <c r="I43" s="132"/>
      <c r="J43" s="133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132"/>
      <c r="B44" s="134"/>
      <c r="C44" s="148"/>
      <c r="D44" s="132"/>
      <c r="E44" s="132"/>
      <c r="F44" s="132"/>
      <c r="G44" s="149"/>
      <c r="H44" s="132"/>
      <c r="I44" s="132"/>
      <c r="J44" s="133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spans="1:26" ht="15.75" customHeight="1">
      <c r="A45" s="514" t="s">
        <v>1632</v>
      </c>
      <c r="B45" s="514"/>
      <c r="C45" s="132"/>
      <c r="D45" s="132"/>
      <c r="E45" s="132"/>
      <c r="I45" s="132"/>
      <c r="J45" s="133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 ht="15.75" customHeight="1">
      <c r="A46" s="142" t="s">
        <v>1622</v>
      </c>
      <c r="B46" s="142" t="s">
        <v>1623</v>
      </c>
      <c r="C46" s="142" t="s">
        <v>1624</v>
      </c>
      <c r="D46" s="142" t="s">
        <v>1625</v>
      </c>
      <c r="E46" s="142" t="s">
        <v>1626</v>
      </c>
      <c r="F46" s="142" t="s">
        <v>1627</v>
      </c>
      <c r="G46" s="140" t="s">
        <v>1628</v>
      </c>
      <c r="H46" s="140" t="s">
        <v>1629</v>
      </c>
      <c r="I46" s="132"/>
      <c r="J46" s="133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5.75" customHeight="1">
      <c r="A47" s="142">
        <v>1</v>
      </c>
      <c r="B47" s="147"/>
      <c r="C47" s="147"/>
      <c r="D47" s="142"/>
      <c r="E47" s="142"/>
      <c r="F47" s="135">
        <v>0</v>
      </c>
      <c r="G47" s="142">
        <v>0</v>
      </c>
      <c r="H47" s="142"/>
      <c r="I47" s="132"/>
      <c r="J47" s="133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42">
        <v>2</v>
      </c>
      <c r="B48" s="147"/>
      <c r="C48" s="147"/>
      <c r="D48" s="147"/>
      <c r="E48" s="142"/>
      <c r="F48" s="142"/>
      <c r="G48" s="142"/>
      <c r="H48" s="142"/>
      <c r="I48" s="132"/>
      <c r="J48" s="133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spans="1:26" ht="15.75" customHeight="1">
      <c r="A49" s="142">
        <v>3</v>
      </c>
      <c r="B49" s="147"/>
      <c r="C49" s="147"/>
      <c r="D49" s="147"/>
      <c r="E49" s="142"/>
      <c r="F49" s="132"/>
      <c r="G49" s="132"/>
      <c r="H49" s="132"/>
      <c r="I49" s="132"/>
      <c r="J49" s="133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16.5" customHeight="1">
      <c r="A50" s="134"/>
      <c r="B50" s="134"/>
      <c r="C50" s="134"/>
      <c r="D50" s="134"/>
      <c r="E50" s="132"/>
      <c r="F50" s="132"/>
      <c r="G50" s="132"/>
      <c r="H50" s="132"/>
      <c r="I50" s="132"/>
      <c r="J50" s="133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32"/>
      <c r="B51" s="134"/>
      <c r="C51" s="134"/>
      <c r="D51" s="134"/>
      <c r="E51" s="132"/>
      <c r="H51" s="132"/>
      <c r="I51" s="132"/>
      <c r="J51" s="133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132"/>
      <c r="B52" s="134"/>
      <c r="C52" s="134"/>
      <c r="D52" s="134"/>
      <c r="E52" s="132"/>
      <c r="F52" s="132"/>
      <c r="G52" s="132"/>
      <c r="H52" s="132"/>
      <c r="I52" s="132"/>
      <c r="J52" s="13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515" t="s">
        <v>1645</v>
      </c>
      <c r="B53" s="515"/>
      <c r="C53" s="151" t="s">
        <v>1646</v>
      </c>
      <c r="D53" s="151"/>
      <c r="E53" s="132"/>
      <c r="F53" s="132"/>
      <c r="G53" s="132"/>
      <c r="H53" s="132"/>
      <c r="I53" s="137" t="s">
        <v>1620</v>
      </c>
      <c r="J53" s="133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514" t="s">
        <v>1621</v>
      </c>
      <c r="B54" s="514"/>
      <c r="C54" s="134"/>
      <c r="D54" s="134"/>
      <c r="E54" s="132"/>
      <c r="F54" s="132"/>
      <c r="G54" s="132"/>
      <c r="H54" s="132"/>
      <c r="I54" s="136">
        <v>400</v>
      </c>
      <c r="J54" s="132" t="s">
        <v>582</v>
      </c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42" t="s">
        <v>1622</v>
      </c>
      <c r="B55" s="142" t="s">
        <v>1623</v>
      </c>
      <c r="C55" s="142" t="s">
        <v>1624</v>
      </c>
      <c r="D55" s="142" t="s">
        <v>1625</v>
      </c>
      <c r="E55" s="142" t="s">
        <v>1626</v>
      </c>
      <c r="F55" s="142" t="s">
        <v>1627</v>
      </c>
      <c r="G55" s="140" t="s">
        <v>1628</v>
      </c>
      <c r="H55" s="140" t="s">
        <v>1629</v>
      </c>
      <c r="I55" s="173" t="s">
        <v>1179</v>
      </c>
      <c r="J55" s="133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42">
        <v>1</v>
      </c>
      <c r="B56" s="155" t="s">
        <v>1637</v>
      </c>
      <c r="C56" s="139" t="s">
        <v>1638</v>
      </c>
      <c r="D56" s="115" t="s">
        <v>1621</v>
      </c>
      <c r="E56" s="142">
        <v>4</v>
      </c>
      <c r="F56" s="142">
        <f>SUM(F55,E56)</f>
        <v>4</v>
      </c>
      <c r="G56" s="140">
        <f>SUM(G55,E56)</f>
        <v>4</v>
      </c>
      <c r="H56" s="142"/>
      <c r="I56" s="132"/>
      <c r="J56" s="133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142">
        <v>2</v>
      </c>
      <c r="B57" s="155" t="s">
        <v>1647</v>
      </c>
      <c r="C57" s="139" t="s">
        <v>1648</v>
      </c>
      <c r="D57" s="115" t="s">
        <v>1175</v>
      </c>
      <c r="E57" s="142">
        <v>13</v>
      </c>
      <c r="F57" s="142">
        <f>SUM(F56,E57)</f>
        <v>17</v>
      </c>
      <c r="G57" s="140">
        <f>SUM(G56,E57)</f>
        <v>17</v>
      </c>
      <c r="H57" s="142"/>
      <c r="I57" s="132" t="s">
        <v>1219</v>
      </c>
      <c r="J57" s="133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58">
        <v>3</v>
      </c>
      <c r="B58" s="174" t="s">
        <v>1537</v>
      </c>
      <c r="C58" s="165" t="s">
        <v>1538</v>
      </c>
      <c r="D58" s="165" t="s">
        <v>1175</v>
      </c>
      <c r="E58" s="165">
        <v>8</v>
      </c>
      <c r="F58" s="165">
        <v>25</v>
      </c>
      <c r="G58" s="175">
        <v>25</v>
      </c>
      <c r="H58" s="165"/>
      <c r="I58" s="132" t="s">
        <v>644</v>
      </c>
      <c r="J58" s="133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42">
        <v>4</v>
      </c>
      <c r="B59" s="141" t="s">
        <v>1365</v>
      </c>
      <c r="C59" s="115" t="s">
        <v>1366</v>
      </c>
      <c r="D59" s="115" t="s">
        <v>1175</v>
      </c>
      <c r="E59" s="115">
        <v>40</v>
      </c>
      <c r="F59" s="115">
        <v>65</v>
      </c>
      <c r="G59" s="176">
        <v>65</v>
      </c>
      <c r="H59" s="115"/>
      <c r="I59" s="132" t="s">
        <v>644</v>
      </c>
      <c r="J59" s="133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42">
        <v>5</v>
      </c>
      <c r="B60" s="141" t="s">
        <v>1649</v>
      </c>
      <c r="C60" s="115" t="s">
        <v>1650</v>
      </c>
      <c r="D60" s="115" t="s">
        <v>1175</v>
      </c>
      <c r="E60" s="115">
        <v>20</v>
      </c>
      <c r="F60" s="115">
        <v>85</v>
      </c>
      <c r="G60" s="176">
        <v>85</v>
      </c>
      <c r="H60" s="115"/>
      <c r="I60" s="132" t="s">
        <v>738</v>
      </c>
      <c r="J60" s="133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42">
        <v>6</v>
      </c>
      <c r="B61" s="141" t="s">
        <v>1651</v>
      </c>
      <c r="C61" s="115" t="s">
        <v>712</v>
      </c>
      <c r="D61" s="115" t="s">
        <v>1182</v>
      </c>
      <c r="E61" s="115">
        <v>8</v>
      </c>
      <c r="F61" s="115">
        <v>93</v>
      </c>
      <c r="G61" s="176">
        <v>93</v>
      </c>
      <c r="H61" s="115"/>
      <c r="I61" s="132" t="s">
        <v>738</v>
      </c>
      <c r="J61" s="133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32"/>
      <c r="B62" s="177" t="s">
        <v>1542</v>
      </c>
      <c r="C62" s="117" t="s">
        <v>1543</v>
      </c>
      <c r="D62" s="117" t="s">
        <v>1175</v>
      </c>
      <c r="E62" s="117">
        <v>8</v>
      </c>
      <c r="F62" s="117">
        <f>SUM(F61,E62)</f>
        <v>101</v>
      </c>
      <c r="G62" s="178">
        <f>SUM(F62)</f>
        <v>101</v>
      </c>
      <c r="H62" s="117"/>
      <c r="I62" s="132" t="s">
        <v>750</v>
      </c>
      <c r="J62" s="133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132"/>
      <c r="B63" s="172" t="s">
        <v>1652</v>
      </c>
      <c r="C63" s="148" t="s">
        <v>1147</v>
      </c>
      <c r="D63" s="168" t="s">
        <v>1175</v>
      </c>
      <c r="E63" s="117">
        <v>14</v>
      </c>
      <c r="F63" s="117">
        <f>SUM(F62,E63)</f>
        <v>115</v>
      </c>
      <c r="G63" s="178">
        <f>SUM(G62,E63)</f>
        <v>115</v>
      </c>
      <c r="H63" s="117"/>
      <c r="I63" s="132" t="s">
        <v>582</v>
      </c>
      <c r="J63" s="133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132"/>
      <c r="B64" s="177" t="s">
        <v>1653</v>
      </c>
      <c r="C64" s="117" t="s">
        <v>1654</v>
      </c>
      <c r="D64" s="117" t="s">
        <v>1175</v>
      </c>
      <c r="E64" s="117">
        <v>75</v>
      </c>
      <c r="F64" s="169">
        <f>SUM(F63,E64)</f>
        <v>190</v>
      </c>
      <c r="G64" s="178">
        <f>SUM(G63,E64)</f>
        <v>190</v>
      </c>
      <c r="H64" s="117"/>
      <c r="I64" s="132" t="s">
        <v>582</v>
      </c>
      <c r="J64" s="133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32"/>
      <c r="B65" s="177" t="s">
        <v>1655</v>
      </c>
      <c r="C65" s="117" t="s">
        <v>1656</v>
      </c>
      <c r="D65" s="117" t="s">
        <v>1182</v>
      </c>
      <c r="E65" s="117">
        <v>12</v>
      </c>
      <c r="F65" s="117">
        <f>SUM(F64,E65)</f>
        <v>202</v>
      </c>
      <c r="G65" s="178">
        <f>SUM(G64,E65)</f>
        <v>202</v>
      </c>
      <c r="H65" s="117"/>
      <c r="I65" s="132" t="s">
        <v>582</v>
      </c>
      <c r="J65" s="133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32"/>
      <c r="B66" s="177"/>
      <c r="C66" s="117"/>
      <c r="D66" s="117"/>
      <c r="E66" s="117"/>
      <c r="F66" s="117"/>
      <c r="G66" s="178"/>
      <c r="H66" s="117"/>
      <c r="I66" s="132"/>
      <c r="J66" s="133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521" t="s">
        <v>1632</v>
      </c>
      <c r="B67" s="521"/>
      <c r="C67" s="134"/>
      <c r="D67" s="134"/>
      <c r="E67" s="132"/>
      <c r="F67" s="132"/>
      <c r="G67" s="132"/>
      <c r="H67" s="132"/>
      <c r="I67" s="132"/>
      <c r="J67" s="133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42" t="s">
        <v>1622</v>
      </c>
      <c r="B68" s="142" t="s">
        <v>1623</v>
      </c>
      <c r="C68" s="142" t="s">
        <v>1624</v>
      </c>
      <c r="D68" s="142" t="s">
        <v>1625</v>
      </c>
      <c r="E68" s="142" t="s">
        <v>1626</v>
      </c>
      <c r="F68" s="142" t="s">
        <v>1627</v>
      </c>
      <c r="G68" s="140" t="s">
        <v>1628</v>
      </c>
      <c r="H68" s="140" t="s">
        <v>1629</v>
      </c>
      <c r="I68" s="132"/>
      <c r="J68" s="133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142">
        <v>1</v>
      </c>
      <c r="B69" s="141" t="s">
        <v>1657</v>
      </c>
      <c r="C69" s="142" t="s">
        <v>1658</v>
      </c>
      <c r="D69" s="115" t="s">
        <v>1182</v>
      </c>
      <c r="E69" s="142">
        <v>200</v>
      </c>
      <c r="F69" s="142">
        <v>200</v>
      </c>
      <c r="G69" s="140">
        <v>200</v>
      </c>
      <c r="H69" s="142"/>
      <c r="I69" s="132"/>
      <c r="J69" s="133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142"/>
      <c r="B70" s="147"/>
      <c r="C70" s="147"/>
      <c r="D70" s="147"/>
      <c r="E70" s="142"/>
      <c r="F70" s="142"/>
      <c r="G70" s="142"/>
      <c r="H70" s="142"/>
      <c r="I70" s="132"/>
      <c r="J70" s="13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spans="1:26" ht="15.75" customHeight="1">
      <c r="A71" s="142"/>
      <c r="B71" s="147"/>
      <c r="C71" s="147"/>
      <c r="D71" s="147"/>
      <c r="E71" s="142"/>
      <c r="F71" s="142"/>
      <c r="G71" s="142"/>
      <c r="H71" s="142"/>
      <c r="I71" s="132"/>
      <c r="J71" s="13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132"/>
      <c r="E72" s="132"/>
      <c r="F72" s="148"/>
      <c r="G72" s="149"/>
      <c r="H72" s="132"/>
      <c r="I72" s="132"/>
      <c r="J72" s="133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spans="1:26" ht="15.75" customHeight="1">
      <c r="A73" s="132"/>
      <c r="B73" s="134"/>
      <c r="C73" s="148"/>
      <c r="D73" s="132"/>
      <c r="E73" s="132"/>
      <c r="F73" s="148"/>
      <c r="G73" s="149"/>
      <c r="H73" s="132"/>
      <c r="I73" s="132"/>
      <c r="J73" s="133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132"/>
      <c r="B74" s="134"/>
      <c r="C74" s="148"/>
      <c r="D74" s="132"/>
      <c r="E74" s="132"/>
      <c r="F74" s="148"/>
      <c r="G74" s="149"/>
      <c r="H74" s="132"/>
      <c r="I74" s="132"/>
      <c r="J74" s="133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520" t="s">
        <v>1659</v>
      </c>
      <c r="B75" s="520"/>
      <c r="C75" s="520" t="s">
        <v>1660</v>
      </c>
      <c r="D75" s="520"/>
      <c r="E75" s="132"/>
      <c r="F75" s="132"/>
      <c r="G75" s="132"/>
      <c r="H75" s="132"/>
      <c r="I75" s="137" t="s">
        <v>1620</v>
      </c>
      <c r="J75" s="13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514" t="s">
        <v>1621</v>
      </c>
      <c r="B76" s="514"/>
      <c r="C76" s="138"/>
      <c r="D76" s="138"/>
      <c r="E76" s="132"/>
      <c r="F76" s="132"/>
      <c r="G76" s="132"/>
      <c r="H76" s="132"/>
      <c r="I76" s="136">
        <v>0</v>
      </c>
      <c r="J76" s="133" t="s">
        <v>1246</v>
      </c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139" t="s">
        <v>1622</v>
      </c>
      <c r="B77" s="139" t="s">
        <v>1623</v>
      </c>
      <c r="C77" s="139" t="s">
        <v>1624</v>
      </c>
      <c r="D77" s="139" t="s">
        <v>1625</v>
      </c>
      <c r="E77" s="139" t="s">
        <v>1626</v>
      </c>
      <c r="F77" s="139" t="s">
        <v>1627</v>
      </c>
      <c r="G77" s="140" t="s">
        <v>1628</v>
      </c>
      <c r="H77" s="140" t="s">
        <v>1629</v>
      </c>
      <c r="I77" s="132"/>
      <c r="J77" s="133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:26" ht="15.75" customHeight="1">
      <c r="A78" s="139">
        <v>1</v>
      </c>
      <c r="B78" s="147"/>
      <c r="C78" s="139"/>
      <c r="D78" s="142"/>
      <c r="E78" s="142"/>
      <c r="F78" s="139">
        <f>SUM(F77,E78)</f>
        <v>0</v>
      </c>
      <c r="G78" s="140">
        <f>SUM(G77,E78)</f>
        <v>0</v>
      </c>
      <c r="H78" s="142"/>
      <c r="I78" s="132"/>
      <c r="J78" s="133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:26" ht="15.75" customHeight="1">
      <c r="A79" s="139">
        <v>2</v>
      </c>
      <c r="B79" s="150"/>
      <c r="C79" s="142"/>
      <c r="D79" s="139"/>
      <c r="E79" s="142"/>
      <c r="F79" s="139"/>
      <c r="G79" s="140"/>
      <c r="H79" s="142"/>
      <c r="I79" s="132"/>
      <c r="J79" s="13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142">
        <v>3</v>
      </c>
      <c r="B80" s="147"/>
      <c r="C80" s="139"/>
      <c r="D80" s="142"/>
      <c r="E80" s="142"/>
      <c r="F80" s="139"/>
      <c r="G80" s="140"/>
      <c r="H80" s="142"/>
      <c r="I80" s="132"/>
      <c r="J80" s="133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:26" ht="15.75" customHeight="1">
      <c r="A81" s="132"/>
      <c r="B81" s="134"/>
      <c r="C81" s="148"/>
      <c r="D81" s="132"/>
      <c r="E81" s="132"/>
      <c r="F81" s="148"/>
      <c r="G81" s="149"/>
      <c r="H81" s="132"/>
      <c r="I81" s="132"/>
      <c r="J81" s="133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514" t="s">
        <v>1632</v>
      </c>
      <c r="B82" s="514"/>
      <c r="C82" s="148"/>
      <c r="D82" s="132"/>
      <c r="E82" s="132"/>
      <c r="F82" s="148"/>
      <c r="G82" s="149"/>
      <c r="H82" s="132"/>
      <c r="I82" s="132"/>
      <c r="J82" s="133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39" t="s">
        <v>1622</v>
      </c>
      <c r="B83" s="139" t="s">
        <v>1623</v>
      </c>
      <c r="C83" s="139" t="s">
        <v>1624</v>
      </c>
      <c r="D83" s="139" t="s">
        <v>1625</v>
      </c>
      <c r="E83" s="139" t="s">
        <v>1626</v>
      </c>
      <c r="F83" s="139" t="s">
        <v>1627</v>
      </c>
      <c r="G83" s="140" t="s">
        <v>1628</v>
      </c>
      <c r="H83" s="140" t="s">
        <v>1629</v>
      </c>
      <c r="I83" s="132"/>
      <c r="J83" s="133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39">
        <v>1</v>
      </c>
      <c r="B84" s="150"/>
      <c r="C84" s="142"/>
      <c r="D84" s="139"/>
      <c r="E84" s="142"/>
      <c r="F84" s="139">
        <f>SUM(E84,F83)</f>
        <v>0</v>
      </c>
      <c r="G84" s="140">
        <f>SUM(G83,E84)</f>
        <v>0</v>
      </c>
      <c r="H84" s="142"/>
      <c r="I84" s="132"/>
      <c r="J84" s="133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139">
        <v>2</v>
      </c>
      <c r="B85" s="150"/>
      <c r="C85" s="142"/>
      <c r="D85" s="139"/>
      <c r="E85" s="142"/>
      <c r="F85" s="139"/>
      <c r="G85" s="140"/>
      <c r="H85" s="142"/>
      <c r="I85" s="132"/>
      <c r="J85" s="133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142">
        <v>3</v>
      </c>
      <c r="B86" s="147"/>
      <c r="C86" s="139"/>
      <c r="D86" s="142"/>
      <c r="E86" s="142"/>
      <c r="F86" s="139"/>
      <c r="G86" s="140"/>
      <c r="H86" s="142"/>
      <c r="I86" s="132"/>
      <c r="J86" s="133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132"/>
      <c r="B87" s="134"/>
      <c r="C87" s="148"/>
      <c r="D87" s="132"/>
      <c r="E87" s="132"/>
      <c r="F87" s="148"/>
      <c r="G87" s="149"/>
      <c r="H87" s="132"/>
      <c r="I87" s="132"/>
      <c r="J87" s="133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132"/>
      <c r="B88" s="134"/>
      <c r="C88" s="148"/>
      <c r="D88" s="132"/>
      <c r="E88" s="132"/>
      <c r="F88" s="148"/>
      <c r="G88" s="149"/>
      <c r="H88" s="132"/>
      <c r="I88" s="132"/>
      <c r="J88" s="133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132"/>
      <c r="B89" s="132"/>
      <c r="C89" s="132"/>
      <c r="D89" s="132"/>
      <c r="E89" s="132"/>
      <c r="F89" s="179"/>
      <c r="G89" s="132"/>
      <c r="H89" s="132"/>
      <c r="I89" s="132"/>
      <c r="J89" s="133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5.75" customHeight="1">
      <c r="A90" s="520" t="s">
        <v>1661</v>
      </c>
      <c r="B90" s="520"/>
      <c r="C90" s="520" t="s">
        <v>1662</v>
      </c>
      <c r="D90" s="520"/>
      <c r="E90" s="132"/>
      <c r="F90" s="132"/>
      <c r="G90" s="132"/>
      <c r="H90" s="132"/>
      <c r="I90" s="137" t="s">
        <v>1620</v>
      </c>
      <c r="J90" s="133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5.75" customHeight="1">
      <c r="A91" s="514" t="s">
        <v>1621</v>
      </c>
      <c r="B91" s="514"/>
      <c r="C91" s="138"/>
      <c r="D91" s="138"/>
      <c r="E91" s="132"/>
      <c r="F91" s="132"/>
      <c r="G91" s="132"/>
      <c r="H91" s="132"/>
      <c r="I91" s="136">
        <v>8</v>
      </c>
      <c r="J91" s="133" t="s">
        <v>1246</v>
      </c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5.75" customHeight="1">
      <c r="A92" s="139" t="s">
        <v>1622</v>
      </c>
      <c r="B92" s="139" t="s">
        <v>1623</v>
      </c>
      <c r="C92" s="139" t="s">
        <v>1624</v>
      </c>
      <c r="D92" s="139" t="s">
        <v>1625</v>
      </c>
      <c r="E92" s="139" t="s">
        <v>1626</v>
      </c>
      <c r="F92" s="139" t="s">
        <v>1627</v>
      </c>
      <c r="G92" s="140" t="s">
        <v>1628</v>
      </c>
      <c r="H92" s="140" t="s">
        <v>1629</v>
      </c>
      <c r="I92" s="132"/>
      <c r="J92" s="13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43">
        <v>1</v>
      </c>
      <c r="B93" s="180" t="s">
        <v>1663</v>
      </c>
      <c r="C93" s="143" t="s">
        <v>1592</v>
      </c>
      <c r="D93" s="145" t="s">
        <v>1621</v>
      </c>
      <c r="E93" s="145">
        <v>8</v>
      </c>
      <c r="F93" s="143">
        <f>SUM(E93,F92)</f>
        <v>8</v>
      </c>
      <c r="G93" s="146">
        <f>SUM(G92,E93)</f>
        <v>8</v>
      </c>
      <c r="H93" s="145"/>
      <c r="I93" s="132" t="s">
        <v>1631</v>
      </c>
      <c r="J93" s="13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139">
        <v>2</v>
      </c>
      <c r="B94" s="150"/>
      <c r="C94" s="142"/>
      <c r="D94" s="139"/>
      <c r="E94" s="142"/>
      <c r="F94" s="139"/>
      <c r="G94" s="140"/>
      <c r="H94" s="142"/>
      <c r="I94" s="132"/>
      <c r="J94" s="133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:26" ht="15.75" customHeight="1">
      <c r="A95" s="142">
        <v>3</v>
      </c>
      <c r="B95" s="147"/>
      <c r="C95" s="139"/>
      <c r="D95" s="142"/>
      <c r="E95" s="142"/>
      <c r="F95" s="139"/>
      <c r="G95" s="140"/>
      <c r="H95" s="142"/>
      <c r="I95" s="132"/>
      <c r="J95" s="133"/>
      <c r="K95" s="181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:26" ht="15.75" customHeight="1">
      <c r="A96" s="132"/>
      <c r="B96" s="134"/>
      <c r="C96" s="148"/>
      <c r="D96" s="132"/>
      <c r="E96" s="132"/>
      <c r="F96" s="148"/>
      <c r="G96" s="149"/>
      <c r="H96" s="132"/>
      <c r="I96" s="132"/>
      <c r="J96" s="133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5.75" customHeight="1">
      <c r="A97" s="514" t="s">
        <v>1632</v>
      </c>
      <c r="B97" s="514"/>
      <c r="C97" s="148"/>
      <c r="D97" s="132"/>
      <c r="E97" s="132"/>
      <c r="F97" s="148"/>
      <c r="G97" s="149"/>
      <c r="H97" s="132"/>
      <c r="I97" s="132"/>
      <c r="J97" s="133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spans="1:26" ht="15.75" customHeight="1">
      <c r="A98" s="139" t="s">
        <v>1622</v>
      </c>
      <c r="B98" s="139" t="s">
        <v>1623</v>
      </c>
      <c r="C98" s="139" t="s">
        <v>1624</v>
      </c>
      <c r="D98" s="139" t="s">
        <v>1625</v>
      </c>
      <c r="E98" s="139" t="s">
        <v>1626</v>
      </c>
      <c r="F98" s="139" t="s">
        <v>1627</v>
      </c>
      <c r="G98" s="140" t="s">
        <v>1628</v>
      </c>
      <c r="H98" s="140" t="s">
        <v>1629</v>
      </c>
      <c r="I98" s="132"/>
      <c r="J98" s="133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</row>
    <row r="99" spans="1:26" ht="15.75" customHeight="1">
      <c r="A99" s="139">
        <v>1</v>
      </c>
      <c r="B99" s="150"/>
      <c r="C99" s="142"/>
      <c r="D99" s="139"/>
      <c r="E99" s="142"/>
      <c r="F99" s="139">
        <f>SUM(E99,F98)</f>
        <v>0</v>
      </c>
      <c r="G99" s="140">
        <f>SUM(G98,E99)</f>
        <v>0</v>
      </c>
      <c r="H99" s="142"/>
      <c r="I99" s="132"/>
      <c r="J99" s="133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spans="1:26" ht="15.75" customHeight="1">
      <c r="A100" s="139">
        <v>2</v>
      </c>
      <c r="B100" s="150"/>
      <c r="C100" s="142"/>
      <c r="D100" s="139"/>
      <c r="E100" s="142"/>
      <c r="F100" s="139"/>
      <c r="G100" s="140"/>
      <c r="H100" s="142"/>
      <c r="I100" s="132"/>
      <c r="J100" s="13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spans="1:26" ht="15.75" customHeight="1">
      <c r="A101" s="142">
        <v>3</v>
      </c>
      <c r="B101" s="147"/>
      <c r="C101" s="139"/>
      <c r="D101" s="142"/>
      <c r="E101" s="142"/>
      <c r="F101" s="139"/>
      <c r="G101" s="140"/>
      <c r="H101" s="142"/>
      <c r="I101" s="132"/>
      <c r="J101" s="133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5.75" customHeight="1">
      <c r="A102" s="132"/>
      <c r="B102" s="134"/>
      <c r="C102" s="148"/>
      <c r="D102" s="132"/>
      <c r="E102" s="132"/>
      <c r="F102" s="148"/>
      <c r="G102" s="149"/>
      <c r="H102" s="132"/>
      <c r="I102" s="132"/>
      <c r="J102" s="133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32"/>
      <c r="B103" s="134"/>
      <c r="C103" s="148"/>
      <c r="D103" s="132"/>
      <c r="E103" s="132"/>
      <c r="F103" s="148"/>
      <c r="G103" s="149"/>
      <c r="H103" s="132"/>
      <c r="I103" s="132"/>
      <c r="J103" s="133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5.75" customHeight="1">
      <c r="A104" s="132"/>
      <c r="B104" s="134"/>
      <c r="C104" s="134"/>
      <c r="D104" s="134"/>
      <c r="E104" s="132"/>
      <c r="F104" s="132"/>
      <c r="G104" s="132"/>
      <c r="H104" s="132"/>
      <c r="I104" s="132"/>
      <c r="J104" s="133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5.75" customHeight="1">
      <c r="A105" s="520" t="s">
        <v>1664</v>
      </c>
      <c r="B105" s="520"/>
      <c r="C105" s="520" t="s">
        <v>1665</v>
      </c>
      <c r="D105" s="520"/>
      <c r="E105" s="132"/>
      <c r="F105" s="132"/>
      <c r="G105" s="132"/>
      <c r="H105" s="132"/>
      <c r="I105" s="137" t="s">
        <v>1620</v>
      </c>
      <c r="J105" s="133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:26" ht="15.75" customHeight="1">
      <c r="A106" s="514" t="s">
        <v>1621</v>
      </c>
      <c r="B106" s="514"/>
      <c r="C106" s="138"/>
      <c r="D106" s="138"/>
      <c r="E106" s="132"/>
      <c r="F106" s="132"/>
      <c r="G106" s="132"/>
      <c r="H106" s="132"/>
      <c r="I106" s="136">
        <v>400</v>
      </c>
      <c r="J106" s="132" t="s">
        <v>891</v>
      </c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5.75" customHeight="1">
      <c r="A107" s="139" t="s">
        <v>1622</v>
      </c>
      <c r="B107" s="139" t="s">
        <v>1623</v>
      </c>
      <c r="C107" s="139" t="s">
        <v>1624</v>
      </c>
      <c r="D107" s="139" t="s">
        <v>1625</v>
      </c>
      <c r="E107" s="139" t="s">
        <v>1626</v>
      </c>
      <c r="F107" s="139" t="s">
        <v>1627</v>
      </c>
      <c r="G107" s="140" t="s">
        <v>1628</v>
      </c>
      <c r="H107" s="140" t="s">
        <v>1629</v>
      </c>
      <c r="I107" s="153" t="s">
        <v>1179</v>
      </c>
      <c r="J107" s="133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5.75" customHeight="1">
      <c r="A108" s="139">
        <v>1</v>
      </c>
      <c r="B108" s="147" t="s">
        <v>1663</v>
      </c>
      <c r="C108" s="139" t="s">
        <v>1592</v>
      </c>
      <c r="D108" s="142" t="s">
        <v>1621</v>
      </c>
      <c r="E108" s="142">
        <v>8</v>
      </c>
      <c r="F108" s="139">
        <f t="shared" ref="F108:F126" si="2">SUM(E108,F107)</f>
        <v>8</v>
      </c>
      <c r="G108" s="140">
        <f t="shared" ref="G108:G119" si="3">SUM(G107,E108)</f>
        <v>8</v>
      </c>
      <c r="H108" s="142"/>
      <c r="I108" s="132"/>
      <c r="J108" s="133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5.75" customHeight="1">
      <c r="A109" s="139">
        <v>2</v>
      </c>
      <c r="B109" s="154" t="s">
        <v>1666</v>
      </c>
      <c r="C109" s="142" t="s">
        <v>1667</v>
      </c>
      <c r="D109" s="142" t="s">
        <v>1621</v>
      </c>
      <c r="E109" s="142">
        <v>6</v>
      </c>
      <c r="F109" s="139">
        <f t="shared" si="2"/>
        <v>14</v>
      </c>
      <c r="G109" s="140">
        <f t="shared" si="3"/>
        <v>14</v>
      </c>
      <c r="H109" s="142"/>
      <c r="I109" s="132"/>
      <c r="J109" s="133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5.75" customHeight="1">
      <c r="A110" s="142">
        <v>3</v>
      </c>
      <c r="B110" s="147" t="s">
        <v>1637</v>
      </c>
      <c r="C110" s="139" t="s">
        <v>1638</v>
      </c>
      <c r="D110" s="142" t="s">
        <v>1621</v>
      </c>
      <c r="E110" s="142">
        <v>4</v>
      </c>
      <c r="F110" s="139">
        <f t="shared" si="2"/>
        <v>18</v>
      </c>
      <c r="G110" s="140">
        <f t="shared" si="3"/>
        <v>18</v>
      </c>
      <c r="H110" s="142"/>
      <c r="I110" s="132"/>
      <c r="J110" s="133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158">
        <v>4</v>
      </c>
      <c r="B111" s="182" t="s">
        <v>1668</v>
      </c>
      <c r="C111" s="157" t="s">
        <v>1669</v>
      </c>
      <c r="D111" s="158" t="s">
        <v>1621</v>
      </c>
      <c r="E111" s="158">
        <v>6</v>
      </c>
      <c r="F111" s="157">
        <f t="shared" si="2"/>
        <v>24</v>
      </c>
      <c r="G111" s="159">
        <f t="shared" si="3"/>
        <v>24</v>
      </c>
      <c r="H111" s="158"/>
      <c r="I111" s="132"/>
      <c r="J111" s="133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142">
        <v>5</v>
      </c>
      <c r="B112" s="147" t="s">
        <v>1670</v>
      </c>
      <c r="C112" s="139" t="s">
        <v>1671</v>
      </c>
      <c r="D112" s="142" t="s">
        <v>1621</v>
      </c>
      <c r="E112" s="142">
        <v>16</v>
      </c>
      <c r="F112" s="139">
        <f t="shared" si="2"/>
        <v>40</v>
      </c>
      <c r="G112" s="140">
        <f t="shared" si="3"/>
        <v>40</v>
      </c>
      <c r="H112" s="142"/>
      <c r="I112" s="132"/>
      <c r="J112" s="133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42">
        <v>6</v>
      </c>
      <c r="B113" s="154" t="s">
        <v>1672</v>
      </c>
      <c r="C113" s="142" t="s">
        <v>1673</v>
      </c>
      <c r="D113" s="142" t="s">
        <v>1621</v>
      </c>
      <c r="E113" s="142">
        <v>6</v>
      </c>
      <c r="F113" s="139">
        <f t="shared" si="2"/>
        <v>46</v>
      </c>
      <c r="G113" s="140">
        <f t="shared" si="3"/>
        <v>46</v>
      </c>
      <c r="H113" s="142"/>
      <c r="I113" s="132"/>
      <c r="J113" s="133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42">
        <v>7</v>
      </c>
      <c r="B114" s="147" t="s">
        <v>1674</v>
      </c>
      <c r="C114" s="139" t="s">
        <v>1595</v>
      </c>
      <c r="D114" s="142" t="s">
        <v>1621</v>
      </c>
      <c r="E114" s="142">
        <v>16</v>
      </c>
      <c r="F114" s="139">
        <f t="shared" si="2"/>
        <v>62</v>
      </c>
      <c r="G114" s="140">
        <f t="shared" si="3"/>
        <v>62</v>
      </c>
      <c r="H114" s="142"/>
      <c r="I114" s="132"/>
      <c r="J114" s="133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142">
        <v>8</v>
      </c>
      <c r="B115" s="147" t="s">
        <v>1675</v>
      </c>
      <c r="C115" s="139" t="s">
        <v>1676</v>
      </c>
      <c r="D115" s="142" t="s">
        <v>1621</v>
      </c>
      <c r="E115" s="142">
        <v>30</v>
      </c>
      <c r="F115" s="139">
        <f t="shared" si="2"/>
        <v>92</v>
      </c>
      <c r="G115" s="140">
        <f t="shared" si="3"/>
        <v>92</v>
      </c>
      <c r="H115" s="142"/>
      <c r="I115" s="132"/>
      <c r="J115" s="133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42">
        <v>9</v>
      </c>
      <c r="B116" s="154" t="s">
        <v>1677</v>
      </c>
      <c r="C116" s="142" t="s">
        <v>1678</v>
      </c>
      <c r="D116" s="142" t="s">
        <v>1621</v>
      </c>
      <c r="E116" s="142">
        <v>16</v>
      </c>
      <c r="F116" s="139">
        <f t="shared" si="2"/>
        <v>108</v>
      </c>
      <c r="G116" s="140">
        <f t="shared" si="3"/>
        <v>108</v>
      </c>
      <c r="H116" s="142"/>
      <c r="I116" s="132"/>
      <c r="J116" s="133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142">
        <v>10</v>
      </c>
      <c r="B117" s="154" t="s">
        <v>1679</v>
      </c>
      <c r="C117" s="142" t="s">
        <v>1680</v>
      </c>
      <c r="D117" s="139" t="s">
        <v>1621</v>
      </c>
      <c r="E117" s="142">
        <v>4</v>
      </c>
      <c r="F117" s="139">
        <f t="shared" si="2"/>
        <v>112</v>
      </c>
      <c r="G117" s="140">
        <f t="shared" si="3"/>
        <v>112</v>
      </c>
      <c r="H117" s="142"/>
      <c r="I117" s="132"/>
      <c r="J117" s="133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15.75" customHeight="1">
      <c r="A118" s="142">
        <v>11</v>
      </c>
      <c r="B118" s="141" t="s">
        <v>1681</v>
      </c>
      <c r="C118" s="142" t="s">
        <v>1682</v>
      </c>
      <c r="D118" s="139" t="s">
        <v>1621</v>
      </c>
      <c r="E118" s="142">
        <v>60</v>
      </c>
      <c r="F118" s="139">
        <f t="shared" si="2"/>
        <v>172</v>
      </c>
      <c r="G118" s="140">
        <f t="shared" si="3"/>
        <v>172</v>
      </c>
      <c r="H118" s="142"/>
      <c r="I118" s="132"/>
      <c r="J118" s="133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spans="1:26" ht="17.25" customHeight="1">
      <c r="A119" s="142">
        <v>12</v>
      </c>
      <c r="B119" s="154" t="s">
        <v>1683</v>
      </c>
      <c r="C119" s="142" t="s">
        <v>1684</v>
      </c>
      <c r="D119" s="139" t="s">
        <v>1621</v>
      </c>
      <c r="E119" s="142">
        <v>26</v>
      </c>
      <c r="F119" s="139">
        <f t="shared" si="2"/>
        <v>198</v>
      </c>
      <c r="G119" s="140">
        <f t="shared" si="3"/>
        <v>198</v>
      </c>
      <c r="H119" s="142"/>
      <c r="I119" s="132"/>
      <c r="J119" s="133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spans="1:26" ht="17.25" customHeight="1">
      <c r="A120" s="142">
        <v>13</v>
      </c>
      <c r="B120" s="141" t="s">
        <v>1630</v>
      </c>
      <c r="C120" s="142" t="s">
        <v>1252</v>
      </c>
      <c r="D120" s="139" t="s">
        <v>1621</v>
      </c>
      <c r="E120" s="142">
        <v>8</v>
      </c>
      <c r="F120" s="139">
        <f t="shared" si="2"/>
        <v>206</v>
      </c>
      <c r="G120" s="140">
        <v>200</v>
      </c>
      <c r="H120" s="142"/>
      <c r="I120" s="132"/>
      <c r="J120" s="133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7.25" customHeight="1">
      <c r="A121" s="142">
        <v>14</v>
      </c>
      <c r="B121" s="141" t="s">
        <v>1685</v>
      </c>
      <c r="C121" s="142" t="s">
        <v>1486</v>
      </c>
      <c r="D121" s="139" t="s">
        <v>1621</v>
      </c>
      <c r="E121" s="142">
        <v>7</v>
      </c>
      <c r="F121" s="139">
        <f t="shared" si="2"/>
        <v>213</v>
      </c>
      <c r="G121" s="140">
        <v>200</v>
      </c>
      <c r="H121" s="142"/>
      <c r="I121" s="132"/>
      <c r="J121" s="133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7.25" customHeight="1">
      <c r="A122" s="142">
        <v>15</v>
      </c>
      <c r="B122" s="141" t="s">
        <v>1686</v>
      </c>
      <c r="C122" s="142" t="s">
        <v>1687</v>
      </c>
      <c r="D122" s="142" t="s">
        <v>1621</v>
      </c>
      <c r="E122" s="142">
        <v>20</v>
      </c>
      <c r="F122" s="139">
        <f t="shared" si="2"/>
        <v>233</v>
      </c>
      <c r="G122" s="140">
        <v>200</v>
      </c>
      <c r="H122" s="142"/>
      <c r="I122" s="132"/>
      <c r="J122" s="133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7.25" customHeight="1">
      <c r="A123" s="142">
        <v>16</v>
      </c>
      <c r="B123" s="154" t="s">
        <v>1688</v>
      </c>
      <c r="C123" s="142" t="s">
        <v>1689</v>
      </c>
      <c r="D123" s="139" t="s">
        <v>1621</v>
      </c>
      <c r="E123" s="142">
        <v>4</v>
      </c>
      <c r="F123" s="139">
        <f t="shared" si="2"/>
        <v>237</v>
      </c>
      <c r="G123" s="140">
        <v>200</v>
      </c>
      <c r="H123" s="142"/>
      <c r="I123" s="132"/>
      <c r="J123" s="133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t="17.25" customHeight="1">
      <c r="A124" s="142">
        <v>17</v>
      </c>
      <c r="B124" s="141" t="s">
        <v>1321</v>
      </c>
      <c r="C124" s="142" t="s">
        <v>1322</v>
      </c>
      <c r="D124" s="139" t="s">
        <v>1621</v>
      </c>
      <c r="E124" s="158">
        <v>12</v>
      </c>
      <c r="F124" s="157">
        <f t="shared" si="2"/>
        <v>249</v>
      </c>
      <c r="G124" s="159">
        <v>200</v>
      </c>
      <c r="H124" s="142"/>
      <c r="I124" s="132"/>
      <c r="J124" s="133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t="15.75" customHeight="1">
      <c r="A125" s="158">
        <v>18</v>
      </c>
      <c r="B125" s="183" t="s">
        <v>1690</v>
      </c>
      <c r="C125" s="158" t="s">
        <v>1691</v>
      </c>
      <c r="D125" s="184" t="s">
        <v>1621</v>
      </c>
      <c r="E125" s="142">
        <v>58</v>
      </c>
      <c r="F125" s="139">
        <f t="shared" si="2"/>
        <v>307</v>
      </c>
      <c r="G125" s="140">
        <v>200</v>
      </c>
      <c r="H125" s="185"/>
      <c r="I125" s="132"/>
      <c r="J125" s="133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145">
        <v>19</v>
      </c>
      <c r="B126" s="186" t="s">
        <v>1692</v>
      </c>
      <c r="C126" s="145" t="s">
        <v>1693</v>
      </c>
      <c r="D126" s="187" t="s">
        <v>1182</v>
      </c>
      <c r="E126" s="145">
        <v>50</v>
      </c>
      <c r="F126" s="143">
        <f t="shared" si="2"/>
        <v>357</v>
      </c>
      <c r="G126" s="146">
        <v>200</v>
      </c>
      <c r="H126" s="188"/>
      <c r="I126" s="132" t="s">
        <v>1631</v>
      </c>
      <c r="J126" s="133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58">
        <v>20</v>
      </c>
      <c r="B127" s="174" t="s">
        <v>1694</v>
      </c>
      <c r="C127" s="158" t="s">
        <v>1695</v>
      </c>
      <c r="D127" s="189" t="s">
        <v>1175</v>
      </c>
      <c r="E127" s="158">
        <v>28</v>
      </c>
      <c r="F127" s="157">
        <f t="shared" ref="F127:F132" si="4">SUM(F126,E127)</f>
        <v>385</v>
      </c>
      <c r="G127" s="159">
        <v>228</v>
      </c>
      <c r="H127" s="158"/>
      <c r="I127" s="132" t="s">
        <v>1575</v>
      </c>
      <c r="J127" s="133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71">
        <v>21</v>
      </c>
      <c r="B128" s="190" t="s">
        <v>1641</v>
      </c>
      <c r="C128" s="191" t="s">
        <v>1184</v>
      </c>
      <c r="D128" s="171" t="s">
        <v>1182</v>
      </c>
      <c r="E128" s="171">
        <v>4</v>
      </c>
      <c r="F128" s="191">
        <f t="shared" si="4"/>
        <v>389</v>
      </c>
      <c r="G128" s="192">
        <f>SUM(G127,E128)</f>
        <v>232</v>
      </c>
      <c r="H128" s="171"/>
      <c r="I128" s="132" t="s">
        <v>1185</v>
      </c>
      <c r="J128" s="133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71">
        <v>22</v>
      </c>
      <c r="B129" s="190" t="s">
        <v>872</v>
      </c>
      <c r="C129" s="191" t="s">
        <v>873</v>
      </c>
      <c r="D129" s="171" t="s">
        <v>1175</v>
      </c>
      <c r="E129" s="171">
        <v>5</v>
      </c>
      <c r="F129" s="191">
        <f t="shared" si="4"/>
        <v>394</v>
      </c>
      <c r="G129" s="192">
        <f>SUM(G128,E129)</f>
        <v>237</v>
      </c>
      <c r="H129" s="171"/>
      <c r="I129" s="132" t="s">
        <v>1216</v>
      </c>
      <c r="J129" s="133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71">
        <v>23</v>
      </c>
      <c r="B130" s="190" t="s">
        <v>1696</v>
      </c>
      <c r="C130" s="191" t="s">
        <v>1697</v>
      </c>
      <c r="D130" s="171" t="s">
        <v>1175</v>
      </c>
      <c r="E130" s="171">
        <v>5</v>
      </c>
      <c r="F130" s="191">
        <f t="shared" si="4"/>
        <v>399</v>
      </c>
      <c r="G130" s="192">
        <f>SUM(G129,E130)</f>
        <v>242</v>
      </c>
      <c r="H130" s="171"/>
      <c r="I130" s="132" t="s">
        <v>1219</v>
      </c>
      <c r="J130" s="133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A131" s="171">
        <v>24</v>
      </c>
      <c r="B131" s="190" t="s">
        <v>934</v>
      </c>
      <c r="C131" s="191" t="s">
        <v>935</v>
      </c>
      <c r="D131" s="171" t="s">
        <v>1175</v>
      </c>
      <c r="E131" s="171">
        <v>100</v>
      </c>
      <c r="F131" s="191">
        <f t="shared" si="4"/>
        <v>499</v>
      </c>
      <c r="G131" s="192">
        <f>SUM(G130,E131)</f>
        <v>342</v>
      </c>
      <c r="H131" s="171"/>
      <c r="I131" s="132" t="s">
        <v>1219</v>
      </c>
      <c r="J131" s="133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A132" s="171">
        <v>25</v>
      </c>
      <c r="B132" s="126" t="s">
        <v>856</v>
      </c>
      <c r="C132" s="167" t="s">
        <v>857</v>
      </c>
      <c r="D132" s="171" t="s">
        <v>1175</v>
      </c>
      <c r="E132" s="142">
        <v>63</v>
      </c>
      <c r="F132" s="191">
        <f t="shared" si="4"/>
        <v>562</v>
      </c>
      <c r="G132" s="192">
        <v>400</v>
      </c>
      <c r="H132" s="193" t="s">
        <v>1179</v>
      </c>
      <c r="I132" s="132" t="s">
        <v>891</v>
      </c>
      <c r="J132" s="133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A133" s="171">
        <v>26</v>
      </c>
      <c r="B133" s="126" t="s">
        <v>936</v>
      </c>
      <c r="C133" s="167" t="s">
        <v>937</v>
      </c>
      <c r="D133" s="171" t="s">
        <v>1182</v>
      </c>
      <c r="E133" s="142">
        <v>30</v>
      </c>
      <c r="F133" s="139">
        <v>592</v>
      </c>
      <c r="G133" s="140">
        <v>400</v>
      </c>
      <c r="H133" s="193" t="s">
        <v>1179</v>
      </c>
      <c r="I133" s="132" t="s">
        <v>644</v>
      </c>
      <c r="J133" s="133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75" customHeight="1">
      <c r="A134" s="171">
        <v>27</v>
      </c>
      <c r="B134" s="126" t="s">
        <v>1559</v>
      </c>
      <c r="C134" s="167" t="s">
        <v>1560</v>
      </c>
      <c r="D134" s="171" t="s">
        <v>1182</v>
      </c>
      <c r="E134" s="142">
        <v>100</v>
      </c>
      <c r="F134" s="139">
        <v>692</v>
      </c>
      <c r="G134" s="140">
        <v>400</v>
      </c>
      <c r="H134" s="193" t="s">
        <v>1179</v>
      </c>
      <c r="I134" s="132" t="s">
        <v>644</v>
      </c>
      <c r="J134" s="133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95" customHeight="1">
      <c r="A135" s="168"/>
      <c r="B135" s="116" t="s">
        <v>938</v>
      </c>
      <c r="C135" s="170" t="s">
        <v>822</v>
      </c>
      <c r="D135" s="168" t="s">
        <v>1182</v>
      </c>
      <c r="E135" s="132">
        <v>30</v>
      </c>
      <c r="F135" s="148">
        <f>SUM(F134,E135)</f>
        <v>722</v>
      </c>
      <c r="G135" s="149">
        <v>400</v>
      </c>
      <c r="H135" s="193" t="s">
        <v>1179</v>
      </c>
      <c r="I135" s="132" t="s">
        <v>750</v>
      </c>
      <c r="J135" s="133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95" customHeight="1">
      <c r="A136" s="168"/>
      <c r="B136" s="116"/>
      <c r="C136" s="170"/>
      <c r="D136" s="168"/>
      <c r="E136" s="132"/>
      <c r="F136" s="148"/>
      <c r="G136" s="149"/>
      <c r="H136" s="193"/>
      <c r="I136" s="132"/>
      <c r="J136" s="133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95" customHeight="1">
      <c r="A137" s="168"/>
      <c r="B137" s="116"/>
      <c r="C137" s="170"/>
      <c r="D137" s="168"/>
      <c r="E137" s="132"/>
      <c r="F137" s="148"/>
      <c r="G137" s="149"/>
      <c r="H137" s="193"/>
      <c r="I137" s="132"/>
      <c r="J137" s="133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521" t="s">
        <v>1632</v>
      </c>
      <c r="B138" s="521"/>
      <c r="C138" s="148"/>
      <c r="D138" s="132"/>
      <c r="E138" s="132"/>
      <c r="F138" s="148"/>
      <c r="G138" s="149"/>
      <c r="H138" s="132"/>
      <c r="I138" s="132"/>
      <c r="J138" s="133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139" t="s">
        <v>1622</v>
      </c>
      <c r="B139" s="157" t="s">
        <v>1623</v>
      </c>
      <c r="C139" s="157" t="s">
        <v>1624</v>
      </c>
      <c r="D139" s="157" t="s">
        <v>1625</v>
      </c>
      <c r="E139" s="157" t="s">
        <v>1626</v>
      </c>
      <c r="F139" s="157" t="s">
        <v>1627</v>
      </c>
      <c r="G139" s="159" t="s">
        <v>1628</v>
      </c>
      <c r="H139" s="140" t="s">
        <v>1629</v>
      </c>
      <c r="I139" s="132"/>
      <c r="J139" s="133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194">
        <v>1</v>
      </c>
      <c r="B140" s="147"/>
      <c r="C140" s="147"/>
      <c r="D140" s="147"/>
      <c r="E140" s="147"/>
      <c r="F140" s="147"/>
      <c r="G140" s="147"/>
      <c r="H140" s="195"/>
      <c r="I140" s="132"/>
      <c r="J140" s="133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9">
        <v>2</v>
      </c>
      <c r="B141" s="196"/>
      <c r="C141" s="197"/>
      <c r="D141" s="198"/>
      <c r="E141" s="197"/>
      <c r="F141" s="198"/>
      <c r="G141" s="199"/>
      <c r="H141" s="142"/>
      <c r="I141" s="132"/>
      <c r="J141" s="132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42">
        <v>3</v>
      </c>
      <c r="B142" s="147"/>
      <c r="C142" s="139"/>
      <c r="D142" s="142"/>
      <c r="E142" s="142"/>
      <c r="F142" s="139"/>
      <c r="G142" s="140"/>
      <c r="H142" s="142"/>
      <c r="I142" s="132"/>
      <c r="J142" s="132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32"/>
      <c r="B143" s="134"/>
      <c r="C143" s="134"/>
      <c r="D143" s="134"/>
      <c r="E143" s="132"/>
      <c r="F143" s="132"/>
      <c r="G143" s="132"/>
      <c r="H143" s="132"/>
      <c r="I143" s="132"/>
      <c r="J143" s="132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132"/>
      <c r="B144" s="134"/>
      <c r="C144" s="134"/>
      <c r="D144" s="134"/>
      <c r="E144" s="132"/>
      <c r="F144" s="132"/>
      <c r="G144" s="132"/>
      <c r="H144" s="132"/>
      <c r="I144" s="132"/>
      <c r="J144" s="133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2"/>
      <c r="B145" s="134"/>
      <c r="C145" s="134"/>
      <c r="D145" s="134"/>
      <c r="E145" s="132"/>
      <c r="F145" s="132"/>
      <c r="G145" s="132"/>
      <c r="H145" s="132"/>
      <c r="I145" s="132"/>
      <c r="J145" s="133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522" t="s">
        <v>1698</v>
      </c>
      <c r="B146" s="522"/>
      <c r="C146" s="520" t="s">
        <v>1699</v>
      </c>
      <c r="D146" s="520"/>
      <c r="E146" s="132"/>
      <c r="F146" s="132"/>
      <c r="G146" s="132"/>
      <c r="H146" s="132"/>
      <c r="I146" s="137" t="s">
        <v>1620</v>
      </c>
      <c r="J146" s="13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514" t="s">
        <v>1621</v>
      </c>
      <c r="B147" s="514"/>
      <c r="C147" s="138"/>
      <c r="D147" s="138"/>
      <c r="E147" s="132"/>
      <c r="F147" s="132"/>
      <c r="G147" s="132"/>
      <c r="H147" s="132"/>
      <c r="I147" s="136">
        <v>400</v>
      </c>
      <c r="J147" s="132" t="s">
        <v>1219</v>
      </c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39" t="s">
        <v>1622</v>
      </c>
      <c r="B148" s="139" t="s">
        <v>1623</v>
      </c>
      <c r="C148" s="139" t="s">
        <v>1624</v>
      </c>
      <c r="D148" s="139" t="s">
        <v>1625</v>
      </c>
      <c r="E148" s="139" t="s">
        <v>1626</v>
      </c>
      <c r="F148" s="139" t="s">
        <v>1627</v>
      </c>
      <c r="G148" s="140" t="s">
        <v>1628</v>
      </c>
      <c r="H148" s="140" t="s">
        <v>1629</v>
      </c>
      <c r="I148" s="153" t="s">
        <v>1179</v>
      </c>
      <c r="J148" s="132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1</v>
      </c>
      <c r="B149" s="147" t="s">
        <v>1663</v>
      </c>
      <c r="C149" s="139" t="s">
        <v>1592</v>
      </c>
      <c r="D149" s="142" t="s">
        <v>1621</v>
      </c>
      <c r="E149" s="142">
        <v>8</v>
      </c>
      <c r="F149" s="139">
        <f t="shared" ref="F149:F163" si="5">SUM(E149,F148)</f>
        <v>8</v>
      </c>
      <c r="G149" s="140">
        <f t="shared" ref="G149:G158" si="6">SUM(G148,E149)</f>
        <v>8</v>
      </c>
      <c r="H149" s="142"/>
      <c r="I149" s="132"/>
      <c r="J149" s="13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39">
        <v>2</v>
      </c>
      <c r="B150" s="154" t="s">
        <v>1666</v>
      </c>
      <c r="C150" s="142" t="s">
        <v>1667</v>
      </c>
      <c r="D150" s="142" t="s">
        <v>1621</v>
      </c>
      <c r="E150" s="142">
        <v>4</v>
      </c>
      <c r="F150" s="139">
        <f t="shared" si="5"/>
        <v>12</v>
      </c>
      <c r="G150" s="140">
        <f t="shared" si="6"/>
        <v>12</v>
      </c>
      <c r="H150" s="142"/>
      <c r="I150" s="132"/>
      <c r="J150" s="13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42">
        <v>3</v>
      </c>
      <c r="B151" s="147" t="s">
        <v>1668</v>
      </c>
      <c r="C151" s="139" t="s">
        <v>1669</v>
      </c>
      <c r="D151" s="142" t="s">
        <v>1621</v>
      </c>
      <c r="E151" s="142">
        <v>6</v>
      </c>
      <c r="F151" s="139">
        <f t="shared" si="5"/>
        <v>18</v>
      </c>
      <c r="G151" s="140">
        <f t="shared" si="6"/>
        <v>18</v>
      </c>
      <c r="H151" s="142"/>
      <c r="I151" s="132"/>
      <c r="J151" s="13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spans="1:26" ht="15.75" customHeight="1">
      <c r="A152" s="142">
        <v>4</v>
      </c>
      <c r="B152" s="147" t="s">
        <v>1700</v>
      </c>
      <c r="C152" s="139" t="s">
        <v>1701</v>
      </c>
      <c r="D152" s="142" t="s">
        <v>1621</v>
      </c>
      <c r="E152" s="142">
        <v>18</v>
      </c>
      <c r="F152" s="139">
        <f t="shared" si="5"/>
        <v>36</v>
      </c>
      <c r="G152" s="140">
        <f t="shared" si="6"/>
        <v>36</v>
      </c>
      <c r="H152" s="142"/>
      <c r="I152" s="132"/>
      <c r="J152" s="13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42">
        <v>5</v>
      </c>
      <c r="B153" s="147" t="s">
        <v>1674</v>
      </c>
      <c r="C153" s="139" t="s">
        <v>1595</v>
      </c>
      <c r="D153" s="142" t="s">
        <v>1621</v>
      </c>
      <c r="E153" s="142">
        <v>16</v>
      </c>
      <c r="F153" s="139">
        <f t="shared" si="5"/>
        <v>52</v>
      </c>
      <c r="G153" s="140">
        <f t="shared" si="6"/>
        <v>52</v>
      </c>
      <c r="H153" s="142"/>
      <c r="I153" s="132"/>
      <c r="J153" s="13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142">
        <v>6</v>
      </c>
      <c r="B154" s="147" t="s">
        <v>1702</v>
      </c>
      <c r="C154" s="139" t="s">
        <v>1703</v>
      </c>
      <c r="D154" s="142" t="s">
        <v>1621</v>
      </c>
      <c r="E154" s="142">
        <v>40</v>
      </c>
      <c r="F154" s="139">
        <f t="shared" si="5"/>
        <v>92</v>
      </c>
      <c r="G154" s="140">
        <f t="shared" si="6"/>
        <v>92</v>
      </c>
      <c r="H154" s="142"/>
      <c r="I154" s="132"/>
      <c r="J154" s="13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142">
        <v>7</v>
      </c>
      <c r="B155" s="150" t="s">
        <v>1704</v>
      </c>
      <c r="C155" s="139" t="s">
        <v>1705</v>
      </c>
      <c r="D155" s="139" t="s">
        <v>1621</v>
      </c>
      <c r="E155" s="142">
        <v>6</v>
      </c>
      <c r="F155" s="139">
        <f t="shared" si="5"/>
        <v>98</v>
      </c>
      <c r="G155" s="140">
        <f t="shared" si="6"/>
        <v>98</v>
      </c>
      <c r="H155" s="142"/>
      <c r="I155" s="132"/>
      <c r="J155" s="133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42">
        <v>8</v>
      </c>
      <c r="B156" s="147" t="s">
        <v>1706</v>
      </c>
      <c r="C156" s="139" t="s">
        <v>1707</v>
      </c>
      <c r="D156" s="142" t="s">
        <v>1621</v>
      </c>
      <c r="E156" s="142">
        <v>16</v>
      </c>
      <c r="F156" s="139">
        <f t="shared" si="5"/>
        <v>114</v>
      </c>
      <c r="G156" s="140">
        <f t="shared" si="6"/>
        <v>114</v>
      </c>
      <c r="H156" s="142"/>
      <c r="I156" s="132"/>
      <c r="J156" s="13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142">
        <v>9</v>
      </c>
      <c r="B157" s="154" t="s">
        <v>1708</v>
      </c>
      <c r="C157" s="142" t="s">
        <v>1709</v>
      </c>
      <c r="D157" s="142" t="s">
        <v>1621</v>
      </c>
      <c r="E157" s="142">
        <v>60</v>
      </c>
      <c r="F157" s="139">
        <f t="shared" si="5"/>
        <v>174</v>
      </c>
      <c r="G157" s="140">
        <f t="shared" si="6"/>
        <v>174</v>
      </c>
      <c r="H157" s="142"/>
      <c r="I157" s="132"/>
      <c r="J157" s="13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142">
        <v>10</v>
      </c>
      <c r="B158" s="154" t="s">
        <v>1679</v>
      </c>
      <c r="C158" s="142" t="s">
        <v>1680</v>
      </c>
      <c r="D158" s="139" t="s">
        <v>1621</v>
      </c>
      <c r="E158" s="142">
        <v>4</v>
      </c>
      <c r="F158" s="139">
        <f t="shared" si="5"/>
        <v>178</v>
      </c>
      <c r="G158" s="140">
        <f t="shared" si="6"/>
        <v>178</v>
      </c>
      <c r="H158" s="142"/>
      <c r="I158" s="132"/>
      <c r="J158" s="133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142">
        <v>11</v>
      </c>
      <c r="B159" s="141" t="s">
        <v>1681</v>
      </c>
      <c r="C159" s="142" t="s">
        <v>1682</v>
      </c>
      <c r="D159" s="139" t="s">
        <v>1621</v>
      </c>
      <c r="E159" s="142">
        <v>30</v>
      </c>
      <c r="F159" s="139">
        <f t="shared" si="5"/>
        <v>208</v>
      </c>
      <c r="G159" s="140">
        <v>200</v>
      </c>
      <c r="H159" s="142"/>
      <c r="I159" s="132"/>
      <c r="J159" s="133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42">
        <v>12</v>
      </c>
      <c r="B160" s="141" t="s">
        <v>1354</v>
      </c>
      <c r="C160" s="142" t="s">
        <v>1355</v>
      </c>
      <c r="D160" s="139" t="s">
        <v>1621</v>
      </c>
      <c r="E160" s="142">
        <v>24</v>
      </c>
      <c r="F160" s="139">
        <f t="shared" si="5"/>
        <v>232</v>
      </c>
      <c r="G160" s="140">
        <v>200</v>
      </c>
      <c r="H160" s="142"/>
      <c r="I160" s="132"/>
      <c r="J160" s="13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42">
        <v>13</v>
      </c>
      <c r="B161" s="141" t="s">
        <v>1530</v>
      </c>
      <c r="C161" s="142" t="s">
        <v>1531</v>
      </c>
      <c r="D161" s="142" t="s">
        <v>1621</v>
      </c>
      <c r="E161" s="142">
        <v>4</v>
      </c>
      <c r="F161" s="139">
        <f t="shared" si="5"/>
        <v>236</v>
      </c>
      <c r="G161" s="140">
        <v>200</v>
      </c>
      <c r="H161" s="142"/>
      <c r="I161" s="132"/>
      <c r="J161" s="13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163">
        <v>14</v>
      </c>
      <c r="B162" s="200" t="s">
        <v>1690</v>
      </c>
      <c r="C162" s="163" t="s">
        <v>1691</v>
      </c>
      <c r="D162" s="163" t="s">
        <v>1621</v>
      </c>
      <c r="E162" s="163">
        <v>30</v>
      </c>
      <c r="F162" s="161">
        <f t="shared" si="5"/>
        <v>266</v>
      </c>
      <c r="G162" s="164">
        <v>200</v>
      </c>
      <c r="H162" s="163"/>
      <c r="I162" s="132" t="s">
        <v>1631</v>
      </c>
      <c r="J162" s="13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42">
        <v>15</v>
      </c>
      <c r="B163" s="141" t="s">
        <v>934</v>
      </c>
      <c r="C163" s="142" t="s">
        <v>935</v>
      </c>
      <c r="D163" s="128" t="s">
        <v>1175</v>
      </c>
      <c r="E163" s="142">
        <v>5</v>
      </c>
      <c r="F163" s="139">
        <f t="shared" si="5"/>
        <v>271</v>
      </c>
      <c r="G163" s="140">
        <f>SUM(G162,E163)</f>
        <v>205</v>
      </c>
      <c r="H163" s="142"/>
      <c r="I163" s="132" t="s">
        <v>1219</v>
      </c>
      <c r="J163" s="13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" customHeight="1">
      <c r="A164" s="201">
        <v>16</v>
      </c>
      <c r="B164" s="126" t="s">
        <v>1055</v>
      </c>
      <c r="C164" s="167" t="s">
        <v>1056</v>
      </c>
      <c r="D164" s="171" t="s">
        <v>1175</v>
      </c>
      <c r="E164" s="142">
        <v>40</v>
      </c>
      <c r="F164" s="139">
        <v>311</v>
      </c>
      <c r="G164" s="140">
        <v>245</v>
      </c>
      <c r="H164" s="202" t="s">
        <v>1179</v>
      </c>
      <c r="I164" s="132" t="s">
        <v>644</v>
      </c>
      <c r="J164" s="133"/>
    </row>
    <row r="165" spans="1:26" ht="15.75" customHeight="1">
      <c r="A165" s="142">
        <v>17</v>
      </c>
      <c r="B165" s="126" t="s">
        <v>1288</v>
      </c>
      <c r="C165" s="167" t="s">
        <v>1289</v>
      </c>
      <c r="D165" s="171" t="s">
        <v>1175</v>
      </c>
      <c r="E165" s="142">
        <v>200</v>
      </c>
      <c r="F165" s="139">
        <v>511</v>
      </c>
      <c r="G165" s="140">
        <v>400</v>
      </c>
      <c r="H165" s="202" t="s">
        <v>1179</v>
      </c>
      <c r="I165" s="132" t="s">
        <v>813</v>
      </c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514" t="s">
        <v>1632</v>
      </c>
      <c r="B166" s="514"/>
      <c r="C166" s="148"/>
      <c r="D166" s="132"/>
      <c r="E166" s="132"/>
      <c r="F166" s="148"/>
      <c r="G166" s="149"/>
      <c r="H166" s="132"/>
      <c r="I166" s="132"/>
      <c r="J166" s="13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39" t="s">
        <v>1622</v>
      </c>
      <c r="B167" s="139" t="s">
        <v>1623</v>
      </c>
      <c r="C167" s="139" t="s">
        <v>1624</v>
      </c>
      <c r="D167" s="139" t="s">
        <v>1625</v>
      </c>
      <c r="E167" s="139" t="s">
        <v>1626</v>
      </c>
      <c r="F167" s="139" t="s">
        <v>1627</v>
      </c>
      <c r="G167" s="140" t="s">
        <v>1628</v>
      </c>
      <c r="H167" s="140" t="s">
        <v>1629</v>
      </c>
      <c r="J167" s="13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39">
        <v>1</v>
      </c>
      <c r="B168" s="141" t="s">
        <v>1710</v>
      </c>
      <c r="C168" s="142" t="s">
        <v>1711</v>
      </c>
      <c r="D168" s="139" t="s">
        <v>1182</v>
      </c>
      <c r="E168" s="142">
        <v>155</v>
      </c>
      <c r="F168" s="139">
        <v>155</v>
      </c>
      <c r="G168" s="140">
        <f>SUM(G167,E168)</f>
        <v>155</v>
      </c>
      <c r="H168" s="142"/>
      <c r="I168" s="132" t="s">
        <v>1216</v>
      </c>
      <c r="J168" s="133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139">
        <v>2</v>
      </c>
      <c r="B169" s="150"/>
      <c r="C169" s="142"/>
      <c r="D169" s="139"/>
      <c r="E169" s="142"/>
      <c r="F169" s="139"/>
      <c r="G169" s="140"/>
      <c r="H169" s="142"/>
      <c r="I169" s="132"/>
      <c r="J169" s="133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142">
        <v>3</v>
      </c>
      <c r="B170" s="147"/>
      <c r="C170" s="139"/>
      <c r="D170" s="142"/>
      <c r="E170" s="142"/>
      <c r="F170" s="139"/>
      <c r="G170" s="140"/>
      <c r="H170" s="142"/>
      <c r="I170" s="132"/>
      <c r="J170" s="133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2"/>
      <c r="B171" s="134"/>
      <c r="C171" s="148"/>
      <c r="D171" s="132"/>
      <c r="E171" s="132"/>
      <c r="F171" s="148"/>
      <c r="G171" s="149"/>
      <c r="H171" s="132"/>
      <c r="I171" s="132"/>
      <c r="J171" s="133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32"/>
      <c r="B172" s="134"/>
      <c r="C172" s="148"/>
      <c r="D172" s="132"/>
      <c r="E172" s="132"/>
      <c r="F172" s="148"/>
      <c r="G172" s="149"/>
      <c r="H172" s="132"/>
      <c r="I172" s="132"/>
      <c r="J172" s="133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132"/>
      <c r="B173" s="134"/>
      <c r="C173" s="148"/>
      <c r="D173" s="132"/>
      <c r="E173" s="132"/>
      <c r="F173" s="148"/>
      <c r="G173" s="149"/>
      <c r="H173" s="132"/>
      <c r="I173" s="132"/>
      <c r="J173" s="133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6.5" customHeight="1">
      <c r="A174" s="520" t="s">
        <v>1712</v>
      </c>
      <c r="B174" s="520"/>
      <c r="C174" s="520" t="s">
        <v>1713</v>
      </c>
      <c r="D174" s="520"/>
      <c r="E174" s="132"/>
      <c r="F174" s="132"/>
      <c r="G174" s="132"/>
      <c r="H174" s="132"/>
      <c r="I174" s="137" t="s">
        <v>1620</v>
      </c>
      <c r="J174" s="133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5.75" customHeight="1">
      <c r="A175" s="514" t="s">
        <v>1621</v>
      </c>
      <c r="B175" s="514"/>
      <c r="C175" s="138"/>
      <c r="D175" s="138"/>
      <c r="E175" s="132"/>
      <c r="F175" s="132"/>
      <c r="G175" s="132"/>
      <c r="H175" s="132"/>
      <c r="I175" s="136">
        <v>400</v>
      </c>
      <c r="J175" s="133" t="s">
        <v>644</v>
      </c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6" ht="15.75" customHeight="1">
      <c r="A176" s="139" t="s">
        <v>1622</v>
      </c>
      <c r="B176" s="139" t="s">
        <v>1623</v>
      </c>
      <c r="C176" s="139" t="s">
        <v>1624</v>
      </c>
      <c r="D176" s="139" t="s">
        <v>1625</v>
      </c>
      <c r="E176" s="139" t="s">
        <v>1626</v>
      </c>
      <c r="F176" s="139" t="s">
        <v>1627</v>
      </c>
      <c r="G176" s="140" t="s">
        <v>1628</v>
      </c>
      <c r="H176" s="140" t="s">
        <v>1629</v>
      </c>
      <c r="I176" s="153" t="s">
        <v>1179</v>
      </c>
      <c r="J176" s="133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spans="1:26" ht="15.75" customHeight="1">
      <c r="A177" s="139">
        <v>1</v>
      </c>
      <c r="B177" s="150" t="s">
        <v>1637</v>
      </c>
      <c r="C177" s="142" t="s">
        <v>1714</v>
      </c>
      <c r="D177" s="139" t="s">
        <v>1621</v>
      </c>
      <c r="E177" s="142">
        <v>4</v>
      </c>
      <c r="F177" s="139">
        <f>SUM(E177,F176)</f>
        <v>4</v>
      </c>
      <c r="G177" s="140">
        <f>SUM(G176,E177)</f>
        <v>4</v>
      </c>
      <c r="H177" s="142"/>
      <c r="I177" s="132"/>
      <c r="J177" s="133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spans="1:26" ht="15.75" customHeight="1">
      <c r="A178" s="139">
        <v>2</v>
      </c>
      <c r="B178" s="147" t="s">
        <v>1674</v>
      </c>
      <c r="C178" s="139" t="s">
        <v>1595</v>
      </c>
      <c r="D178" s="142" t="s">
        <v>1621</v>
      </c>
      <c r="E178" s="142">
        <v>18</v>
      </c>
      <c r="F178" s="139">
        <f>SUM(E178,F177)</f>
        <v>22</v>
      </c>
      <c r="G178" s="140">
        <f>SUM(G177,E178)</f>
        <v>22</v>
      </c>
      <c r="H178" s="142"/>
      <c r="I178" s="132"/>
      <c r="J178" s="133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.75" customHeight="1">
      <c r="A179" s="142">
        <v>3</v>
      </c>
      <c r="B179" s="126" t="s">
        <v>1715</v>
      </c>
      <c r="C179" s="147" t="s">
        <v>1716</v>
      </c>
      <c r="D179" s="142" t="s">
        <v>1621</v>
      </c>
      <c r="E179" s="142">
        <v>2</v>
      </c>
      <c r="F179" s="139">
        <f>SUM(E179,F178)</f>
        <v>24</v>
      </c>
      <c r="G179" s="140">
        <f>SUM(G178,E179)</f>
        <v>24</v>
      </c>
      <c r="H179" s="158"/>
      <c r="I179" s="132"/>
      <c r="J179" s="133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spans="1:26" ht="15.75" customHeight="1">
      <c r="A180" s="163">
        <v>4</v>
      </c>
      <c r="B180" s="203" t="s">
        <v>1276</v>
      </c>
      <c r="C180" s="204" t="s">
        <v>1277</v>
      </c>
      <c r="D180" s="162" t="s">
        <v>1182</v>
      </c>
      <c r="E180" s="163">
        <v>12</v>
      </c>
      <c r="F180" s="161">
        <f>SUM(E180,F179)</f>
        <v>36</v>
      </c>
      <c r="G180" s="205">
        <v>31</v>
      </c>
      <c r="H180" s="163"/>
      <c r="I180" s="132" t="s">
        <v>1631</v>
      </c>
      <c r="J180" s="133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spans="1:26" ht="15.75" customHeight="1">
      <c r="A181" s="115">
        <v>5</v>
      </c>
      <c r="B181" s="141" t="s">
        <v>1647</v>
      </c>
      <c r="C181" s="141" t="s">
        <v>1648</v>
      </c>
      <c r="D181" s="115" t="s">
        <v>1175</v>
      </c>
      <c r="E181" s="115">
        <v>13</v>
      </c>
      <c r="F181" s="115">
        <f>SUM(F180,E181)</f>
        <v>49</v>
      </c>
      <c r="G181" s="115">
        <f>SUM(G180,E181)</f>
        <v>44</v>
      </c>
      <c r="H181" s="141"/>
      <c r="I181" s="132" t="s">
        <v>1219</v>
      </c>
      <c r="J181" s="133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spans="1:26" ht="15.75" customHeight="1">
      <c r="A182" s="115">
        <v>6</v>
      </c>
      <c r="B182" s="126" t="s">
        <v>1717</v>
      </c>
      <c r="C182" s="167" t="s">
        <v>1718</v>
      </c>
      <c r="D182" s="115" t="s">
        <v>1175</v>
      </c>
      <c r="E182" s="115">
        <v>60</v>
      </c>
      <c r="F182" s="115">
        <f>SUM(F181,E182)</f>
        <v>109</v>
      </c>
      <c r="G182" s="115">
        <f>SUM(G181,E182)</f>
        <v>104</v>
      </c>
      <c r="H182" s="115"/>
      <c r="I182" s="132" t="s">
        <v>891</v>
      </c>
      <c r="J182" s="133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spans="1:26" ht="15.75" customHeight="1">
      <c r="A183" s="115">
        <v>7</v>
      </c>
      <c r="B183" s="126" t="s">
        <v>1537</v>
      </c>
      <c r="C183" s="126" t="s">
        <v>1538</v>
      </c>
      <c r="D183" s="115" t="s">
        <v>1175</v>
      </c>
      <c r="E183" s="115">
        <v>8</v>
      </c>
      <c r="F183" s="167">
        <v>117</v>
      </c>
      <c r="G183" s="176">
        <v>112</v>
      </c>
      <c r="H183" s="115"/>
      <c r="I183" s="132" t="s">
        <v>644</v>
      </c>
      <c r="J183" s="133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115">
        <v>8</v>
      </c>
      <c r="B184" s="126" t="s">
        <v>1288</v>
      </c>
      <c r="C184" s="167" t="s">
        <v>1289</v>
      </c>
      <c r="D184" s="115" t="s">
        <v>1175</v>
      </c>
      <c r="E184" s="115">
        <v>200</v>
      </c>
      <c r="F184" s="167">
        <v>317</v>
      </c>
      <c r="G184" s="176">
        <v>312</v>
      </c>
      <c r="H184" s="115"/>
      <c r="I184" s="132" t="s">
        <v>813</v>
      </c>
      <c r="J184" s="133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514" t="s">
        <v>1632</v>
      </c>
      <c r="B185" s="514"/>
      <c r="C185" s="148"/>
      <c r="D185" s="132"/>
      <c r="E185" s="132"/>
      <c r="F185" s="148"/>
      <c r="G185" s="149"/>
      <c r="H185" s="132"/>
      <c r="I185" s="132"/>
      <c r="J185" s="133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39" t="s">
        <v>1622</v>
      </c>
      <c r="B186" s="139" t="s">
        <v>1623</v>
      </c>
      <c r="C186" s="139" t="s">
        <v>1624</v>
      </c>
      <c r="D186" s="139" t="s">
        <v>1625</v>
      </c>
      <c r="E186" s="139" t="s">
        <v>1626</v>
      </c>
      <c r="F186" s="139" t="s">
        <v>1627</v>
      </c>
      <c r="G186" s="140" t="s">
        <v>1628</v>
      </c>
      <c r="H186" s="140" t="s">
        <v>1629</v>
      </c>
      <c r="I186" s="132"/>
      <c r="J186" s="133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143">
        <v>1</v>
      </c>
      <c r="B187" s="180" t="s">
        <v>1719</v>
      </c>
      <c r="C187" s="143" t="s">
        <v>1682</v>
      </c>
      <c r="D187" s="143" t="s">
        <v>1632</v>
      </c>
      <c r="E187" s="145">
        <v>169</v>
      </c>
      <c r="F187" s="143">
        <f>SUM(E187,F186)</f>
        <v>169</v>
      </c>
      <c r="G187" s="146">
        <f>SUM(G186,E187)</f>
        <v>169</v>
      </c>
      <c r="H187" s="145"/>
      <c r="I187" s="132" t="s">
        <v>1631</v>
      </c>
      <c r="J187" s="133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32"/>
      <c r="B188" s="134"/>
      <c r="C188" s="148"/>
      <c r="D188" s="132"/>
      <c r="E188" s="132"/>
      <c r="F188" s="148"/>
      <c r="G188" s="149"/>
      <c r="H188" s="132"/>
      <c r="I188" s="132"/>
      <c r="J188" s="133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32"/>
      <c r="B189" s="134"/>
      <c r="C189" s="148"/>
      <c r="D189" s="132"/>
      <c r="E189" s="132"/>
      <c r="F189" s="148"/>
      <c r="G189" s="149"/>
      <c r="H189" s="132"/>
      <c r="I189" s="132"/>
      <c r="J189" s="133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6.5" customHeight="1">
      <c r="A190" s="132"/>
      <c r="B190" s="134"/>
      <c r="C190" s="148"/>
      <c r="D190" s="132"/>
      <c r="E190" s="132"/>
      <c r="F190" s="148"/>
      <c r="G190" s="149"/>
      <c r="H190" s="132"/>
      <c r="I190" s="132"/>
      <c r="J190" s="133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520" t="s">
        <v>1720</v>
      </c>
      <c r="B191" s="520"/>
      <c r="C191" s="520" t="s">
        <v>1721</v>
      </c>
      <c r="D191" s="520"/>
      <c r="E191" s="132"/>
      <c r="F191" s="132"/>
      <c r="G191" s="132"/>
      <c r="H191" s="132"/>
      <c r="I191" s="137" t="s">
        <v>1620</v>
      </c>
      <c r="J191" s="133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514" t="s">
        <v>1621</v>
      </c>
      <c r="B192" s="514"/>
      <c r="C192" s="138"/>
      <c r="D192" s="138"/>
      <c r="E192" s="132"/>
      <c r="F192" s="132"/>
      <c r="G192" s="132"/>
      <c r="H192" s="132"/>
      <c r="I192" s="136">
        <v>50</v>
      </c>
      <c r="J192" s="133" t="s">
        <v>1246</v>
      </c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39" t="s">
        <v>1622</v>
      </c>
      <c r="B193" s="139" t="s">
        <v>1623</v>
      </c>
      <c r="C193" s="139" t="s">
        <v>1624</v>
      </c>
      <c r="D193" s="139" t="s">
        <v>1625</v>
      </c>
      <c r="E193" s="139" t="s">
        <v>1626</v>
      </c>
      <c r="F193" s="139" t="s">
        <v>1627</v>
      </c>
      <c r="G193" s="140" t="s">
        <v>1628</v>
      </c>
      <c r="H193" s="140" t="s">
        <v>1629</v>
      </c>
      <c r="I193" s="132"/>
      <c r="J193" s="133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139">
        <v>1</v>
      </c>
      <c r="B194" s="147" t="s">
        <v>1663</v>
      </c>
      <c r="C194" s="139" t="s">
        <v>1592</v>
      </c>
      <c r="D194" s="142" t="s">
        <v>1621</v>
      </c>
      <c r="E194" s="142">
        <v>8</v>
      </c>
      <c r="F194" s="139">
        <f>SUM(E194,F193)</f>
        <v>8</v>
      </c>
      <c r="G194" s="140">
        <f>SUM(G193,E194)</f>
        <v>8</v>
      </c>
      <c r="H194" s="142"/>
      <c r="I194" s="132"/>
      <c r="J194" s="133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39">
        <v>2</v>
      </c>
      <c r="B195" s="150" t="s">
        <v>1700</v>
      </c>
      <c r="C195" s="142" t="s">
        <v>1701</v>
      </c>
      <c r="D195" s="139" t="s">
        <v>1621</v>
      </c>
      <c r="E195" s="142">
        <v>18</v>
      </c>
      <c r="F195" s="139">
        <f>SUM(E195,F194)</f>
        <v>26</v>
      </c>
      <c r="G195" s="140">
        <f>SUM(G194,E195)</f>
        <v>26</v>
      </c>
      <c r="H195" s="142"/>
      <c r="I195" s="132"/>
      <c r="J195" s="133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42">
        <v>3</v>
      </c>
      <c r="B196" s="147" t="s">
        <v>1674</v>
      </c>
      <c r="C196" s="139" t="s">
        <v>1595</v>
      </c>
      <c r="D196" s="142" t="s">
        <v>1621</v>
      </c>
      <c r="E196" s="142">
        <v>16</v>
      </c>
      <c r="F196" s="139">
        <f>SUM(E196,F195)</f>
        <v>42</v>
      </c>
      <c r="G196" s="140">
        <f>SUM(G195,E196)</f>
        <v>42</v>
      </c>
      <c r="H196" s="142"/>
      <c r="I196" s="132"/>
      <c r="J196" s="133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145">
        <v>4</v>
      </c>
      <c r="B197" s="206" t="s">
        <v>1262</v>
      </c>
      <c r="C197" s="143" t="s">
        <v>1263</v>
      </c>
      <c r="D197" s="145" t="s">
        <v>1621</v>
      </c>
      <c r="E197" s="145">
        <v>8</v>
      </c>
      <c r="F197" s="143">
        <f>SUM(E197,F196)</f>
        <v>50</v>
      </c>
      <c r="G197" s="146">
        <f>SUM(G196,E197)</f>
        <v>50</v>
      </c>
      <c r="H197" s="145"/>
      <c r="I197" s="132" t="s">
        <v>1631</v>
      </c>
      <c r="J197" s="133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6.5" customHeight="1">
      <c r="A198" s="142"/>
      <c r="B198" s="147"/>
      <c r="C198" s="139"/>
      <c r="D198" s="142"/>
      <c r="E198" s="142"/>
      <c r="F198" s="139"/>
      <c r="G198" s="140"/>
      <c r="H198" s="142"/>
      <c r="I198" s="132"/>
      <c r="J198" s="133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spans="1:26" ht="15.75" customHeight="1">
      <c r="A199" s="142"/>
      <c r="B199" s="147"/>
      <c r="C199" s="139"/>
      <c r="D199" s="142"/>
      <c r="E199" s="142"/>
      <c r="F199" s="139"/>
      <c r="G199" s="140"/>
      <c r="H199" s="142"/>
      <c r="I199" s="132"/>
      <c r="J199" s="133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</row>
    <row r="200" spans="1:26" ht="15.75" customHeight="1">
      <c r="A200" s="132"/>
      <c r="B200" s="134"/>
      <c r="C200" s="148"/>
      <c r="D200" s="132"/>
      <c r="E200" s="132"/>
      <c r="F200" s="148"/>
      <c r="G200" s="149"/>
      <c r="H200" s="132"/>
      <c r="I200" s="132"/>
      <c r="J200" s="133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spans="1:26" ht="15.75" customHeight="1">
      <c r="A201" s="514" t="s">
        <v>1632</v>
      </c>
      <c r="B201" s="514"/>
      <c r="C201" s="148"/>
      <c r="D201" s="132"/>
      <c r="E201" s="132"/>
      <c r="F201" s="148"/>
      <c r="G201" s="149"/>
      <c r="H201" s="132"/>
      <c r="I201" s="132"/>
      <c r="J201" s="133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spans="1:26" ht="15.75" customHeight="1">
      <c r="A202" s="139" t="s">
        <v>1622</v>
      </c>
      <c r="B202" s="139" t="s">
        <v>1623</v>
      </c>
      <c r="C202" s="139" t="s">
        <v>1624</v>
      </c>
      <c r="D202" s="139" t="s">
        <v>1625</v>
      </c>
      <c r="E202" s="139" t="s">
        <v>1626</v>
      </c>
      <c r="F202" s="139" t="s">
        <v>1627</v>
      </c>
      <c r="G202" s="140" t="s">
        <v>1628</v>
      </c>
      <c r="H202" s="140" t="s">
        <v>1629</v>
      </c>
      <c r="I202" s="132"/>
      <c r="J202" s="133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spans="1:26" ht="15.75" customHeight="1">
      <c r="A203" s="139">
        <v>1</v>
      </c>
      <c r="B203" s="150"/>
      <c r="C203" s="142"/>
      <c r="D203" s="139"/>
      <c r="E203" s="142"/>
      <c r="F203" s="139">
        <f>SUM(E203,F202)</f>
        <v>0</v>
      </c>
      <c r="G203" s="140">
        <f>SUM(G202,E203)</f>
        <v>0</v>
      </c>
      <c r="H203" s="142"/>
      <c r="I203" s="132"/>
      <c r="J203" s="133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spans="1:26" ht="15.75" customHeight="1">
      <c r="A204" s="139">
        <v>2</v>
      </c>
      <c r="B204" s="150"/>
      <c r="C204" s="142"/>
      <c r="D204" s="139"/>
      <c r="E204" s="142"/>
      <c r="F204" s="139"/>
      <c r="G204" s="140"/>
      <c r="H204" s="142"/>
      <c r="I204" s="132"/>
      <c r="J204" s="133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spans="1:26" ht="15.75" customHeight="1">
      <c r="A205" s="142">
        <v>3</v>
      </c>
      <c r="B205" s="147"/>
      <c r="C205" s="139"/>
      <c r="D205" s="142"/>
      <c r="E205" s="142"/>
      <c r="F205" s="139"/>
      <c r="G205" s="140"/>
      <c r="H205" s="142"/>
      <c r="I205" s="132"/>
      <c r="J205" s="133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32"/>
      <c r="B206" s="134"/>
      <c r="C206" s="148"/>
      <c r="D206" s="132"/>
      <c r="E206" s="132"/>
      <c r="F206" s="148"/>
      <c r="G206" s="149"/>
      <c r="H206" s="132"/>
      <c r="I206" s="132"/>
      <c r="J206" s="133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32"/>
      <c r="B207" s="134"/>
      <c r="C207" s="148"/>
      <c r="D207" s="132"/>
      <c r="E207" s="132"/>
      <c r="F207" s="148"/>
      <c r="G207" s="149"/>
      <c r="H207" s="132"/>
      <c r="I207" s="132"/>
      <c r="J207" s="133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48"/>
      <c r="B208" s="207"/>
      <c r="C208" s="148"/>
      <c r="D208" s="134"/>
      <c r="E208" s="132"/>
      <c r="F208" s="132"/>
      <c r="G208" s="132"/>
      <c r="H208" s="132"/>
      <c r="I208" s="132"/>
      <c r="J208" s="133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520" t="s">
        <v>1722</v>
      </c>
      <c r="B209" s="520"/>
      <c r="C209" s="520" t="s">
        <v>1723</v>
      </c>
      <c r="D209" s="520"/>
      <c r="E209" s="132"/>
      <c r="F209" s="132"/>
      <c r="G209" s="132"/>
      <c r="H209" s="132"/>
      <c r="I209" s="137" t="s">
        <v>1620</v>
      </c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514" t="s">
        <v>1621</v>
      </c>
      <c r="B210" s="514"/>
      <c r="C210" s="138"/>
      <c r="D210" s="138"/>
      <c r="E210" s="132"/>
      <c r="F210" s="132"/>
      <c r="G210" s="132"/>
      <c r="H210" s="132"/>
      <c r="I210" s="208">
        <v>400</v>
      </c>
      <c r="J210" s="132" t="s">
        <v>1216</v>
      </c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139" t="s">
        <v>1622</v>
      </c>
      <c r="B211" s="139" t="s">
        <v>1623</v>
      </c>
      <c r="C211" s="139" t="s">
        <v>1624</v>
      </c>
      <c r="D211" s="139" t="s">
        <v>1625</v>
      </c>
      <c r="E211" s="139" t="s">
        <v>1626</v>
      </c>
      <c r="F211" s="139" t="s">
        <v>1627</v>
      </c>
      <c r="G211" s="140" t="s">
        <v>1628</v>
      </c>
      <c r="H211" s="140" t="s">
        <v>1629</v>
      </c>
      <c r="I211" s="153" t="s">
        <v>1179</v>
      </c>
      <c r="J211" s="133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139">
        <v>1</v>
      </c>
      <c r="B212" s="147" t="s">
        <v>1663</v>
      </c>
      <c r="C212" s="139" t="s">
        <v>1592</v>
      </c>
      <c r="D212" s="142" t="s">
        <v>1621</v>
      </c>
      <c r="E212" s="142">
        <v>8</v>
      </c>
      <c r="F212" s="139">
        <f t="shared" ref="F212:F233" si="7">SUM(E212,F211)</f>
        <v>8</v>
      </c>
      <c r="G212" s="140">
        <f t="shared" ref="G212:G222" si="8">SUM(G211,E212)</f>
        <v>8</v>
      </c>
      <c r="H212" s="142"/>
      <c r="I212" s="132"/>
      <c r="J212" s="133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spans="1:26" ht="15.75" customHeight="1">
      <c r="A213" s="139">
        <v>2</v>
      </c>
      <c r="B213" s="154" t="s">
        <v>1724</v>
      </c>
      <c r="C213" s="142" t="s">
        <v>1725</v>
      </c>
      <c r="D213" s="142" t="s">
        <v>1621</v>
      </c>
      <c r="E213" s="142">
        <v>29</v>
      </c>
      <c r="F213" s="139">
        <f t="shared" si="7"/>
        <v>37</v>
      </c>
      <c r="G213" s="140">
        <f t="shared" si="8"/>
        <v>37</v>
      </c>
      <c r="H213" s="142"/>
      <c r="I213" s="132"/>
      <c r="J213" s="133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spans="1:26" ht="15.75" customHeight="1">
      <c r="A214" s="142">
        <v>3</v>
      </c>
      <c r="B214" s="147" t="s">
        <v>1637</v>
      </c>
      <c r="C214" s="139" t="s">
        <v>1714</v>
      </c>
      <c r="D214" s="142" t="s">
        <v>1621</v>
      </c>
      <c r="E214" s="142">
        <v>4</v>
      </c>
      <c r="F214" s="139">
        <f t="shared" si="7"/>
        <v>41</v>
      </c>
      <c r="G214" s="140">
        <f t="shared" si="8"/>
        <v>41</v>
      </c>
      <c r="H214" s="142"/>
      <c r="I214" s="132"/>
      <c r="J214" s="133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142">
        <v>4</v>
      </c>
      <c r="B215" s="147" t="s">
        <v>1670</v>
      </c>
      <c r="C215" s="139" t="s">
        <v>1671</v>
      </c>
      <c r="D215" s="142" t="s">
        <v>1621</v>
      </c>
      <c r="E215" s="142">
        <v>24</v>
      </c>
      <c r="F215" s="139">
        <f t="shared" si="7"/>
        <v>65</v>
      </c>
      <c r="G215" s="140">
        <f t="shared" si="8"/>
        <v>65</v>
      </c>
      <c r="H215" s="142"/>
      <c r="I215" s="132"/>
      <c r="J215" s="133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142">
        <v>5</v>
      </c>
      <c r="B216" s="147" t="s">
        <v>1726</v>
      </c>
      <c r="C216" s="139" t="s">
        <v>1727</v>
      </c>
      <c r="D216" s="142" t="s">
        <v>1621</v>
      </c>
      <c r="E216" s="142">
        <v>16</v>
      </c>
      <c r="F216" s="139">
        <f t="shared" si="7"/>
        <v>81</v>
      </c>
      <c r="G216" s="140">
        <f t="shared" si="8"/>
        <v>81</v>
      </c>
      <c r="H216" s="142"/>
      <c r="I216" s="132"/>
      <c r="J216" s="133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142">
        <v>6</v>
      </c>
      <c r="B217" s="154" t="s">
        <v>1672</v>
      </c>
      <c r="C217" s="142" t="s">
        <v>1673</v>
      </c>
      <c r="D217" s="142" t="s">
        <v>1621</v>
      </c>
      <c r="E217" s="142">
        <v>6</v>
      </c>
      <c r="F217" s="139">
        <f t="shared" si="7"/>
        <v>87</v>
      </c>
      <c r="G217" s="140">
        <f t="shared" si="8"/>
        <v>87</v>
      </c>
      <c r="H217" s="142"/>
      <c r="I217" s="132"/>
      <c r="J217" s="133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spans="1:26" ht="15.75" customHeight="1">
      <c r="A218" s="142">
        <v>7</v>
      </c>
      <c r="B218" s="147" t="s">
        <v>1674</v>
      </c>
      <c r="C218" s="139" t="s">
        <v>1595</v>
      </c>
      <c r="D218" s="142" t="s">
        <v>1621</v>
      </c>
      <c r="E218" s="142">
        <v>18</v>
      </c>
      <c r="F218" s="139">
        <f t="shared" si="7"/>
        <v>105</v>
      </c>
      <c r="G218" s="140">
        <f t="shared" si="8"/>
        <v>105</v>
      </c>
      <c r="H218" s="142"/>
      <c r="I218" s="132"/>
      <c r="J218" s="133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spans="1:26" ht="15.75" customHeight="1">
      <c r="A219" s="142">
        <v>8</v>
      </c>
      <c r="B219" s="154" t="s">
        <v>1679</v>
      </c>
      <c r="C219" s="142" t="s">
        <v>1680</v>
      </c>
      <c r="D219" s="139" t="s">
        <v>1621</v>
      </c>
      <c r="E219" s="142">
        <v>4</v>
      </c>
      <c r="F219" s="139">
        <f t="shared" si="7"/>
        <v>109</v>
      </c>
      <c r="G219" s="140">
        <f t="shared" si="8"/>
        <v>109</v>
      </c>
      <c r="H219" s="142"/>
      <c r="I219" s="132"/>
      <c r="J219" s="133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spans="1:26" ht="15.75" customHeight="1">
      <c r="A220" s="142">
        <v>9</v>
      </c>
      <c r="B220" s="141" t="s">
        <v>1681</v>
      </c>
      <c r="C220" s="142" t="s">
        <v>1682</v>
      </c>
      <c r="D220" s="139" t="s">
        <v>1621</v>
      </c>
      <c r="E220" s="142">
        <v>60</v>
      </c>
      <c r="F220" s="139">
        <f t="shared" si="7"/>
        <v>169</v>
      </c>
      <c r="G220" s="140">
        <f t="shared" si="8"/>
        <v>169</v>
      </c>
      <c r="H220" s="142"/>
      <c r="I220" s="132"/>
      <c r="J220" s="133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spans="1:26" ht="15.75" customHeight="1">
      <c r="A221" s="142">
        <v>10</v>
      </c>
      <c r="B221" s="141" t="s">
        <v>1249</v>
      </c>
      <c r="C221" s="142" t="s">
        <v>1250</v>
      </c>
      <c r="D221" s="139" t="s">
        <v>1621</v>
      </c>
      <c r="E221" s="142">
        <v>12</v>
      </c>
      <c r="F221" s="139">
        <f t="shared" si="7"/>
        <v>181</v>
      </c>
      <c r="G221" s="140">
        <f t="shared" si="8"/>
        <v>181</v>
      </c>
      <c r="H221" s="142"/>
      <c r="I221" s="132"/>
      <c r="J221" s="133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spans="1:26" ht="15.75" customHeight="1">
      <c r="A222" s="142">
        <v>11</v>
      </c>
      <c r="B222" s="154" t="s">
        <v>1683</v>
      </c>
      <c r="C222" s="142" t="s">
        <v>1684</v>
      </c>
      <c r="D222" s="139" t="s">
        <v>1621</v>
      </c>
      <c r="E222" s="142">
        <v>6</v>
      </c>
      <c r="F222" s="139">
        <f t="shared" si="7"/>
        <v>187</v>
      </c>
      <c r="G222" s="140">
        <f t="shared" si="8"/>
        <v>187</v>
      </c>
      <c r="H222" s="142"/>
      <c r="I222" s="132"/>
      <c r="J222" s="133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spans="1:26" ht="15.75" customHeight="1">
      <c r="A223" s="142">
        <v>12</v>
      </c>
      <c r="B223" s="141" t="s">
        <v>1728</v>
      </c>
      <c r="C223" s="142" t="s">
        <v>1729</v>
      </c>
      <c r="D223" s="139" t="s">
        <v>1621</v>
      </c>
      <c r="E223" s="142">
        <v>42</v>
      </c>
      <c r="F223" s="139">
        <f t="shared" si="7"/>
        <v>229</v>
      </c>
      <c r="G223" s="140">
        <v>200</v>
      </c>
      <c r="H223" s="142"/>
      <c r="I223" s="132"/>
      <c r="J223" s="133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spans="1:26" ht="15.75" customHeight="1">
      <c r="A224" s="142">
        <v>13</v>
      </c>
      <c r="B224" s="141" t="s">
        <v>1730</v>
      </c>
      <c r="C224" s="142" t="s">
        <v>1731</v>
      </c>
      <c r="D224" s="139" t="s">
        <v>1621</v>
      </c>
      <c r="E224" s="142">
        <v>4</v>
      </c>
      <c r="F224" s="139">
        <f t="shared" si="7"/>
        <v>233</v>
      </c>
      <c r="G224" s="140">
        <v>200</v>
      </c>
      <c r="H224" s="142"/>
      <c r="I224" s="132"/>
      <c r="J224" s="133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spans="1:26" ht="15.75" customHeight="1">
      <c r="A225" s="142">
        <v>14</v>
      </c>
      <c r="B225" s="141" t="s">
        <v>1685</v>
      </c>
      <c r="C225" s="142" t="s">
        <v>1486</v>
      </c>
      <c r="D225" s="139" t="s">
        <v>1621</v>
      </c>
      <c r="E225" s="142">
        <v>6</v>
      </c>
      <c r="F225" s="139">
        <f t="shared" si="7"/>
        <v>239</v>
      </c>
      <c r="G225" s="140">
        <v>200</v>
      </c>
      <c r="H225" s="142"/>
      <c r="I225" s="132"/>
      <c r="J225" s="133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spans="1:26" ht="15.75" customHeight="1">
      <c r="A226" s="142">
        <v>15</v>
      </c>
      <c r="B226" s="126" t="s">
        <v>1280</v>
      </c>
      <c r="C226" s="139" t="s">
        <v>1281</v>
      </c>
      <c r="D226" s="142" t="s">
        <v>1621</v>
      </c>
      <c r="E226" s="142">
        <v>7</v>
      </c>
      <c r="F226" s="139">
        <f t="shared" si="7"/>
        <v>246</v>
      </c>
      <c r="G226" s="140">
        <v>200</v>
      </c>
      <c r="H226" s="142"/>
      <c r="I226" s="132"/>
      <c r="J226" s="133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spans="1:26" ht="17.25" customHeight="1">
      <c r="A227" s="142">
        <v>16</v>
      </c>
      <c r="B227" s="126" t="s">
        <v>1732</v>
      </c>
      <c r="C227" s="139" t="s">
        <v>1733</v>
      </c>
      <c r="D227" s="142" t="s">
        <v>1621</v>
      </c>
      <c r="E227" s="142">
        <v>4</v>
      </c>
      <c r="F227" s="139">
        <f t="shared" si="7"/>
        <v>250</v>
      </c>
      <c r="G227" s="140">
        <v>200</v>
      </c>
      <c r="H227" s="142"/>
      <c r="I227" s="132"/>
      <c r="J227" s="133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spans="1:26" ht="17.25" customHeight="1">
      <c r="A228" s="158">
        <v>17</v>
      </c>
      <c r="B228" s="209" t="s">
        <v>1688</v>
      </c>
      <c r="C228" s="158" t="s">
        <v>1689</v>
      </c>
      <c r="D228" s="157" t="s">
        <v>1621</v>
      </c>
      <c r="E228" s="158">
        <v>4</v>
      </c>
      <c r="F228" s="157">
        <f t="shared" si="7"/>
        <v>254</v>
      </c>
      <c r="G228" s="159">
        <v>200</v>
      </c>
      <c r="H228" s="142"/>
      <c r="I228" s="132"/>
      <c r="J228" s="133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spans="1:26" ht="17.25" customHeight="1">
      <c r="A229" s="142">
        <v>18</v>
      </c>
      <c r="B229" s="141" t="s">
        <v>1259</v>
      </c>
      <c r="C229" s="142" t="s">
        <v>1260</v>
      </c>
      <c r="D229" s="139" t="s">
        <v>1621</v>
      </c>
      <c r="E229" s="142">
        <v>8</v>
      </c>
      <c r="F229" s="139">
        <f t="shared" si="7"/>
        <v>262</v>
      </c>
      <c r="G229" s="140">
        <v>200</v>
      </c>
      <c r="H229" s="195"/>
      <c r="I229" s="132"/>
      <c r="J229" s="133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spans="1:26" ht="15.75" customHeight="1">
      <c r="A230" s="142">
        <v>19</v>
      </c>
      <c r="B230" s="141" t="s">
        <v>1356</v>
      </c>
      <c r="C230" s="142" t="s">
        <v>1357</v>
      </c>
      <c r="D230" s="167" t="s">
        <v>1175</v>
      </c>
      <c r="E230" s="142">
        <v>20</v>
      </c>
      <c r="F230" s="139">
        <f t="shared" si="7"/>
        <v>282</v>
      </c>
      <c r="G230" s="140">
        <v>200</v>
      </c>
      <c r="H230" s="195"/>
      <c r="I230" s="132"/>
      <c r="J230" s="133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spans="1:26" ht="15.75" customHeight="1">
      <c r="A231" s="142">
        <v>20</v>
      </c>
      <c r="B231" s="141" t="s">
        <v>1234</v>
      </c>
      <c r="C231" s="142" t="s">
        <v>1235</v>
      </c>
      <c r="D231" s="167" t="s">
        <v>1182</v>
      </c>
      <c r="E231" s="142">
        <v>24</v>
      </c>
      <c r="F231" s="139">
        <f t="shared" si="7"/>
        <v>306</v>
      </c>
      <c r="G231" s="140">
        <v>200</v>
      </c>
      <c r="H231" s="195"/>
      <c r="I231" s="132"/>
      <c r="J231" s="133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spans="1:26" ht="15.75" customHeight="1">
      <c r="A232" s="142">
        <v>21</v>
      </c>
      <c r="B232" s="141" t="s">
        <v>1734</v>
      </c>
      <c r="C232" s="142" t="s">
        <v>1735</v>
      </c>
      <c r="D232" s="167" t="s">
        <v>1182</v>
      </c>
      <c r="E232" s="142">
        <v>4</v>
      </c>
      <c r="F232" s="139">
        <f t="shared" si="7"/>
        <v>310</v>
      </c>
      <c r="G232" s="140">
        <v>200</v>
      </c>
      <c r="H232" s="195"/>
      <c r="I232" s="132"/>
      <c r="J232" s="133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</row>
    <row r="233" spans="1:26" ht="15.75" customHeight="1">
      <c r="A233" s="163">
        <v>22</v>
      </c>
      <c r="B233" s="200" t="s">
        <v>1692</v>
      </c>
      <c r="C233" s="163" t="s">
        <v>1693</v>
      </c>
      <c r="D233" s="210" t="s">
        <v>1182</v>
      </c>
      <c r="E233" s="163">
        <v>50</v>
      </c>
      <c r="F233" s="161">
        <f t="shared" si="7"/>
        <v>360</v>
      </c>
      <c r="G233" s="164">
        <v>200</v>
      </c>
      <c r="H233" s="211"/>
      <c r="I233" s="132" t="s">
        <v>1631</v>
      </c>
      <c r="J233" s="133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</row>
    <row r="234" spans="1:26" ht="15.75" customHeight="1">
      <c r="A234" s="142">
        <v>23</v>
      </c>
      <c r="B234" s="141" t="s">
        <v>1374</v>
      </c>
      <c r="C234" s="142" t="s">
        <v>1375</v>
      </c>
      <c r="D234" s="167" t="s">
        <v>1175</v>
      </c>
      <c r="E234" s="142">
        <v>4</v>
      </c>
      <c r="F234" s="139">
        <f t="shared" ref="F234:F242" si="9">SUM(F233,E234)</f>
        <v>364</v>
      </c>
      <c r="G234" s="140">
        <v>204</v>
      </c>
      <c r="H234" s="142"/>
      <c r="I234" s="132" t="s">
        <v>1208</v>
      </c>
      <c r="J234" s="133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</row>
    <row r="235" spans="1:26" ht="15.75" customHeight="1">
      <c r="A235" s="158">
        <v>24</v>
      </c>
      <c r="B235" s="174" t="s">
        <v>1736</v>
      </c>
      <c r="C235" s="158" t="s">
        <v>1695</v>
      </c>
      <c r="D235" s="189" t="s">
        <v>1175</v>
      </c>
      <c r="E235" s="158">
        <v>40</v>
      </c>
      <c r="F235" s="157">
        <f t="shared" si="9"/>
        <v>404</v>
      </c>
      <c r="G235" s="159">
        <v>244</v>
      </c>
      <c r="H235" s="212" t="s">
        <v>1179</v>
      </c>
      <c r="I235" s="132" t="s">
        <v>1575</v>
      </c>
      <c r="J235" s="133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</row>
    <row r="236" spans="1:26" ht="15.75" customHeight="1">
      <c r="A236" s="142">
        <v>25</v>
      </c>
      <c r="B236" s="141" t="s">
        <v>1641</v>
      </c>
      <c r="C236" s="142" t="s">
        <v>1184</v>
      </c>
      <c r="D236" s="167" t="s">
        <v>1182</v>
      </c>
      <c r="E236" s="142">
        <v>4</v>
      </c>
      <c r="F236" s="139">
        <f t="shared" si="9"/>
        <v>408</v>
      </c>
      <c r="G236" s="140">
        <f t="shared" ref="G236:G241" si="10">SUM(G235,E236)</f>
        <v>248</v>
      </c>
      <c r="H236" s="212" t="s">
        <v>1179</v>
      </c>
      <c r="I236" s="132" t="s">
        <v>1185</v>
      </c>
      <c r="J236" s="133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spans="1:26" ht="15.75" customHeight="1">
      <c r="A237" s="142">
        <v>26</v>
      </c>
      <c r="B237" s="141" t="s">
        <v>1265</v>
      </c>
      <c r="C237" s="142" t="s">
        <v>1266</v>
      </c>
      <c r="D237" s="167" t="s">
        <v>1182</v>
      </c>
      <c r="E237" s="142">
        <v>20</v>
      </c>
      <c r="F237" s="139">
        <f t="shared" si="9"/>
        <v>428</v>
      </c>
      <c r="G237" s="140">
        <f t="shared" si="10"/>
        <v>268</v>
      </c>
      <c r="H237" s="212" t="s">
        <v>1179</v>
      </c>
      <c r="I237" s="132" t="s">
        <v>1267</v>
      </c>
      <c r="J237" s="133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26" ht="15.75" customHeight="1">
      <c r="A238" s="158">
        <v>27</v>
      </c>
      <c r="B238" s="174" t="s">
        <v>872</v>
      </c>
      <c r="C238" s="158" t="s">
        <v>873</v>
      </c>
      <c r="D238" s="189" t="s">
        <v>1175</v>
      </c>
      <c r="E238" s="158">
        <v>15</v>
      </c>
      <c r="F238" s="157">
        <f t="shared" si="9"/>
        <v>443</v>
      </c>
      <c r="G238" s="159">
        <f t="shared" si="10"/>
        <v>283</v>
      </c>
      <c r="H238" s="212" t="s">
        <v>1179</v>
      </c>
      <c r="I238" s="132" t="s">
        <v>1216</v>
      </c>
      <c r="J238" s="133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spans="1:26" ht="15.75" customHeight="1">
      <c r="A239" s="142">
        <v>28</v>
      </c>
      <c r="B239" s="141" t="s">
        <v>1048</v>
      </c>
      <c r="C239" s="142" t="s">
        <v>1049</v>
      </c>
      <c r="D239" s="167" t="s">
        <v>1175</v>
      </c>
      <c r="E239" s="142">
        <v>7</v>
      </c>
      <c r="F239" s="139">
        <f t="shared" si="9"/>
        <v>450</v>
      </c>
      <c r="G239" s="140">
        <f t="shared" si="10"/>
        <v>290</v>
      </c>
      <c r="H239" s="213" t="s">
        <v>1179</v>
      </c>
      <c r="I239" s="132" t="s">
        <v>1219</v>
      </c>
      <c r="J239" s="133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spans="1:26" ht="15.75" customHeight="1">
      <c r="A240" s="142">
        <v>29</v>
      </c>
      <c r="B240" s="141" t="s">
        <v>934</v>
      </c>
      <c r="C240" s="142" t="s">
        <v>935</v>
      </c>
      <c r="D240" s="167" t="s">
        <v>1175</v>
      </c>
      <c r="E240" s="142">
        <v>30</v>
      </c>
      <c r="F240" s="139">
        <f t="shared" si="9"/>
        <v>480</v>
      </c>
      <c r="G240" s="140">
        <f t="shared" si="10"/>
        <v>320</v>
      </c>
      <c r="H240" s="213" t="s">
        <v>1179</v>
      </c>
      <c r="I240" s="132" t="s">
        <v>1219</v>
      </c>
      <c r="J240" s="133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spans="1:26" ht="15.75" customHeight="1">
      <c r="A241" s="142">
        <v>30</v>
      </c>
      <c r="B241" s="126" t="s">
        <v>856</v>
      </c>
      <c r="C241" s="167" t="s">
        <v>857</v>
      </c>
      <c r="D241" s="171" t="s">
        <v>1175</v>
      </c>
      <c r="E241" s="142">
        <v>75</v>
      </c>
      <c r="F241" s="139">
        <f t="shared" si="9"/>
        <v>555</v>
      </c>
      <c r="G241" s="140">
        <f t="shared" si="10"/>
        <v>395</v>
      </c>
      <c r="H241" s="214" t="s">
        <v>1179</v>
      </c>
      <c r="I241" s="132" t="s">
        <v>891</v>
      </c>
      <c r="J241" s="133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spans="1:26" ht="15.75" customHeight="1">
      <c r="A242" s="142">
        <v>31</v>
      </c>
      <c r="B242" s="126" t="s">
        <v>1292</v>
      </c>
      <c r="C242" s="167" t="s">
        <v>1293</v>
      </c>
      <c r="D242" s="171" t="s">
        <v>1175</v>
      </c>
      <c r="E242" s="142">
        <v>100</v>
      </c>
      <c r="F242" s="139">
        <f t="shared" si="9"/>
        <v>655</v>
      </c>
      <c r="G242" s="140">
        <v>400</v>
      </c>
      <c r="H242" s="214" t="s">
        <v>1179</v>
      </c>
      <c r="I242" s="132" t="s">
        <v>891</v>
      </c>
      <c r="J242" s="133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spans="1:26" ht="15.75" customHeight="1">
      <c r="A243" s="142">
        <v>32</v>
      </c>
      <c r="B243" s="126" t="s">
        <v>897</v>
      </c>
      <c r="C243" s="167" t="s">
        <v>898</v>
      </c>
      <c r="D243" s="171" t="s">
        <v>1182</v>
      </c>
      <c r="E243" s="142">
        <v>15</v>
      </c>
      <c r="F243" s="139">
        <v>670</v>
      </c>
      <c r="G243" s="140">
        <v>400</v>
      </c>
      <c r="H243" s="213" t="s">
        <v>1179</v>
      </c>
      <c r="I243" s="132" t="s">
        <v>581</v>
      </c>
      <c r="J243" s="133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spans="1:26" ht="15.75" customHeight="1">
      <c r="A244" s="142">
        <v>33</v>
      </c>
      <c r="B244" s="126" t="s">
        <v>1055</v>
      </c>
      <c r="C244" s="167" t="s">
        <v>1056</v>
      </c>
      <c r="D244" s="171" t="s">
        <v>1175</v>
      </c>
      <c r="E244" s="142">
        <v>40</v>
      </c>
      <c r="F244" s="139">
        <v>710</v>
      </c>
      <c r="G244" s="140">
        <v>400</v>
      </c>
      <c r="H244" s="213" t="s">
        <v>1179</v>
      </c>
      <c r="I244" s="132" t="s">
        <v>644</v>
      </c>
      <c r="J244" s="133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spans="1:26" ht="15.75" customHeight="1">
      <c r="A245" s="132">
        <v>34</v>
      </c>
      <c r="B245" s="116" t="s">
        <v>298</v>
      </c>
      <c r="C245" s="170" t="s">
        <v>1127</v>
      </c>
      <c r="D245" s="171" t="s">
        <v>1175</v>
      </c>
      <c r="E245" s="132">
        <v>4</v>
      </c>
      <c r="F245" s="148">
        <f>SUM(F244,E245)</f>
        <v>714</v>
      </c>
      <c r="G245" s="149">
        <v>400</v>
      </c>
      <c r="H245" s="213" t="s">
        <v>1179</v>
      </c>
      <c r="I245" s="132" t="s">
        <v>750</v>
      </c>
      <c r="J245" s="133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spans="1:26" ht="15.75" customHeight="1">
      <c r="A246" s="132"/>
      <c r="B246" s="116" t="s">
        <v>298</v>
      </c>
      <c r="C246" s="170" t="s">
        <v>1127</v>
      </c>
      <c r="D246" s="171" t="s">
        <v>1175</v>
      </c>
      <c r="E246" s="132">
        <v>4</v>
      </c>
      <c r="F246" s="148">
        <f>SUM(F245,E246)</f>
        <v>718</v>
      </c>
      <c r="G246" s="149">
        <v>400</v>
      </c>
      <c r="H246" s="213" t="s">
        <v>1179</v>
      </c>
      <c r="I246" s="132" t="s">
        <v>750</v>
      </c>
      <c r="J246" s="133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spans="1:26" ht="15.75" customHeight="1">
      <c r="A247" s="132"/>
      <c r="B247" s="134" t="s">
        <v>592</v>
      </c>
      <c r="C247" s="148" t="s">
        <v>593</v>
      </c>
      <c r="D247" s="132" t="s">
        <v>1175</v>
      </c>
      <c r="E247" s="132">
        <v>12</v>
      </c>
      <c r="F247" s="148">
        <f>SUM(F246,E247)</f>
        <v>730</v>
      </c>
      <c r="G247" s="149">
        <v>400</v>
      </c>
      <c r="H247" s="213" t="s">
        <v>1179</v>
      </c>
      <c r="I247" s="132" t="s">
        <v>750</v>
      </c>
      <c r="J247" s="133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26" ht="15.75" customHeight="1">
      <c r="A248" s="521" t="s">
        <v>1632</v>
      </c>
      <c r="B248" s="521"/>
      <c r="C248" s="148"/>
      <c r="D248" s="132"/>
      <c r="E248" s="132"/>
      <c r="F248" s="148"/>
      <c r="G248" s="149"/>
      <c r="H248" s="132"/>
      <c r="I248" s="132"/>
      <c r="J248" s="133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</row>
    <row r="249" spans="1:26" ht="15.75" customHeight="1">
      <c r="A249" s="139" t="s">
        <v>1622</v>
      </c>
      <c r="B249" s="139" t="s">
        <v>1623</v>
      </c>
      <c r="C249" s="139" t="s">
        <v>1624</v>
      </c>
      <c r="D249" s="139" t="s">
        <v>1625</v>
      </c>
      <c r="E249" s="139" t="s">
        <v>1626</v>
      </c>
      <c r="F249" s="139" t="s">
        <v>1627</v>
      </c>
      <c r="G249" s="140" t="s">
        <v>1628</v>
      </c>
      <c r="H249" s="140" t="s">
        <v>1629</v>
      </c>
      <c r="I249" s="133"/>
      <c r="J249" s="133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</row>
    <row r="250" spans="1:26" ht="15.75" customHeight="1">
      <c r="A250" s="143">
        <v>1</v>
      </c>
      <c r="B250" s="215" t="s">
        <v>1737</v>
      </c>
      <c r="C250" s="163" t="s">
        <v>1738</v>
      </c>
      <c r="D250" s="161" t="s">
        <v>1632</v>
      </c>
      <c r="E250" s="163">
        <v>169</v>
      </c>
      <c r="F250" s="161">
        <f>SUM(E250,F249)</f>
        <v>169</v>
      </c>
      <c r="G250" s="164">
        <f>SUM(G249,E250)</f>
        <v>169</v>
      </c>
      <c r="H250" s="212" t="s">
        <v>1179</v>
      </c>
      <c r="I250" s="133"/>
      <c r="J250" s="133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ht="15.75" customHeight="1">
      <c r="A251" s="194">
        <v>2</v>
      </c>
      <c r="B251" s="147"/>
      <c r="C251" s="147"/>
      <c r="D251" s="147"/>
      <c r="E251" s="147"/>
      <c r="F251" s="147"/>
      <c r="G251" s="147"/>
      <c r="H251" s="142"/>
      <c r="I251" s="132"/>
      <c r="J251" s="133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spans="1:26" ht="15.75" customHeight="1">
      <c r="A252" s="216">
        <v>3</v>
      </c>
      <c r="B252" s="147"/>
      <c r="C252" s="147"/>
      <c r="D252" s="147"/>
      <c r="E252" s="147"/>
      <c r="F252" s="147"/>
      <c r="G252" s="147"/>
      <c r="H252" s="142"/>
      <c r="I252" s="132"/>
      <c r="J252" s="133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spans="1:26" ht="15.75" customHeight="1">
      <c r="A253" s="216">
        <v>4</v>
      </c>
      <c r="B253" s="147"/>
      <c r="C253" s="147"/>
      <c r="D253" s="147"/>
      <c r="E253" s="147"/>
      <c r="F253" s="147"/>
      <c r="G253" s="147"/>
      <c r="H253" s="142"/>
      <c r="I253" s="132"/>
      <c r="J253" s="133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</row>
    <row r="254" spans="1:26" ht="15.75" customHeight="1">
      <c r="A254" s="132"/>
      <c r="B254" s="134"/>
      <c r="C254" s="148"/>
      <c r="D254" s="132"/>
      <c r="E254" s="132"/>
      <c r="F254" s="148"/>
      <c r="G254" s="149"/>
      <c r="H254" s="132"/>
      <c r="I254" s="132"/>
      <c r="J254" s="133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</row>
    <row r="255" spans="1:26" ht="15.75" customHeight="1">
      <c r="A255" s="132"/>
      <c r="B255" s="134"/>
      <c r="C255" s="148"/>
      <c r="D255" s="132"/>
      <c r="E255" s="132"/>
      <c r="F255" s="148"/>
      <c r="G255" s="149"/>
      <c r="H255" s="132"/>
      <c r="I255" s="132"/>
      <c r="J255" s="133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spans="1:26" ht="15.75" customHeight="1">
      <c r="A256" s="520" t="s">
        <v>1739</v>
      </c>
      <c r="B256" s="520"/>
      <c r="C256" s="520" t="s">
        <v>1740</v>
      </c>
      <c r="D256" s="520"/>
      <c r="E256" s="132"/>
      <c r="F256" s="132"/>
      <c r="G256" s="132"/>
      <c r="H256" s="132"/>
      <c r="I256" s="137" t="s">
        <v>1620</v>
      </c>
      <c r="J256" s="133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spans="1:26" ht="15.75" customHeight="1">
      <c r="A257" s="514" t="s">
        <v>1621</v>
      </c>
      <c r="B257" s="514"/>
      <c r="C257" s="138"/>
      <c r="D257" s="138"/>
      <c r="E257" s="132"/>
      <c r="F257" s="132"/>
      <c r="G257" s="132"/>
      <c r="H257" s="132"/>
      <c r="I257" s="136">
        <f>G251+G257</f>
        <v>0</v>
      </c>
      <c r="J257" s="133" t="s">
        <v>1246</v>
      </c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spans="1:26" ht="15.75" customHeight="1">
      <c r="A258" s="139" t="s">
        <v>1622</v>
      </c>
      <c r="B258" s="139" t="s">
        <v>1623</v>
      </c>
      <c r="C258" s="139" t="s">
        <v>1624</v>
      </c>
      <c r="D258" s="139" t="s">
        <v>1625</v>
      </c>
      <c r="E258" s="139" t="s">
        <v>1626</v>
      </c>
      <c r="F258" s="139" t="s">
        <v>1627</v>
      </c>
      <c r="G258" s="140" t="s">
        <v>1628</v>
      </c>
      <c r="H258" s="140" t="s">
        <v>1629</v>
      </c>
      <c r="I258" s="132"/>
      <c r="J258" s="133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spans="1:26" ht="15.75" customHeight="1">
      <c r="A259" s="139">
        <v>1</v>
      </c>
      <c r="B259" s="150"/>
      <c r="C259" s="142"/>
      <c r="D259" s="139"/>
      <c r="E259" s="142"/>
      <c r="F259" s="139">
        <f>SUM(E259,F258)</f>
        <v>0</v>
      </c>
      <c r="G259" s="140">
        <f>SUM(G258,E259)</f>
        <v>0</v>
      </c>
      <c r="H259" s="142"/>
      <c r="I259" s="132"/>
      <c r="J259" s="133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spans="1:26" ht="15.75" customHeight="1">
      <c r="A260" s="139">
        <v>2</v>
      </c>
      <c r="B260" s="150"/>
      <c r="C260" s="142"/>
      <c r="D260" s="139"/>
      <c r="E260" s="142"/>
      <c r="F260" s="139"/>
      <c r="G260" s="140"/>
      <c r="H260" s="142"/>
      <c r="I260" s="132"/>
      <c r="J260" s="133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spans="1:26" ht="15.75" customHeight="1">
      <c r="A261" s="142">
        <v>3</v>
      </c>
      <c r="B261" s="147"/>
      <c r="C261" s="139"/>
      <c r="D261" s="142"/>
      <c r="E261" s="142"/>
      <c r="F261" s="139"/>
      <c r="G261" s="140"/>
      <c r="H261" s="142"/>
      <c r="I261" s="132"/>
      <c r="J261" s="133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spans="1:26" ht="15.75" customHeight="1">
      <c r="A262" s="132"/>
      <c r="B262" s="134"/>
      <c r="C262" s="148"/>
      <c r="D262" s="132"/>
      <c r="E262" s="132"/>
      <c r="F262" s="148"/>
      <c r="G262" s="149"/>
      <c r="H262" s="132"/>
      <c r="I262" s="132"/>
      <c r="J262" s="133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spans="1:26" ht="15.75" customHeight="1">
      <c r="A263" s="514" t="s">
        <v>1632</v>
      </c>
      <c r="B263" s="514"/>
      <c r="C263" s="148"/>
      <c r="D263" s="132"/>
      <c r="E263" s="132"/>
      <c r="F263" s="148"/>
      <c r="G263" s="149"/>
      <c r="H263" s="132"/>
      <c r="I263" s="132"/>
      <c r="J263" s="133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</row>
    <row r="264" spans="1:26" ht="15.75" customHeight="1">
      <c r="A264" s="139" t="s">
        <v>1622</v>
      </c>
      <c r="B264" s="139" t="s">
        <v>1623</v>
      </c>
      <c r="C264" s="139" t="s">
        <v>1624</v>
      </c>
      <c r="D264" s="139" t="s">
        <v>1625</v>
      </c>
      <c r="E264" s="139" t="s">
        <v>1626</v>
      </c>
      <c r="F264" s="139" t="s">
        <v>1627</v>
      </c>
      <c r="G264" s="140" t="s">
        <v>1628</v>
      </c>
      <c r="H264" s="140" t="s">
        <v>1629</v>
      </c>
      <c r="I264" s="132"/>
      <c r="J264" s="133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</row>
    <row r="265" spans="1:26" ht="15.75" customHeight="1">
      <c r="A265" s="139">
        <v>1</v>
      </c>
      <c r="B265" s="150"/>
      <c r="C265" s="142"/>
      <c r="D265" s="139"/>
      <c r="E265" s="142"/>
      <c r="F265" s="139">
        <f>SUM(E265,F264)</f>
        <v>0</v>
      </c>
      <c r="G265" s="140">
        <f>SUM(G264,E265)</f>
        <v>0</v>
      </c>
      <c r="H265" s="142"/>
      <c r="I265" s="133"/>
      <c r="J265" s="133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spans="1:26" ht="15.75" customHeight="1">
      <c r="A266" s="139">
        <v>2</v>
      </c>
      <c r="B266" s="150"/>
      <c r="C266" s="142"/>
      <c r="D266" s="139"/>
      <c r="E266" s="142"/>
      <c r="F266" s="139"/>
      <c r="G266" s="140"/>
      <c r="H266" s="142"/>
      <c r="I266" s="133"/>
      <c r="J266" s="133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spans="1:26" ht="15.75" customHeight="1">
      <c r="A267" s="142">
        <v>3</v>
      </c>
      <c r="B267" s="147"/>
      <c r="C267" s="139"/>
      <c r="D267" s="142"/>
      <c r="E267" s="142"/>
      <c r="F267" s="139"/>
      <c r="G267" s="140"/>
      <c r="H267" s="142"/>
      <c r="I267" s="132"/>
      <c r="J267" s="133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spans="1:26" ht="15.75" customHeight="1">
      <c r="A268" s="132"/>
      <c r="B268" s="134"/>
      <c r="C268" s="148"/>
      <c r="D268" s="132"/>
      <c r="E268" s="132"/>
      <c r="F268" s="148"/>
      <c r="G268" s="149"/>
      <c r="H268" s="132"/>
      <c r="I268" s="132"/>
      <c r="J268" s="133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spans="1:26" ht="15.75" customHeight="1">
      <c r="A269" s="132"/>
      <c r="B269" s="134"/>
      <c r="C269" s="148"/>
      <c r="D269" s="132"/>
      <c r="E269" s="132"/>
      <c r="F269" s="148"/>
      <c r="G269" s="149"/>
      <c r="H269" s="132"/>
      <c r="I269" s="132"/>
      <c r="J269" s="133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spans="1:26" ht="15.75" customHeight="1">
      <c r="A270" s="148"/>
      <c r="B270" s="207"/>
      <c r="C270" s="148"/>
      <c r="D270" s="134"/>
      <c r="E270" s="132"/>
      <c r="F270" s="132"/>
      <c r="G270" s="132"/>
      <c r="H270" s="132"/>
      <c r="I270" s="132"/>
      <c r="J270" s="133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spans="1:26" ht="15.75" customHeight="1">
      <c r="A271" s="520" t="s">
        <v>1741</v>
      </c>
      <c r="B271" s="520"/>
      <c r="C271" s="520" t="s">
        <v>1742</v>
      </c>
      <c r="D271" s="520"/>
      <c r="E271" s="132"/>
      <c r="F271" s="132"/>
      <c r="G271" s="132"/>
      <c r="H271" s="132"/>
      <c r="I271" s="137" t="s">
        <v>1620</v>
      </c>
      <c r="J271" s="133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spans="1:26" ht="15.75" customHeight="1">
      <c r="A272" s="514" t="s">
        <v>1621</v>
      </c>
      <c r="B272" s="514"/>
      <c r="C272" s="138"/>
      <c r="D272" s="138"/>
      <c r="E272" s="132"/>
      <c r="F272" s="132"/>
      <c r="G272" s="132"/>
      <c r="H272" s="132"/>
      <c r="I272" s="136">
        <v>400</v>
      </c>
      <c r="J272" s="132" t="s">
        <v>891</v>
      </c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spans="1:26" ht="15.75" customHeight="1">
      <c r="A273" s="139" t="s">
        <v>1622</v>
      </c>
      <c r="B273" s="139" t="s">
        <v>1623</v>
      </c>
      <c r="C273" s="139" t="s">
        <v>1624</v>
      </c>
      <c r="D273" s="139" t="s">
        <v>1625</v>
      </c>
      <c r="E273" s="139" t="s">
        <v>1626</v>
      </c>
      <c r="F273" s="139" t="s">
        <v>1627</v>
      </c>
      <c r="G273" s="140" t="s">
        <v>1628</v>
      </c>
      <c r="H273" s="140" t="s">
        <v>1629</v>
      </c>
      <c r="I273" s="132"/>
      <c r="J273" s="133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spans="1:26" ht="15.75" customHeight="1">
      <c r="A274" s="139">
        <v>1</v>
      </c>
      <c r="B274" s="147" t="s">
        <v>1663</v>
      </c>
      <c r="C274" s="139" t="s">
        <v>1592</v>
      </c>
      <c r="D274" s="142" t="s">
        <v>1621</v>
      </c>
      <c r="E274" s="142">
        <v>8</v>
      </c>
      <c r="F274" s="139">
        <f t="shared" ref="F274:F285" si="11">SUM(E274,F273)</f>
        <v>8</v>
      </c>
      <c r="G274" s="140">
        <f t="shared" ref="G274:G281" si="12">SUM(G273,E274)</f>
        <v>8</v>
      </c>
      <c r="H274" s="142"/>
      <c r="I274" s="132"/>
      <c r="J274" s="133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spans="1:26" ht="15.75" customHeight="1">
      <c r="A275" s="139">
        <v>2</v>
      </c>
      <c r="B275" s="147" t="s">
        <v>1702</v>
      </c>
      <c r="C275" s="139" t="s">
        <v>1703</v>
      </c>
      <c r="D275" s="142" t="s">
        <v>1621</v>
      </c>
      <c r="E275" s="142">
        <v>40</v>
      </c>
      <c r="F275" s="139">
        <f t="shared" si="11"/>
        <v>48</v>
      </c>
      <c r="G275" s="140">
        <f t="shared" si="12"/>
        <v>48</v>
      </c>
      <c r="H275" s="142"/>
      <c r="I275" s="132"/>
      <c r="J275" s="133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spans="1:26" ht="15.75" customHeight="1">
      <c r="A276" s="142">
        <v>3</v>
      </c>
      <c r="B276" s="154" t="s">
        <v>1743</v>
      </c>
      <c r="C276" s="142" t="s">
        <v>1597</v>
      </c>
      <c r="D276" s="142" t="s">
        <v>1621</v>
      </c>
      <c r="E276" s="142">
        <v>30</v>
      </c>
      <c r="F276" s="139">
        <f t="shared" si="11"/>
        <v>78</v>
      </c>
      <c r="G276" s="140">
        <f t="shared" si="12"/>
        <v>78</v>
      </c>
      <c r="H276" s="142"/>
      <c r="I276" s="132"/>
      <c r="J276" s="133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spans="1:26" ht="15.75" customHeight="1">
      <c r="A277" s="142">
        <v>4</v>
      </c>
      <c r="B277" s="141" t="s">
        <v>1249</v>
      </c>
      <c r="C277" s="142" t="s">
        <v>1250</v>
      </c>
      <c r="D277" s="139" t="s">
        <v>1621</v>
      </c>
      <c r="E277" s="142">
        <v>12</v>
      </c>
      <c r="F277" s="139">
        <f t="shared" si="11"/>
        <v>90</v>
      </c>
      <c r="G277" s="140">
        <f t="shared" si="12"/>
        <v>90</v>
      </c>
      <c r="H277" s="142"/>
      <c r="I277" s="132"/>
      <c r="J277" s="133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spans="1:26" ht="15.75" customHeight="1">
      <c r="A278" s="142">
        <v>5</v>
      </c>
      <c r="B278" s="141" t="s">
        <v>1744</v>
      </c>
      <c r="C278" s="142" t="s">
        <v>1745</v>
      </c>
      <c r="D278" s="139" t="s">
        <v>1621</v>
      </c>
      <c r="E278" s="142">
        <v>10</v>
      </c>
      <c r="F278" s="139">
        <f t="shared" si="11"/>
        <v>100</v>
      </c>
      <c r="G278" s="140">
        <f t="shared" si="12"/>
        <v>100</v>
      </c>
      <c r="H278" s="142"/>
      <c r="I278" s="132"/>
      <c r="J278" s="133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spans="1:26" ht="15.75" customHeight="1">
      <c r="A279" s="142">
        <v>6</v>
      </c>
      <c r="B279" s="126" t="s">
        <v>298</v>
      </c>
      <c r="C279" s="147" t="s">
        <v>1746</v>
      </c>
      <c r="D279" s="142" t="s">
        <v>1621</v>
      </c>
      <c r="E279" s="142">
        <v>4</v>
      </c>
      <c r="F279" s="139">
        <f t="shared" si="11"/>
        <v>104</v>
      </c>
      <c r="G279" s="140">
        <f t="shared" si="12"/>
        <v>104</v>
      </c>
      <c r="H279" s="142"/>
      <c r="I279" s="132"/>
      <c r="J279" s="133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spans="1:26" ht="15.75" customHeight="1">
      <c r="A280" s="158">
        <v>7</v>
      </c>
      <c r="B280" s="174" t="s">
        <v>1747</v>
      </c>
      <c r="C280" s="158" t="s">
        <v>1252</v>
      </c>
      <c r="D280" s="157" t="s">
        <v>1621</v>
      </c>
      <c r="E280" s="158">
        <v>8</v>
      </c>
      <c r="F280" s="157">
        <f t="shared" si="11"/>
        <v>112</v>
      </c>
      <c r="G280" s="159">
        <f t="shared" si="12"/>
        <v>112</v>
      </c>
      <c r="H280" s="158"/>
      <c r="I280" s="132"/>
      <c r="J280" s="133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spans="1:26" ht="15.75" customHeight="1">
      <c r="A281" s="158">
        <v>8</v>
      </c>
      <c r="B281" s="217" t="s">
        <v>1259</v>
      </c>
      <c r="C281" s="197" t="s">
        <v>1260</v>
      </c>
      <c r="D281" s="198" t="s">
        <v>1621</v>
      </c>
      <c r="E281" s="197">
        <v>8</v>
      </c>
      <c r="F281" s="157">
        <f t="shared" si="11"/>
        <v>120</v>
      </c>
      <c r="G281" s="199">
        <f t="shared" si="12"/>
        <v>120</v>
      </c>
      <c r="H281" s="197"/>
      <c r="I281" s="132"/>
      <c r="J281" s="133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spans="1:26" ht="15.75" customHeight="1">
      <c r="A282" s="158">
        <v>9</v>
      </c>
      <c r="B282" s="141" t="s">
        <v>1310</v>
      </c>
      <c r="C282" s="142" t="s">
        <v>1748</v>
      </c>
      <c r="D282" s="139" t="s">
        <v>1621</v>
      </c>
      <c r="E282" s="142">
        <v>116</v>
      </c>
      <c r="F282" s="139">
        <f t="shared" si="11"/>
        <v>236</v>
      </c>
      <c r="G282" s="140">
        <v>200</v>
      </c>
      <c r="H282" s="142"/>
      <c r="I282" s="132"/>
      <c r="J282" s="133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spans="1:26" ht="15.75" customHeight="1">
      <c r="A283" s="158">
        <v>10</v>
      </c>
      <c r="B283" s="141" t="s">
        <v>1690</v>
      </c>
      <c r="C283" s="142" t="s">
        <v>1691</v>
      </c>
      <c r="D283" s="167" t="s">
        <v>1175</v>
      </c>
      <c r="E283" s="142">
        <v>48</v>
      </c>
      <c r="F283" s="139">
        <f t="shared" si="11"/>
        <v>284</v>
      </c>
      <c r="G283" s="140">
        <v>200</v>
      </c>
      <c r="H283" s="142"/>
      <c r="I283" s="132"/>
      <c r="J283" s="133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spans="1:26" ht="15.75" customHeight="1">
      <c r="A284" s="158">
        <v>11</v>
      </c>
      <c r="B284" s="141" t="s">
        <v>1257</v>
      </c>
      <c r="C284" s="142" t="s">
        <v>1258</v>
      </c>
      <c r="D284" s="167" t="s">
        <v>1182</v>
      </c>
      <c r="E284" s="142">
        <v>96</v>
      </c>
      <c r="F284" s="139">
        <f t="shared" si="11"/>
        <v>380</v>
      </c>
      <c r="G284" s="140">
        <v>200</v>
      </c>
      <c r="H284" s="142"/>
      <c r="I284" s="132"/>
      <c r="J284" s="133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spans="1:26" ht="15.75" customHeight="1">
      <c r="A285" s="158">
        <v>12</v>
      </c>
      <c r="B285" s="200" t="s">
        <v>1692</v>
      </c>
      <c r="C285" s="163" t="s">
        <v>1693</v>
      </c>
      <c r="D285" s="210" t="s">
        <v>1182</v>
      </c>
      <c r="E285" s="163">
        <v>50</v>
      </c>
      <c r="F285" s="161">
        <f t="shared" si="11"/>
        <v>430</v>
      </c>
      <c r="G285" s="164">
        <v>200</v>
      </c>
      <c r="H285" s="163"/>
      <c r="I285" s="132" t="s">
        <v>1631</v>
      </c>
      <c r="J285" s="133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</row>
    <row r="286" spans="1:26" ht="15.75" customHeight="1">
      <c r="A286" s="142">
        <v>13</v>
      </c>
      <c r="B286" s="218" t="s">
        <v>1641</v>
      </c>
      <c r="C286" s="171" t="s">
        <v>1184</v>
      </c>
      <c r="D286" s="191" t="s">
        <v>1182</v>
      </c>
      <c r="E286" s="171">
        <v>4</v>
      </c>
      <c r="F286" s="171">
        <f>SUM(F285,E286)</f>
        <v>434</v>
      </c>
      <c r="G286" s="140">
        <f>SUM(G285,E286)</f>
        <v>204</v>
      </c>
      <c r="H286" s="142"/>
      <c r="I286" s="132" t="s">
        <v>1185</v>
      </c>
      <c r="J286" s="133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</row>
    <row r="287" spans="1:26" ht="15.75" customHeight="1">
      <c r="A287" s="142">
        <v>14</v>
      </c>
      <c r="B287" s="218" t="s">
        <v>1749</v>
      </c>
      <c r="C287" s="171" t="s">
        <v>1750</v>
      </c>
      <c r="D287" s="191" t="s">
        <v>1175</v>
      </c>
      <c r="E287" s="171">
        <v>64</v>
      </c>
      <c r="F287" s="171">
        <f>SUM(F286,E287)</f>
        <v>498</v>
      </c>
      <c r="G287" s="140">
        <f>SUM(G286,E287)</f>
        <v>268</v>
      </c>
      <c r="H287" s="142"/>
      <c r="I287" s="132" t="s">
        <v>1216</v>
      </c>
      <c r="J287" s="133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spans="1:26" ht="15.75" customHeight="1">
      <c r="A288" s="142">
        <v>15</v>
      </c>
      <c r="B288" s="126" t="s">
        <v>856</v>
      </c>
      <c r="C288" s="167" t="s">
        <v>857</v>
      </c>
      <c r="D288" s="171" t="s">
        <v>1175</v>
      </c>
      <c r="E288" s="142">
        <v>64</v>
      </c>
      <c r="F288" s="171">
        <f>SUM(F287,E288)</f>
        <v>562</v>
      </c>
      <c r="G288" s="140">
        <f>SUM(G287,E288)</f>
        <v>332</v>
      </c>
      <c r="H288" s="142"/>
      <c r="I288" s="132" t="s">
        <v>891</v>
      </c>
      <c r="J288" s="133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spans="1:26" ht="15.75" customHeight="1">
      <c r="A289" s="142">
        <v>16</v>
      </c>
      <c r="B289" s="190" t="s">
        <v>1717</v>
      </c>
      <c r="C289" s="139" t="s">
        <v>1718</v>
      </c>
      <c r="D289" s="171" t="s">
        <v>1175</v>
      </c>
      <c r="E289" s="142">
        <v>60</v>
      </c>
      <c r="F289" s="171">
        <f>SUM(F288,E289)</f>
        <v>622</v>
      </c>
      <c r="G289" s="140">
        <v>392</v>
      </c>
      <c r="H289" s="142"/>
      <c r="I289" s="132" t="s">
        <v>891</v>
      </c>
      <c r="J289" s="133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spans="1:26" ht="15.75" customHeight="1">
      <c r="A290" s="132">
        <v>17</v>
      </c>
      <c r="B290" s="219" t="s">
        <v>1749</v>
      </c>
      <c r="C290" s="148" t="s">
        <v>1368</v>
      </c>
      <c r="D290" s="123" t="s">
        <v>1175</v>
      </c>
      <c r="E290" s="132">
        <v>68</v>
      </c>
      <c r="F290" s="168">
        <f>SUM(F289,E290)</f>
        <v>690</v>
      </c>
      <c r="G290" s="149">
        <v>400</v>
      </c>
      <c r="H290" s="132"/>
      <c r="I290" s="132" t="s">
        <v>606</v>
      </c>
      <c r="J290" s="133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spans="1:26" ht="15.75" customHeight="1">
      <c r="A291" s="132"/>
      <c r="B291" s="219"/>
      <c r="C291" s="148"/>
      <c r="D291" s="123"/>
      <c r="E291" s="132"/>
      <c r="F291" s="168"/>
      <c r="G291" s="149"/>
      <c r="H291" s="132"/>
      <c r="I291" s="132"/>
      <c r="J291" s="133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spans="1:26" ht="15.75" customHeight="1">
      <c r="A292" s="132"/>
      <c r="B292" s="219"/>
      <c r="C292" s="148"/>
      <c r="D292" s="123"/>
      <c r="E292" s="132"/>
      <c r="F292" s="168"/>
      <c r="G292" s="149"/>
      <c r="H292" s="132"/>
      <c r="I292" s="132"/>
      <c r="J292" s="133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spans="1:26" ht="16.5" customHeight="1">
      <c r="A293" s="514" t="s">
        <v>1632</v>
      </c>
      <c r="B293" s="514"/>
      <c r="C293" s="148"/>
      <c r="D293" s="132"/>
      <c r="E293" s="132"/>
      <c r="F293" s="148"/>
      <c r="G293" s="149"/>
      <c r="H293" s="132"/>
      <c r="I293" s="132"/>
      <c r="J293" s="133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</row>
    <row r="294" spans="1:26" ht="15.75" customHeight="1">
      <c r="A294" s="139" t="s">
        <v>1622</v>
      </c>
      <c r="B294" s="157" t="s">
        <v>1623</v>
      </c>
      <c r="C294" s="157" t="s">
        <v>1624</v>
      </c>
      <c r="D294" s="157" t="s">
        <v>1625</v>
      </c>
      <c r="E294" s="157" t="s">
        <v>1626</v>
      </c>
      <c r="F294" s="157" t="s">
        <v>1627</v>
      </c>
      <c r="G294" s="159" t="s">
        <v>1628</v>
      </c>
      <c r="H294" s="140" t="s">
        <v>1629</v>
      </c>
      <c r="I294" s="132"/>
      <c r="J294" s="133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</row>
    <row r="295" spans="1:26" ht="15.75" customHeight="1">
      <c r="A295" s="194">
        <v>1</v>
      </c>
      <c r="B295" s="147"/>
      <c r="C295" s="147"/>
      <c r="D295" s="147"/>
      <c r="E295" s="147"/>
      <c r="F295" s="147"/>
      <c r="G295" s="147"/>
      <c r="H295" s="195"/>
      <c r="I295" s="133"/>
      <c r="J295" s="133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</row>
    <row r="296" spans="1:26" ht="15.75" customHeight="1">
      <c r="A296" s="194">
        <v>2</v>
      </c>
      <c r="B296" s="147"/>
      <c r="C296" s="147"/>
      <c r="D296" s="147"/>
      <c r="E296" s="147"/>
      <c r="F296" s="147"/>
      <c r="G296" s="147"/>
      <c r="H296" s="195"/>
      <c r="I296" s="133">
        <v>218</v>
      </c>
      <c r="J296" s="133" t="s">
        <v>1185</v>
      </c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</row>
    <row r="297" spans="1:26" ht="15.75" customHeight="1">
      <c r="A297" s="142">
        <v>3</v>
      </c>
      <c r="B297" s="220"/>
      <c r="C297" s="198"/>
      <c r="D297" s="197"/>
      <c r="E297" s="197"/>
      <c r="F297" s="198"/>
      <c r="G297" s="199"/>
      <c r="H297" s="142"/>
      <c r="I297" s="132"/>
      <c r="J297" s="133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</row>
    <row r="298" spans="1:26" ht="15.75" customHeight="1">
      <c r="A298" s="148"/>
      <c r="B298" s="207"/>
      <c r="C298" s="148"/>
      <c r="D298" s="134"/>
      <c r="E298" s="132"/>
      <c r="F298" s="132"/>
      <c r="G298" s="132"/>
      <c r="H298" s="132"/>
      <c r="I298" s="132"/>
      <c r="J298" s="133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</row>
    <row r="299" spans="1:26" ht="15.75" customHeight="1">
      <c r="A299" s="148"/>
      <c r="B299" s="207"/>
      <c r="C299" s="148"/>
      <c r="D299" s="134"/>
      <c r="E299" s="132"/>
      <c r="F299" s="132"/>
      <c r="G299" s="132"/>
      <c r="H299" s="132"/>
      <c r="I299" s="132"/>
      <c r="J299" s="133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</row>
    <row r="300" spans="1:26" ht="15.75" customHeight="1">
      <c r="A300" s="148"/>
      <c r="B300" s="207"/>
      <c r="C300" s="148"/>
      <c r="D300" s="134"/>
      <c r="E300" s="132"/>
      <c r="F300" s="132"/>
      <c r="G300" s="132"/>
      <c r="H300" s="132"/>
      <c r="I300" s="132"/>
      <c r="J300" s="133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</row>
    <row r="301" spans="1:26" ht="15.75" customHeight="1">
      <c r="A301" s="520" t="s">
        <v>1751</v>
      </c>
      <c r="B301" s="520"/>
      <c r="C301" s="520" t="s">
        <v>1752</v>
      </c>
      <c r="D301" s="520"/>
      <c r="E301" s="132"/>
      <c r="F301" s="132"/>
      <c r="G301" s="132"/>
      <c r="H301" s="132"/>
      <c r="I301" s="137" t="s">
        <v>1620</v>
      </c>
      <c r="J301" s="133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spans="1:26" ht="15.75" customHeight="1">
      <c r="A302" s="514" t="s">
        <v>1621</v>
      </c>
      <c r="B302" s="514"/>
      <c r="C302" s="138"/>
      <c r="D302" s="138"/>
      <c r="E302" s="132"/>
      <c r="F302" s="132"/>
      <c r="G302" s="132"/>
      <c r="H302" s="132"/>
      <c r="I302" s="136">
        <v>400</v>
      </c>
      <c r="J302" s="133" t="s">
        <v>813</v>
      </c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</row>
    <row r="303" spans="1:26" ht="15.75" customHeight="1">
      <c r="A303" s="139" t="s">
        <v>1622</v>
      </c>
      <c r="B303" s="139" t="s">
        <v>1623</v>
      </c>
      <c r="C303" s="139" t="s">
        <v>1624</v>
      </c>
      <c r="D303" s="139" t="s">
        <v>1625</v>
      </c>
      <c r="E303" s="139" t="s">
        <v>1626</v>
      </c>
      <c r="F303" s="139" t="s">
        <v>1627</v>
      </c>
      <c r="G303" s="140" t="s">
        <v>1628</v>
      </c>
      <c r="H303" s="140" t="s">
        <v>1629</v>
      </c>
      <c r="I303" s="153" t="s">
        <v>1179</v>
      </c>
      <c r="J303" s="133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</row>
    <row r="304" spans="1:26" ht="15.75" customHeight="1">
      <c r="A304" s="139">
        <v>1</v>
      </c>
      <c r="B304" s="147" t="s">
        <v>1663</v>
      </c>
      <c r="C304" s="139" t="s">
        <v>1592</v>
      </c>
      <c r="D304" s="142" t="s">
        <v>1621</v>
      </c>
      <c r="E304" s="142">
        <v>8</v>
      </c>
      <c r="F304" s="139">
        <f t="shared" ref="F304:F317" si="13">SUM(E304,F303)</f>
        <v>8</v>
      </c>
      <c r="G304" s="140">
        <f t="shared" ref="G304:G312" si="14">SUM(G303,E304)</f>
        <v>8</v>
      </c>
      <c r="H304" s="142"/>
      <c r="I304" s="132"/>
      <c r="J304" s="133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</row>
    <row r="305" spans="1:26" ht="15.75" customHeight="1">
      <c r="A305" s="139">
        <v>2</v>
      </c>
      <c r="B305" s="150" t="s">
        <v>1753</v>
      </c>
      <c r="C305" s="142" t="s">
        <v>1754</v>
      </c>
      <c r="D305" s="139" t="s">
        <v>1621</v>
      </c>
      <c r="E305" s="142">
        <v>30</v>
      </c>
      <c r="F305" s="139">
        <f t="shared" si="13"/>
        <v>38</v>
      </c>
      <c r="G305" s="140">
        <f t="shared" si="14"/>
        <v>38</v>
      </c>
      <c r="H305" s="142"/>
      <c r="I305" s="132"/>
      <c r="J305" s="133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</row>
    <row r="306" spans="1:26" ht="15.75" customHeight="1">
      <c r="A306" s="158">
        <v>3</v>
      </c>
      <c r="B306" s="209" t="s">
        <v>1666</v>
      </c>
      <c r="C306" s="158" t="s">
        <v>1667</v>
      </c>
      <c r="D306" s="158" t="s">
        <v>1621</v>
      </c>
      <c r="E306" s="158">
        <v>4</v>
      </c>
      <c r="F306" s="157">
        <f t="shared" si="13"/>
        <v>42</v>
      </c>
      <c r="G306" s="159">
        <f t="shared" si="14"/>
        <v>42</v>
      </c>
      <c r="H306" s="158"/>
      <c r="I306" s="132"/>
      <c r="J306" s="133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</row>
    <row r="307" spans="1:26" ht="16.5" customHeight="1">
      <c r="A307" s="142">
        <v>4</v>
      </c>
      <c r="B307" s="154" t="s">
        <v>1755</v>
      </c>
      <c r="C307" s="142" t="s">
        <v>1676</v>
      </c>
      <c r="D307" s="142" t="s">
        <v>1621</v>
      </c>
      <c r="E307" s="142">
        <v>30</v>
      </c>
      <c r="F307" s="139">
        <f t="shared" si="13"/>
        <v>72</v>
      </c>
      <c r="G307" s="140">
        <f t="shared" si="14"/>
        <v>72</v>
      </c>
      <c r="H307" s="142"/>
      <c r="I307" s="132"/>
      <c r="J307" s="133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</row>
    <row r="308" spans="1:26" ht="16.5" customHeight="1">
      <c r="A308" s="142">
        <v>6</v>
      </c>
      <c r="B308" s="150" t="s">
        <v>1704</v>
      </c>
      <c r="C308" s="139" t="s">
        <v>1705</v>
      </c>
      <c r="D308" s="139" t="s">
        <v>1621</v>
      </c>
      <c r="E308" s="142">
        <v>58</v>
      </c>
      <c r="F308" s="139">
        <f t="shared" si="13"/>
        <v>130</v>
      </c>
      <c r="G308" s="140">
        <f t="shared" si="14"/>
        <v>130</v>
      </c>
      <c r="H308" s="142"/>
      <c r="I308" s="132"/>
      <c r="J308" s="133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spans="1:26" ht="16.5" customHeight="1">
      <c r="A309" s="197">
        <v>7</v>
      </c>
      <c r="B309" s="217" t="s">
        <v>1384</v>
      </c>
      <c r="C309" s="197" t="s">
        <v>1385</v>
      </c>
      <c r="D309" s="197" t="s">
        <v>1621</v>
      </c>
      <c r="E309" s="197">
        <v>30</v>
      </c>
      <c r="F309" s="198">
        <f t="shared" si="13"/>
        <v>160</v>
      </c>
      <c r="G309" s="199">
        <f t="shared" si="14"/>
        <v>160</v>
      </c>
      <c r="H309" s="197"/>
      <c r="I309" s="132"/>
      <c r="J309" s="133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</row>
    <row r="310" spans="1:26" ht="16.5" customHeight="1">
      <c r="A310" s="142">
        <v>8</v>
      </c>
      <c r="B310" s="147" t="s">
        <v>1756</v>
      </c>
      <c r="C310" s="142" t="s">
        <v>1386</v>
      </c>
      <c r="D310" s="142" t="s">
        <v>1621</v>
      </c>
      <c r="E310" s="142">
        <v>11</v>
      </c>
      <c r="F310" s="139">
        <f t="shared" si="13"/>
        <v>171</v>
      </c>
      <c r="G310" s="140">
        <f t="shared" si="14"/>
        <v>171</v>
      </c>
      <c r="H310" s="142"/>
      <c r="I310" s="132"/>
      <c r="J310" s="133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</row>
    <row r="311" spans="1:26" ht="16.5" customHeight="1">
      <c r="A311" s="142">
        <v>9</v>
      </c>
      <c r="B311" s="126" t="s">
        <v>298</v>
      </c>
      <c r="C311" s="147" t="s">
        <v>1746</v>
      </c>
      <c r="D311" s="142" t="s">
        <v>1621</v>
      </c>
      <c r="E311" s="142">
        <v>4</v>
      </c>
      <c r="F311" s="139">
        <f t="shared" si="13"/>
        <v>175</v>
      </c>
      <c r="G311" s="140">
        <f t="shared" si="14"/>
        <v>175</v>
      </c>
      <c r="H311" s="142"/>
      <c r="I311" s="132"/>
      <c r="J311" s="133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</row>
    <row r="312" spans="1:26" ht="16.5" customHeight="1">
      <c r="A312" s="142">
        <v>10</v>
      </c>
      <c r="B312" s="141" t="s">
        <v>1747</v>
      </c>
      <c r="C312" s="142" t="s">
        <v>1252</v>
      </c>
      <c r="D312" s="139" t="s">
        <v>1621</v>
      </c>
      <c r="E312" s="142">
        <v>8</v>
      </c>
      <c r="F312" s="139">
        <f t="shared" si="13"/>
        <v>183</v>
      </c>
      <c r="G312" s="140">
        <f t="shared" si="14"/>
        <v>183</v>
      </c>
      <c r="H312" s="142"/>
      <c r="I312" s="132"/>
      <c r="J312" s="133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</row>
    <row r="313" spans="1:26" ht="16.5" customHeight="1">
      <c r="A313" s="142">
        <v>11</v>
      </c>
      <c r="B313" s="141" t="s">
        <v>1728</v>
      </c>
      <c r="C313" s="142" t="s">
        <v>1729</v>
      </c>
      <c r="D313" s="139" t="s">
        <v>1621</v>
      </c>
      <c r="E313" s="142">
        <v>42</v>
      </c>
      <c r="F313" s="139">
        <f t="shared" si="13"/>
        <v>225</v>
      </c>
      <c r="G313" s="140">
        <v>200</v>
      </c>
      <c r="H313" s="142"/>
      <c r="I313" s="132"/>
      <c r="J313" s="133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</row>
    <row r="314" spans="1:26" ht="16.5" customHeight="1">
      <c r="A314" s="142">
        <v>12</v>
      </c>
      <c r="B314" s="141" t="s">
        <v>1399</v>
      </c>
      <c r="C314" s="142" t="s">
        <v>1357</v>
      </c>
      <c r="D314" s="139" t="s">
        <v>1621</v>
      </c>
      <c r="E314" s="142">
        <v>18</v>
      </c>
      <c r="F314" s="139">
        <f t="shared" si="13"/>
        <v>243</v>
      </c>
      <c r="G314" s="140">
        <v>200</v>
      </c>
      <c r="H314" s="142"/>
      <c r="I314" s="132"/>
      <c r="J314" s="133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</row>
    <row r="315" spans="1:26" ht="16.5" customHeight="1">
      <c r="A315" s="142">
        <v>13</v>
      </c>
      <c r="B315" s="141" t="s">
        <v>1025</v>
      </c>
      <c r="C315" s="142" t="s">
        <v>1757</v>
      </c>
      <c r="D315" s="167" t="s">
        <v>1175</v>
      </c>
      <c r="E315" s="142">
        <v>30</v>
      </c>
      <c r="F315" s="139">
        <f t="shared" si="13"/>
        <v>273</v>
      </c>
      <c r="G315" s="140">
        <v>200</v>
      </c>
      <c r="H315" s="158"/>
      <c r="I315" s="132"/>
      <c r="J315" s="133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</row>
    <row r="316" spans="1:26" ht="16.5" customHeight="1">
      <c r="A316" s="221">
        <v>14</v>
      </c>
      <c r="B316" s="141" t="s">
        <v>1758</v>
      </c>
      <c r="C316" s="142" t="s">
        <v>1757</v>
      </c>
      <c r="D316" s="167" t="s">
        <v>1182</v>
      </c>
      <c r="E316" s="142">
        <v>14</v>
      </c>
      <c r="F316" s="139">
        <f t="shared" si="13"/>
        <v>287</v>
      </c>
      <c r="G316" s="222">
        <v>200</v>
      </c>
      <c r="H316" s="142"/>
      <c r="I316" s="132"/>
      <c r="J316" s="133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</row>
    <row r="317" spans="1:26" ht="16.5" customHeight="1">
      <c r="A317" s="223">
        <v>15</v>
      </c>
      <c r="B317" s="200" t="s">
        <v>1692</v>
      </c>
      <c r="C317" s="163" t="s">
        <v>1693</v>
      </c>
      <c r="D317" s="210" t="s">
        <v>1182</v>
      </c>
      <c r="E317" s="163">
        <v>50</v>
      </c>
      <c r="F317" s="161">
        <f t="shared" si="13"/>
        <v>337</v>
      </c>
      <c r="G317" s="205">
        <v>200</v>
      </c>
      <c r="H317" s="163"/>
      <c r="I317" s="132" t="s">
        <v>1631</v>
      </c>
      <c r="J317" s="133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</row>
    <row r="318" spans="1:26" ht="16.5" customHeight="1">
      <c r="A318" s="142">
        <v>16</v>
      </c>
      <c r="B318" s="141" t="s">
        <v>1036</v>
      </c>
      <c r="C318" s="142" t="s">
        <v>1037</v>
      </c>
      <c r="D318" s="167" t="s">
        <v>1182</v>
      </c>
      <c r="E318" s="142">
        <v>9</v>
      </c>
      <c r="F318" s="139">
        <f>SUM(F317,E318)</f>
        <v>346</v>
      </c>
      <c r="G318" s="140">
        <f>SUM(G317,E318)</f>
        <v>209</v>
      </c>
      <c r="H318" s="142"/>
      <c r="I318" s="133" t="s">
        <v>1185</v>
      </c>
      <c r="J318" s="133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</row>
    <row r="319" spans="1:26" ht="16.5" customHeight="1">
      <c r="A319" s="171">
        <v>17</v>
      </c>
      <c r="B319" s="218" t="s">
        <v>1641</v>
      </c>
      <c r="C319" s="171" t="s">
        <v>1184</v>
      </c>
      <c r="D319" s="171" t="s">
        <v>1182</v>
      </c>
      <c r="E319" s="171">
        <v>4</v>
      </c>
      <c r="F319" s="191">
        <f>SUM(F318,E319)</f>
        <v>350</v>
      </c>
      <c r="G319" s="192">
        <f>SUM(G318,E319)</f>
        <v>213</v>
      </c>
      <c r="H319" s="171"/>
      <c r="I319" s="132" t="s">
        <v>1185</v>
      </c>
      <c r="J319" s="133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</row>
    <row r="320" spans="1:26" ht="16.5" customHeight="1">
      <c r="A320" s="171">
        <v>18</v>
      </c>
      <c r="B320" s="218" t="s">
        <v>1183</v>
      </c>
      <c r="C320" s="171" t="s">
        <v>1184</v>
      </c>
      <c r="D320" s="171" t="s">
        <v>1175</v>
      </c>
      <c r="E320" s="171">
        <v>14</v>
      </c>
      <c r="F320" s="191">
        <f>SUM(F319,E320)</f>
        <v>364</v>
      </c>
      <c r="G320" s="192">
        <f>SUM(G319,E320)</f>
        <v>227</v>
      </c>
      <c r="H320" s="171"/>
      <c r="I320" s="132" t="s">
        <v>1185</v>
      </c>
      <c r="J320" s="133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</row>
    <row r="321" spans="1:26" ht="16.5" customHeight="1">
      <c r="A321" s="142">
        <v>19</v>
      </c>
      <c r="B321" s="190" t="s">
        <v>726</v>
      </c>
      <c r="C321" s="139" t="s">
        <v>727</v>
      </c>
      <c r="D321" s="171" t="s">
        <v>1182</v>
      </c>
      <c r="E321" s="142">
        <v>8</v>
      </c>
      <c r="F321" s="139">
        <v>372</v>
      </c>
      <c r="G321" s="140">
        <v>235</v>
      </c>
      <c r="H321" s="142"/>
      <c r="I321" s="132" t="s">
        <v>644</v>
      </c>
      <c r="J321" s="133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</row>
    <row r="322" spans="1:26" ht="16.5" customHeight="1">
      <c r="A322" s="142">
        <v>20</v>
      </c>
      <c r="B322" s="126" t="s">
        <v>1415</v>
      </c>
      <c r="C322" s="167" t="s">
        <v>1416</v>
      </c>
      <c r="D322" s="171" t="s">
        <v>1175</v>
      </c>
      <c r="E322" s="142">
        <v>4</v>
      </c>
      <c r="F322" s="139">
        <v>376</v>
      </c>
      <c r="G322" s="140">
        <v>239</v>
      </c>
      <c r="H322" s="142"/>
      <c r="I322" s="132" t="s">
        <v>644</v>
      </c>
      <c r="J322" s="133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</row>
    <row r="323" spans="1:26" ht="15.75" customHeight="1">
      <c r="A323" s="142">
        <v>21</v>
      </c>
      <c r="B323" s="126" t="s">
        <v>1288</v>
      </c>
      <c r="C323" s="167" t="s">
        <v>1289</v>
      </c>
      <c r="D323" s="171" t="s">
        <v>1175</v>
      </c>
      <c r="E323" s="142">
        <v>200</v>
      </c>
      <c r="F323" s="139">
        <v>576</v>
      </c>
      <c r="G323" s="140">
        <v>400</v>
      </c>
      <c r="H323" s="153" t="s">
        <v>1179</v>
      </c>
      <c r="I323" s="132" t="s">
        <v>813</v>
      </c>
      <c r="J323" s="133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</row>
    <row r="324" spans="1:26" ht="15.75" customHeight="1">
      <c r="A324" s="132"/>
      <c r="B324" s="116"/>
      <c r="C324" s="170"/>
      <c r="D324" s="168"/>
      <c r="E324" s="132"/>
      <c r="F324" s="148"/>
      <c r="G324" s="149"/>
      <c r="H324" s="153"/>
      <c r="I324" s="132"/>
      <c r="J324" s="133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</row>
    <row r="325" spans="1:26" ht="15.75" customHeight="1">
      <c r="A325" s="132"/>
      <c r="B325" s="116"/>
      <c r="C325" s="170"/>
      <c r="D325" s="168"/>
      <c r="E325" s="132"/>
      <c r="F325" s="148"/>
      <c r="G325" s="149"/>
      <c r="H325" s="153"/>
      <c r="I325" s="132"/>
      <c r="J325" s="133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</row>
    <row r="326" spans="1:26" ht="15.75" customHeight="1">
      <c r="A326" s="132"/>
      <c r="B326" s="116"/>
      <c r="C326" s="170"/>
      <c r="D326" s="168"/>
      <c r="E326" s="132"/>
      <c r="F326" s="148"/>
      <c r="G326" s="149"/>
      <c r="H326" s="153"/>
      <c r="I326" s="132"/>
      <c r="J326" s="133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</row>
    <row r="327" spans="1:26" ht="15" customHeight="1">
      <c r="A327" s="521" t="s">
        <v>1632</v>
      </c>
      <c r="B327" s="521"/>
      <c r="C327" s="148"/>
      <c r="D327" s="132"/>
      <c r="E327" s="132"/>
      <c r="F327" s="148"/>
      <c r="G327" s="149"/>
      <c r="H327" s="132"/>
      <c r="I327" s="132"/>
      <c r="J327" s="133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</row>
    <row r="328" spans="1:26" ht="15.75" customHeight="1">
      <c r="A328" s="139" t="s">
        <v>1622</v>
      </c>
      <c r="B328" s="157" t="s">
        <v>1623</v>
      </c>
      <c r="C328" s="157" t="s">
        <v>1624</v>
      </c>
      <c r="D328" s="157" t="s">
        <v>1625</v>
      </c>
      <c r="E328" s="157" t="s">
        <v>1626</v>
      </c>
      <c r="F328" s="157" t="s">
        <v>1627</v>
      </c>
      <c r="G328" s="159" t="s">
        <v>1628</v>
      </c>
      <c r="H328" s="140" t="s">
        <v>1629</v>
      </c>
      <c r="I328" s="132"/>
      <c r="J328" s="133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</row>
    <row r="329" spans="1:26" ht="15.75" customHeight="1">
      <c r="A329" s="194">
        <v>1</v>
      </c>
      <c r="B329" s="147"/>
      <c r="C329" s="147"/>
      <c r="D329" s="147"/>
      <c r="E329" s="147"/>
      <c r="F329" s="147"/>
      <c r="G329" s="147"/>
      <c r="H329" s="142"/>
      <c r="I329" s="133"/>
      <c r="J329" s="133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</row>
    <row r="330" spans="1:26" ht="15.75" customHeight="1">
      <c r="A330" s="194">
        <v>2</v>
      </c>
      <c r="B330" s="147"/>
      <c r="C330" s="147"/>
      <c r="D330" s="147"/>
      <c r="E330" s="147"/>
      <c r="F330" s="147"/>
      <c r="G330" s="147"/>
      <c r="H330" s="142"/>
      <c r="I330" s="133"/>
      <c r="J330" s="133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</row>
    <row r="331" spans="1:26" ht="15.75" customHeight="1">
      <c r="A331" s="142">
        <v>3</v>
      </c>
      <c r="B331" s="220"/>
      <c r="C331" s="198"/>
      <c r="D331" s="197"/>
      <c r="E331" s="197"/>
      <c r="F331" s="198"/>
      <c r="G331" s="199"/>
      <c r="H331" s="158"/>
      <c r="I331" s="132"/>
      <c r="J331" s="133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</row>
    <row r="332" spans="1:26" ht="15.75" customHeight="1">
      <c r="A332" s="132"/>
      <c r="B332" s="134"/>
      <c r="C332" s="148"/>
      <c r="D332" s="132"/>
      <c r="E332" s="132"/>
      <c r="F332" s="148"/>
      <c r="G332" s="149"/>
      <c r="H332" s="224"/>
      <c r="I332" s="132"/>
      <c r="J332" s="133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spans="1:26" ht="15.75" customHeight="1">
      <c r="A333" s="132"/>
      <c r="B333" s="134"/>
      <c r="C333" s="148"/>
      <c r="D333" s="132"/>
      <c r="E333" s="132"/>
      <c r="F333" s="148"/>
      <c r="G333" s="149"/>
      <c r="H333" s="132"/>
      <c r="I333" s="132"/>
      <c r="J333" s="133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</row>
    <row r="334" spans="1:26" ht="15.75" customHeight="1">
      <c r="A334" s="132"/>
      <c r="B334" s="134"/>
      <c r="C334" s="148"/>
      <c r="D334" s="132"/>
      <c r="E334" s="132"/>
      <c r="F334" s="148"/>
      <c r="G334" s="149"/>
      <c r="H334" s="132"/>
      <c r="I334" s="132"/>
      <c r="J334" s="133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</row>
    <row r="335" spans="1:26" ht="15.75" customHeight="1">
      <c r="A335" s="520" t="s">
        <v>1759</v>
      </c>
      <c r="B335" s="520"/>
      <c r="C335" s="520" t="s">
        <v>1760</v>
      </c>
      <c r="D335" s="520"/>
      <c r="E335" s="132"/>
      <c r="F335" s="132"/>
      <c r="G335" s="132"/>
      <c r="H335" s="132"/>
      <c r="I335" s="137" t="s">
        <v>1620</v>
      </c>
      <c r="J335" s="133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</row>
    <row r="336" spans="1:26" ht="15.75" customHeight="1">
      <c r="A336" s="514" t="s">
        <v>1621</v>
      </c>
      <c r="B336" s="514"/>
      <c r="C336" s="138"/>
      <c r="D336" s="138"/>
      <c r="E336" s="132"/>
      <c r="F336" s="132"/>
      <c r="G336" s="132"/>
      <c r="H336" s="132"/>
      <c r="I336" s="136">
        <f>G332+G338</f>
        <v>8</v>
      </c>
      <c r="J336" s="133" t="s">
        <v>1246</v>
      </c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</row>
    <row r="337" spans="1:26" ht="15.75" customHeight="1">
      <c r="A337" s="139" t="s">
        <v>1622</v>
      </c>
      <c r="B337" s="139" t="s">
        <v>1623</v>
      </c>
      <c r="C337" s="139" t="s">
        <v>1624</v>
      </c>
      <c r="D337" s="139" t="s">
        <v>1625</v>
      </c>
      <c r="E337" s="139" t="s">
        <v>1626</v>
      </c>
      <c r="F337" s="139" t="s">
        <v>1627</v>
      </c>
      <c r="G337" s="140" t="s">
        <v>1628</v>
      </c>
      <c r="H337" s="140" t="s">
        <v>1629</v>
      </c>
      <c r="I337" s="132"/>
      <c r="J337" s="133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</row>
    <row r="338" spans="1:26" ht="15.75" customHeight="1">
      <c r="A338" s="143">
        <v>1</v>
      </c>
      <c r="B338" s="180" t="s">
        <v>1663</v>
      </c>
      <c r="C338" s="143" t="s">
        <v>1592</v>
      </c>
      <c r="D338" s="145" t="s">
        <v>1621</v>
      </c>
      <c r="E338" s="145">
        <v>8</v>
      </c>
      <c r="F338" s="143">
        <f>SUM(E338,F337)</f>
        <v>8</v>
      </c>
      <c r="G338" s="146">
        <f>SUM(G337,E338)</f>
        <v>8</v>
      </c>
      <c r="H338" s="145"/>
      <c r="I338" s="132" t="s">
        <v>1631</v>
      </c>
      <c r="J338" s="133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5.75" customHeight="1">
      <c r="A339" s="139">
        <v>2</v>
      </c>
      <c r="B339" s="150"/>
      <c r="C339" s="142"/>
      <c r="D339" s="139"/>
      <c r="E339" s="142"/>
      <c r="F339" s="139"/>
      <c r="G339" s="140"/>
      <c r="H339" s="142"/>
      <c r="I339" s="132"/>
      <c r="J339" s="133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spans="1:26" ht="15.75" customHeight="1">
      <c r="A340" s="142">
        <v>3</v>
      </c>
      <c r="B340" s="147"/>
      <c r="C340" s="139"/>
      <c r="D340" s="142"/>
      <c r="E340" s="142"/>
      <c r="F340" s="139"/>
      <c r="G340" s="140"/>
      <c r="H340" s="142"/>
      <c r="I340" s="132"/>
      <c r="J340" s="133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spans="1:26" ht="15.75" customHeight="1">
      <c r="A341" s="132"/>
      <c r="B341" s="134"/>
      <c r="C341" s="148"/>
      <c r="D341" s="132"/>
      <c r="E341" s="132"/>
      <c r="F341" s="148"/>
      <c r="G341" s="149"/>
      <c r="H341" s="132"/>
      <c r="I341" s="132"/>
      <c r="J341" s="133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</row>
    <row r="342" spans="1:26" ht="15.75" customHeight="1">
      <c r="A342" s="514" t="s">
        <v>1632</v>
      </c>
      <c r="B342" s="514"/>
      <c r="C342" s="148"/>
      <c r="D342" s="132"/>
      <c r="E342" s="132"/>
      <c r="F342" s="148"/>
      <c r="G342" s="149"/>
      <c r="H342" s="132"/>
      <c r="I342" s="132"/>
      <c r="J342" s="133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</row>
    <row r="343" spans="1:26" ht="15.75" customHeight="1">
      <c r="A343" s="139" t="s">
        <v>1622</v>
      </c>
      <c r="B343" s="139" t="s">
        <v>1623</v>
      </c>
      <c r="C343" s="139" t="s">
        <v>1624</v>
      </c>
      <c r="D343" s="139" t="s">
        <v>1625</v>
      </c>
      <c r="E343" s="139" t="s">
        <v>1626</v>
      </c>
      <c r="F343" s="139" t="s">
        <v>1627</v>
      </c>
      <c r="G343" s="140" t="s">
        <v>1628</v>
      </c>
      <c r="H343" s="140" t="s">
        <v>1629</v>
      </c>
      <c r="I343" s="132"/>
      <c r="J343" s="133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</row>
    <row r="344" spans="1:26" ht="15.75" customHeight="1">
      <c r="A344" s="139">
        <v>1</v>
      </c>
      <c r="B344" s="150"/>
      <c r="C344" s="142"/>
      <c r="D344" s="139"/>
      <c r="E344" s="142"/>
      <c r="F344" s="139">
        <f>SUM(E344,F343)</f>
        <v>0</v>
      </c>
      <c r="G344" s="140">
        <f>SUM(G343,E344)</f>
        <v>0</v>
      </c>
      <c r="H344" s="142"/>
      <c r="I344" s="133"/>
      <c r="J344" s="133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</row>
    <row r="345" spans="1:26" ht="15.75" customHeight="1">
      <c r="A345" s="139">
        <v>2</v>
      </c>
      <c r="B345" s="150"/>
      <c r="C345" s="142"/>
      <c r="D345" s="139"/>
      <c r="E345" s="142"/>
      <c r="F345" s="139"/>
      <c r="G345" s="140"/>
      <c r="H345" s="142"/>
      <c r="I345" s="133"/>
      <c r="J345" s="133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</row>
    <row r="346" spans="1:26" ht="15.75" customHeight="1">
      <c r="A346" s="142">
        <v>3</v>
      </c>
      <c r="B346" s="147"/>
      <c r="C346" s="139"/>
      <c r="D346" s="142"/>
      <c r="E346" s="142"/>
      <c r="F346" s="139"/>
      <c r="G346" s="140"/>
      <c r="H346" s="142"/>
      <c r="I346" s="132"/>
      <c r="J346" s="133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</row>
    <row r="347" spans="1:26" ht="15.75" customHeight="1">
      <c r="A347" s="132"/>
      <c r="B347" s="134"/>
      <c r="C347" s="148"/>
      <c r="D347" s="132"/>
      <c r="E347" s="132"/>
      <c r="F347" s="148"/>
      <c r="G347" s="149"/>
      <c r="H347" s="132"/>
      <c r="I347" s="132"/>
      <c r="J347" s="133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</row>
    <row r="348" spans="1:26" ht="15.75" customHeight="1">
      <c r="A348" s="132"/>
      <c r="B348" s="225"/>
      <c r="C348" s="148"/>
      <c r="D348" s="123"/>
      <c r="E348" s="132"/>
      <c r="F348" s="148"/>
      <c r="G348" s="149"/>
      <c r="H348" s="132"/>
      <c r="I348" s="132"/>
      <c r="J348" s="133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</row>
    <row r="349" spans="1:26" ht="15.75" customHeight="1">
      <c r="A349" s="132"/>
      <c r="B349" s="225"/>
      <c r="C349" s="148"/>
      <c r="D349" s="123"/>
      <c r="E349" s="132"/>
      <c r="F349" s="148"/>
      <c r="G349" s="149"/>
      <c r="H349" s="132"/>
      <c r="I349" s="132"/>
      <c r="J349" s="133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</row>
    <row r="350" spans="1:26" ht="15.75" customHeight="1">
      <c r="A350" s="148"/>
      <c r="B350" s="207"/>
      <c r="C350" s="148"/>
      <c r="D350" s="134"/>
      <c r="E350" s="132"/>
      <c r="F350" s="132"/>
      <c r="G350" s="132"/>
      <c r="H350" s="132"/>
      <c r="I350" s="132"/>
      <c r="J350" s="133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</row>
    <row r="351" spans="1:26" ht="15.75" customHeight="1">
      <c r="A351" s="520" t="s">
        <v>1761</v>
      </c>
      <c r="B351" s="520"/>
      <c r="C351" s="520" t="s">
        <v>1762</v>
      </c>
      <c r="D351" s="520"/>
      <c r="E351" s="132"/>
      <c r="F351" s="132"/>
      <c r="G351" s="132"/>
      <c r="H351" s="132"/>
      <c r="I351" s="137" t="s">
        <v>1620</v>
      </c>
      <c r="J351" s="133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</row>
    <row r="352" spans="1:26" ht="15.75" customHeight="1">
      <c r="A352" s="514" t="s">
        <v>1621</v>
      </c>
      <c r="B352" s="514"/>
      <c r="C352" s="138"/>
      <c r="D352" s="138"/>
      <c r="E352" s="132"/>
      <c r="F352" s="132"/>
      <c r="G352" s="132"/>
      <c r="H352" s="132"/>
      <c r="I352" s="136">
        <v>213</v>
      </c>
      <c r="J352" s="132" t="s">
        <v>582</v>
      </c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</row>
    <row r="353" spans="1:26" ht="15.75" customHeight="1">
      <c r="A353" s="139" t="s">
        <v>1622</v>
      </c>
      <c r="B353" s="139" t="s">
        <v>1623</v>
      </c>
      <c r="C353" s="139" t="s">
        <v>1624</v>
      </c>
      <c r="D353" s="139" t="s">
        <v>1625</v>
      </c>
      <c r="E353" s="139" t="s">
        <v>1626</v>
      </c>
      <c r="F353" s="139" t="s">
        <v>1627</v>
      </c>
      <c r="G353" s="140" t="s">
        <v>1628</v>
      </c>
      <c r="H353" s="140" t="s">
        <v>1629</v>
      </c>
      <c r="I353" s="132"/>
      <c r="J353" s="133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</row>
    <row r="354" spans="1:26" ht="15.75" customHeight="1">
      <c r="A354" s="139">
        <v>1</v>
      </c>
      <c r="B354" s="147" t="s">
        <v>1663</v>
      </c>
      <c r="C354" s="139" t="s">
        <v>1592</v>
      </c>
      <c r="D354" s="142" t="s">
        <v>1621</v>
      </c>
      <c r="E354" s="142">
        <v>8</v>
      </c>
      <c r="F354" s="139">
        <f>SUM(E354,F353)</f>
        <v>8</v>
      </c>
      <c r="G354" s="140">
        <f t="shared" ref="G354:G360" si="15">SUM(G353,E354)</f>
        <v>8</v>
      </c>
      <c r="H354" s="142"/>
      <c r="I354" s="132"/>
      <c r="J354" s="133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</row>
    <row r="355" spans="1:26" ht="15.75" customHeight="1">
      <c r="A355" s="139">
        <v>2</v>
      </c>
      <c r="B355" s="141" t="s">
        <v>1681</v>
      </c>
      <c r="C355" s="142" t="s">
        <v>1682</v>
      </c>
      <c r="D355" s="139" t="s">
        <v>1621</v>
      </c>
      <c r="E355" s="142">
        <v>20</v>
      </c>
      <c r="F355" s="139">
        <f>SUM(E355,F354)</f>
        <v>28</v>
      </c>
      <c r="G355" s="140">
        <f t="shared" si="15"/>
        <v>28</v>
      </c>
      <c r="H355" s="142"/>
      <c r="I355" s="132"/>
      <c r="J355" s="133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</row>
    <row r="356" spans="1:26" ht="15.75" customHeight="1">
      <c r="A356" s="158">
        <v>3</v>
      </c>
      <c r="B356" s="174" t="s">
        <v>1249</v>
      </c>
      <c r="C356" s="158" t="s">
        <v>1250</v>
      </c>
      <c r="D356" s="157" t="s">
        <v>1621</v>
      </c>
      <c r="E356" s="158">
        <v>12</v>
      </c>
      <c r="F356" s="157">
        <f>SUM(E356,F355)</f>
        <v>40</v>
      </c>
      <c r="G356" s="159">
        <f t="shared" si="15"/>
        <v>40</v>
      </c>
      <c r="H356" s="158"/>
      <c r="I356" s="132"/>
      <c r="J356" s="133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</row>
    <row r="357" spans="1:26" ht="15.75" customHeight="1">
      <c r="A357" s="163">
        <v>4</v>
      </c>
      <c r="B357" s="200" t="s">
        <v>1692</v>
      </c>
      <c r="C357" s="163" t="s">
        <v>1693</v>
      </c>
      <c r="D357" s="210" t="s">
        <v>1182</v>
      </c>
      <c r="E357" s="163">
        <v>50</v>
      </c>
      <c r="F357" s="161">
        <f>SUM(E357,F356)</f>
        <v>90</v>
      </c>
      <c r="G357" s="164">
        <f t="shared" si="15"/>
        <v>90</v>
      </c>
      <c r="H357" s="163"/>
      <c r="I357" s="132" t="s">
        <v>1631</v>
      </c>
      <c r="J357" s="133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</row>
    <row r="358" spans="1:26" ht="15.75" customHeight="1">
      <c r="A358" s="142">
        <v>5</v>
      </c>
      <c r="B358" s="141" t="s">
        <v>912</v>
      </c>
      <c r="C358" s="142" t="s">
        <v>913</v>
      </c>
      <c r="D358" s="167" t="s">
        <v>1182</v>
      </c>
      <c r="E358" s="142">
        <v>40</v>
      </c>
      <c r="F358" s="139">
        <f>SUM(E358,F357)</f>
        <v>130</v>
      </c>
      <c r="G358" s="140">
        <f t="shared" si="15"/>
        <v>130</v>
      </c>
      <c r="H358" s="142"/>
      <c r="I358" s="132" t="s">
        <v>1219</v>
      </c>
      <c r="J358" s="133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</row>
    <row r="359" spans="1:26" ht="15.75" customHeight="1">
      <c r="A359" s="142">
        <v>6</v>
      </c>
      <c r="B359" s="126" t="s">
        <v>856</v>
      </c>
      <c r="C359" s="167" t="s">
        <v>857</v>
      </c>
      <c r="D359" s="171" t="s">
        <v>1175</v>
      </c>
      <c r="E359" s="142">
        <v>63</v>
      </c>
      <c r="F359" s="171">
        <f>SUM(F358,E359)</f>
        <v>193</v>
      </c>
      <c r="G359" s="140">
        <f t="shared" si="15"/>
        <v>193</v>
      </c>
      <c r="H359" s="142"/>
      <c r="I359" s="132" t="s">
        <v>891</v>
      </c>
      <c r="J359" s="133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</row>
    <row r="360" spans="1:26" ht="15.75" customHeight="1">
      <c r="A360" s="132"/>
      <c r="B360" s="147" t="s">
        <v>571</v>
      </c>
      <c r="C360" s="139" t="s">
        <v>572</v>
      </c>
      <c r="D360" s="142" t="s">
        <v>1182</v>
      </c>
      <c r="E360" s="132">
        <v>20</v>
      </c>
      <c r="F360" s="168">
        <f>SUM(F359,E360)</f>
        <v>213</v>
      </c>
      <c r="G360" s="149">
        <f t="shared" si="15"/>
        <v>213</v>
      </c>
      <c r="H360" s="132"/>
      <c r="I360" s="132" t="s">
        <v>582</v>
      </c>
      <c r="J360" s="133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</row>
    <row r="361" spans="1:26" ht="15.75" customHeight="1">
      <c r="A361" s="132"/>
      <c r="B361" s="226"/>
      <c r="C361" s="170"/>
      <c r="D361" s="168"/>
      <c r="E361" s="132"/>
      <c r="F361" s="168"/>
      <c r="G361" s="149"/>
      <c r="H361" s="132"/>
      <c r="I361" s="132"/>
      <c r="J361" s="133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</row>
    <row r="362" spans="1:26" ht="15.75" customHeight="1">
      <c r="A362" s="514" t="s">
        <v>1632</v>
      </c>
      <c r="B362" s="514"/>
      <c r="C362" s="148"/>
      <c r="D362" s="132"/>
      <c r="E362" s="132"/>
      <c r="F362" s="148"/>
      <c r="G362" s="149"/>
      <c r="H362" s="132"/>
      <c r="I362" s="132"/>
      <c r="J362" s="133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</row>
    <row r="363" spans="1:26" ht="15.75" customHeight="1">
      <c r="A363" s="139" t="s">
        <v>1622</v>
      </c>
      <c r="B363" s="157" t="s">
        <v>1623</v>
      </c>
      <c r="C363" s="157" t="s">
        <v>1624</v>
      </c>
      <c r="D363" s="157" t="s">
        <v>1625</v>
      </c>
      <c r="E363" s="157" t="s">
        <v>1626</v>
      </c>
      <c r="F363" s="157" t="s">
        <v>1627</v>
      </c>
      <c r="G363" s="159" t="s">
        <v>1628</v>
      </c>
      <c r="H363" s="140" t="s">
        <v>1629</v>
      </c>
      <c r="I363" s="132"/>
      <c r="J363" s="133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</row>
    <row r="364" spans="1:26" ht="15.75" customHeight="1">
      <c r="A364" s="194">
        <v>1</v>
      </c>
      <c r="B364" s="126" t="s">
        <v>1763</v>
      </c>
      <c r="C364" s="147" t="s">
        <v>1764</v>
      </c>
      <c r="D364" s="167" t="s">
        <v>1182</v>
      </c>
      <c r="E364" s="142">
        <v>201</v>
      </c>
      <c r="F364" s="142">
        <v>201</v>
      </c>
      <c r="G364" s="142">
        <v>201</v>
      </c>
      <c r="H364" s="195"/>
      <c r="I364" s="133" t="s">
        <v>578</v>
      </c>
      <c r="J364" s="133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</row>
    <row r="365" spans="1:26" ht="15.75" customHeight="1">
      <c r="A365" s="139">
        <v>2</v>
      </c>
      <c r="B365" s="227"/>
      <c r="C365" s="197"/>
      <c r="D365" s="198"/>
      <c r="E365" s="197"/>
      <c r="F365" s="198"/>
      <c r="G365" s="199"/>
      <c r="H365" s="142"/>
      <c r="I365" s="133"/>
      <c r="J365" s="133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</row>
    <row r="366" spans="1:26" ht="15.75" customHeight="1">
      <c r="A366" s="142">
        <v>3</v>
      </c>
      <c r="B366" s="147"/>
      <c r="C366" s="139"/>
      <c r="D366" s="142"/>
      <c r="E366" s="142"/>
      <c r="F366" s="139"/>
      <c r="G366" s="140"/>
      <c r="H366" s="142"/>
      <c r="I366" s="132"/>
      <c r="J366" s="133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</row>
    <row r="367" spans="1:26" ht="15.75" customHeight="1">
      <c r="A367" s="132"/>
      <c r="B367" s="134"/>
      <c r="C367" s="148"/>
      <c r="D367" s="132"/>
      <c r="E367" s="132"/>
      <c r="F367" s="148"/>
      <c r="G367" s="149"/>
      <c r="H367" s="132"/>
      <c r="I367" s="132"/>
      <c r="J367" s="133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</row>
    <row r="368" spans="1:26" ht="15.75" customHeight="1">
      <c r="A368" s="132"/>
      <c r="B368" s="134"/>
      <c r="C368" s="148"/>
      <c r="D368" s="132"/>
      <c r="E368" s="132"/>
      <c r="F368" s="148"/>
      <c r="G368" s="149"/>
      <c r="H368" s="132"/>
      <c r="I368" s="132"/>
      <c r="J368" s="133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</row>
    <row r="369" spans="1:26" ht="15.75" customHeight="1">
      <c r="A369" s="132"/>
      <c r="B369" s="134"/>
      <c r="C369" s="148"/>
      <c r="D369" s="132"/>
      <c r="E369" s="132"/>
      <c r="F369" s="148"/>
      <c r="G369" s="149"/>
      <c r="H369" s="132"/>
      <c r="I369" s="132"/>
      <c r="J369" s="133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</row>
    <row r="370" spans="1:26" ht="15.75" customHeight="1">
      <c r="A370" s="520" t="s">
        <v>1765</v>
      </c>
      <c r="B370" s="520"/>
      <c r="C370" s="520" t="s">
        <v>1766</v>
      </c>
      <c r="D370" s="520"/>
      <c r="E370" s="132"/>
      <c r="F370" s="132"/>
      <c r="G370" s="132"/>
      <c r="H370" s="132"/>
      <c r="I370" s="228" t="s">
        <v>1620</v>
      </c>
      <c r="J370" s="133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523" t="s">
        <v>1621</v>
      </c>
      <c r="B371" s="523"/>
      <c r="C371" s="138"/>
      <c r="D371" s="138"/>
      <c r="E371" s="132"/>
      <c r="F371" s="132"/>
      <c r="G371" s="132"/>
      <c r="H371" s="132"/>
      <c r="I371" s="136">
        <v>400</v>
      </c>
      <c r="J371" s="132" t="s">
        <v>738</v>
      </c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spans="1:26" ht="15.75" customHeight="1">
      <c r="A372" s="139" t="s">
        <v>1622</v>
      </c>
      <c r="B372" s="139" t="s">
        <v>1623</v>
      </c>
      <c r="C372" s="139" t="s">
        <v>1624</v>
      </c>
      <c r="D372" s="139" t="s">
        <v>1625</v>
      </c>
      <c r="E372" s="139" t="s">
        <v>1626</v>
      </c>
      <c r="F372" s="139" t="s">
        <v>1627</v>
      </c>
      <c r="G372" s="140" t="s">
        <v>1628</v>
      </c>
      <c r="H372" s="140" t="s">
        <v>1629</v>
      </c>
      <c r="I372" s="153" t="s">
        <v>1179</v>
      </c>
      <c r="J372" s="133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</row>
    <row r="373" spans="1:26" ht="15.75" customHeight="1">
      <c r="A373" s="139">
        <v>1</v>
      </c>
      <c r="B373" s="147" t="s">
        <v>1663</v>
      </c>
      <c r="C373" s="139" t="s">
        <v>1592</v>
      </c>
      <c r="D373" s="142" t="s">
        <v>1621</v>
      </c>
      <c r="E373" s="142">
        <v>8</v>
      </c>
      <c r="F373" s="139">
        <f t="shared" ref="F373:F384" si="16">SUM(E373,F372)</f>
        <v>8</v>
      </c>
      <c r="G373" s="140">
        <f t="shared" ref="G373:G384" si="17">SUM(G372,E373)</f>
        <v>8</v>
      </c>
      <c r="H373" s="142"/>
      <c r="I373" s="132"/>
      <c r="J373" s="133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</row>
    <row r="374" spans="1:26" ht="15.75" customHeight="1">
      <c r="A374" s="139">
        <v>2</v>
      </c>
      <c r="B374" s="150" t="s">
        <v>1637</v>
      </c>
      <c r="C374" s="142" t="s">
        <v>1714</v>
      </c>
      <c r="D374" s="139" t="s">
        <v>1621</v>
      </c>
      <c r="E374" s="142">
        <v>16</v>
      </c>
      <c r="F374" s="139">
        <f t="shared" si="16"/>
        <v>24</v>
      </c>
      <c r="G374" s="140">
        <f t="shared" si="17"/>
        <v>24</v>
      </c>
      <c r="H374" s="142"/>
      <c r="I374" s="132"/>
      <c r="J374" s="133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</row>
    <row r="375" spans="1:26" ht="15.75" customHeight="1">
      <c r="A375" s="142">
        <v>3</v>
      </c>
      <c r="B375" s="147" t="s">
        <v>1668</v>
      </c>
      <c r="C375" s="139" t="s">
        <v>1669</v>
      </c>
      <c r="D375" s="142" t="s">
        <v>1621</v>
      </c>
      <c r="E375" s="142">
        <v>6</v>
      </c>
      <c r="F375" s="139">
        <f t="shared" si="16"/>
        <v>30</v>
      </c>
      <c r="G375" s="140">
        <f t="shared" si="17"/>
        <v>30</v>
      </c>
      <c r="H375" s="142"/>
      <c r="I375" s="132"/>
      <c r="J375" s="133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</row>
    <row r="376" spans="1:26" ht="15.75" customHeight="1">
      <c r="A376" s="142">
        <v>4</v>
      </c>
      <c r="B376" s="147" t="s">
        <v>1700</v>
      </c>
      <c r="C376" s="139" t="s">
        <v>1701</v>
      </c>
      <c r="D376" s="142" t="s">
        <v>1621</v>
      </c>
      <c r="E376" s="142">
        <v>25</v>
      </c>
      <c r="F376" s="139">
        <f t="shared" si="16"/>
        <v>55</v>
      </c>
      <c r="G376" s="140">
        <f t="shared" si="17"/>
        <v>55</v>
      </c>
      <c r="H376" s="142"/>
      <c r="I376" s="132"/>
      <c r="J376" s="133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</row>
    <row r="377" spans="1:26" ht="15.75" customHeight="1">
      <c r="A377" s="142">
        <v>5</v>
      </c>
      <c r="B377" s="154" t="s">
        <v>1683</v>
      </c>
      <c r="C377" s="142" t="s">
        <v>1684</v>
      </c>
      <c r="D377" s="139" t="s">
        <v>1621</v>
      </c>
      <c r="E377" s="142">
        <v>11</v>
      </c>
      <c r="F377" s="139">
        <f t="shared" si="16"/>
        <v>66</v>
      </c>
      <c r="G377" s="140">
        <f t="shared" si="17"/>
        <v>66</v>
      </c>
      <c r="H377" s="142"/>
      <c r="I377" s="132"/>
      <c r="J377" s="133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spans="1:26" ht="15.75" customHeight="1">
      <c r="A378" s="142">
        <v>6</v>
      </c>
      <c r="B378" s="141" t="s">
        <v>1249</v>
      </c>
      <c r="C378" s="142" t="s">
        <v>1250</v>
      </c>
      <c r="D378" s="139" t="s">
        <v>1621</v>
      </c>
      <c r="E378" s="142">
        <v>10</v>
      </c>
      <c r="F378" s="139">
        <f t="shared" si="16"/>
        <v>76</v>
      </c>
      <c r="G378" s="140">
        <f t="shared" si="17"/>
        <v>76</v>
      </c>
      <c r="H378" s="142"/>
      <c r="I378" s="132"/>
      <c r="J378" s="133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spans="1:26" ht="15.75" customHeight="1">
      <c r="A379" s="142">
        <v>7</v>
      </c>
      <c r="B379" s="141" t="s">
        <v>1744</v>
      </c>
      <c r="C379" s="142" t="s">
        <v>1745</v>
      </c>
      <c r="D379" s="139" t="s">
        <v>1621</v>
      </c>
      <c r="E379" s="142">
        <v>10</v>
      </c>
      <c r="F379" s="139">
        <f t="shared" si="16"/>
        <v>86</v>
      </c>
      <c r="G379" s="140">
        <f t="shared" si="17"/>
        <v>86</v>
      </c>
      <c r="H379" s="142"/>
      <c r="I379" s="132"/>
      <c r="J379" s="133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</row>
    <row r="380" spans="1:26" ht="15.75" customHeight="1">
      <c r="A380" s="142">
        <v>8</v>
      </c>
      <c r="B380" s="141" t="s">
        <v>1630</v>
      </c>
      <c r="C380" s="142" t="s">
        <v>1252</v>
      </c>
      <c r="D380" s="139" t="s">
        <v>1621</v>
      </c>
      <c r="E380" s="142">
        <v>8</v>
      </c>
      <c r="F380" s="139">
        <f t="shared" si="16"/>
        <v>94</v>
      </c>
      <c r="G380" s="140">
        <f t="shared" si="17"/>
        <v>94</v>
      </c>
      <c r="H380" s="142"/>
      <c r="I380" s="132"/>
      <c r="J380" s="133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</row>
    <row r="381" spans="1:26" ht="15.75" customHeight="1">
      <c r="A381" s="142">
        <v>9</v>
      </c>
      <c r="B381" s="155" t="s">
        <v>1253</v>
      </c>
      <c r="C381" s="139" t="s">
        <v>1254</v>
      </c>
      <c r="D381" s="142" t="s">
        <v>1621</v>
      </c>
      <c r="E381" s="142">
        <v>10</v>
      </c>
      <c r="F381" s="139">
        <f t="shared" si="16"/>
        <v>104</v>
      </c>
      <c r="G381" s="140">
        <f t="shared" si="17"/>
        <v>104</v>
      </c>
      <c r="H381" s="142"/>
      <c r="I381" s="132"/>
      <c r="J381" s="133"/>
      <c r="K381" s="134"/>
    </row>
    <row r="382" spans="1:26" ht="15.75" customHeight="1">
      <c r="A382" s="142">
        <v>10</v>
      </c>
      <c r="B382" s="126" t="s">
        <v>1280</v>
      </c>
      <c r="C382" s="139" t="s">
        <v>1281</v>
      </c>
      <c r="D382" s="142" t="s">
        <v>1621</v>
      </c>
      <c r="E382" s="142">
        <v>7</v>
      </c>
      <c r="F382" s="139">
        <f t="shared" si="16"/>
        <v>111</v>
      </c>
      <c r="G382" s="140">
        <f t="shared" si="17"/>
        <v>111</v>
      </c>
      <c r="H382" s="142"/>
      <c r="I382" s="132"/>
      <c r="J382" s="133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</row>
    <row r="383" spans="1:26" ht="15.75" customHeight="1">
      <c r="A383" s="158">
        <v>11</v>
      </c>
      <c r="B383" s="229" t="s">
        <v>1321</v>
      </c>
      <c r="C383" s="157" t="s">
        <v>1322</v>
      </c>
      <c r="D383" s="165" t="s">
        <v>1175</v>
      </c>
      <c r="E383" s="158">
        <v>23</v>
      </c>
      <c r="F383" s="157">
        <f t="shared" si="16"/>
        <v>134</v>
      </c>
      <c r="G383" s="159">
        <f t="shared" si="17"/>
        <v>134</v>
      </c>
      <c r="H383" s="158"/>
      <c r="I383" s="132"/>
      <c r="J383" s="133"/>
      <c r="K383" s="134"/>
    </row>
    <row r="384" spans="1:26" ht="15.75" customHeight="1">
      <c r="A384" s="145">
        <v>12</v>
      </c>
      <c r="B384" s="206" t="s">
        <v>1257</v>
      </c>
      <c r="C384" s="143" t="s">
        <v>1258</v>
      </c>
      <c r="D384" s="143" t="s">
        <v>1632</v>
      </c>
      <c r="E384" s="145">
        <v>26</v>
      </c>
      <c r="F384" s="143">
        <f t="shared" si="16"/>
        <v>160</v>
      </c>
      <c r="G384" s="146">
        <f t="shared" si="17"/>
        <v>160</v>
      </c>
      <c r="H384" s="145"/>
      <c r="I384" s="132" t="s">
        <v>1631</v>
      </c>
      <c r="J384" s="133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</row>
    <row r="385" spans="1:26" ht="15.75" customHeight="1">
      <c r="A385" s="158">
        <v>13</v>
      </c>
      <c r="B385" s="229" t="s">
        <v>1767</v>
      </c>
      <c r="C385" s="157" t="s">
        <v>1768</v>
      </c>
      <c r="D385" s="230" t="s">
        <v>1175</v>
      </c>
      <c r="E385" s="158">
        <v>96</v>
      </c>
      <c r="F385" s="157">
        <f>SUM(F384,E385)</f>
        <v>256</v>
      </c>
      <c r="G385" s="159">
        <v>200</v>
      </c>
      <c r="H385" s="158"/>
      <c r="I385" s="132" t="s">
        <v>1208</v>
      </c>
      <c r="J385" s="133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</row>
    <row r="386" spans="1:26" ht="15.75" customHeight="1">
      <c r="A386" s="142">
        <v>14</v>
      </c>
      <c r="B386" s="126" t="s">
        <v>1769</v>
      </c>
      <c r="C386" s="139" t="s">
        <v>1770</v>
      </c>
      <c r="D386" s="191" t="s">
        <v>1175</v>
      </c>
      <c r="E386" s="142">
        <v>12</v>
      </c>
      <c r="F386" s="139">
        <f>SUM(F385,E386)</f>
        <v>268</v>
      </c>
      <c r="G386" s="140">
        <f>SUM(G385,E386)</f>
        <v>212</v>
      </c>
      <c r="H386" s="142"/>
      <c r="I386" s="132" t="s">
        <v>1185</v>
      </c>
      <c r="J386" s="133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</row>
    <row r="387" spans="1:26" ht="15.75" customHeight="1">
      <c r="A387" s="142">
        <v>15</v>
      </c>
      <c r="B387" s="126" t="s">
        <v>1749</v>
      </c>
      <c r="C387" s="139" t="s">
        <v>1750</v>
      </c>
      <c r="D387" s="191" t="s">
        <v>1175</v>
      </c>
      <c r="E387" s="142">
        <v>68</v>
      </c>
      <c r="F387" s="139">
        <f>SUM(F386,E387)</f>
        <v>336</v>
      </c>
      <c r="G387" s="140">
        <f>SUM(G386,E387)</f>
        <v>280</v>
      </c>
      <c r="H387" s="142"/>
      <c r="I387" s="132" t="s">
        <v>1216</v>
      </c>
      <c r="J387" s="133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</row>
    <row r="388" spans="1:26" ht="15.75" customHeight="1">
      <c r="A388" s="142">
        <v>16</v>
      </c>
      <c r="B388" s="190" t="s">
        <v>1717</v>
      </c>
      <c r="C388" s="139" t="s">
        <v>1718</v>
      </c>
      <c r="D388" s="171" t="s">
        <v>1175</v>
      </c>
      <c r="E388" s="142">
        <v>60</v>
      </c>
      <c r="F388" s="171">
        <f>SUM(F387,E388)</f>
        <v>396</v>
      </c>
      <c r="G388" s="192">
        <f>SUM(G387,E388)</f>
        <v>340</v>
      </c>
      <c r="H388" s="142"/>
      <c r="I388" s="132" t="s">
        <v>891</v>
      </c>
      <c r="J388" s="133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</row>
    <row r="389" spans="1:26" ht="15.75" customHeight="1">
      <c r="A389" s="142">
        <v>17</v>
      </c>
      <c r="B389" s="190" t="s">
        <v>726</v>
      </c>
      <c r="C389" s="139" t="s">
        <v>727</v>
      </c>
      <c r="D389" s="171" t="s">
        <v>1182</v>
      </c>
      <c r="E389" s="142">
        <v>10</v>
      </c>
      <c r="F389" s="171">
        <v>406</v>
      </c>
      <c r="G389" s="192">
        <v>350</v>
      </c>
      <c r="H389" s="142"/>
      <c r="I389" s="132" t="s">
        <v>644</v>
      </c>
      <c r="J389" s="133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</row>
    <row r="390" spans="1:26" ht="15.75" customHeight="1">
      <c r="A390" s="142">
        <v>18</v>
      </c>
      <c r="B390" s="190" t="s">
        <v>1649</v>
      </c>
      <c r="C390" s="139" t="s">
        <v>1650</v>
      </c>
      <c r="D390" s="171" t="s">
        <v>1175</v>
      </c>
      <c r="E390" s="142">
        <v>68</v>
      </c>
      <c r="F390" s="171">
        <v>474</v>
      </c>
      <c r="G390" s="192">
        <v>400</v>
      </c>
      <c r="H390" s="202" t="s">
        <v>1179</v>
      </c>
      <c r="I390" s="132" t="s">
        <v>738</v>
      </c>
      <c r="J390" s="133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</row>
    <row r="391" spans="1:26" ht="15.75" customHeight="1">
      <c r="A391" s="132"/>
      <c r="B391" s="166"/>
      <c r="C391" s="148"/>
      <c r="D391" s="168"/>
      <c r="E391" s="132"/>
      <c r="F391" s="168"/>
      <c r="G391" s="231"/>
      <c r="H391" s="153"/>
      <c r="I391" s="132"/>
      <c r="J391" s="133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</row>
    <row r="392" spans="1:26" ht="15.75" customHeight="1">
      <c r="A392" s="132"/>
      <c r="B392" s="166"/>
      <c r="C392" s="148"/>
      <c r="D392" s="168"/>
      <c r="E392" s="132"/>
      <c r="F392" s="168"/>
      <c r="G392" s="231"/>
      <c r="H392" s="153"/>
      <c r="I392" s="132"/>
      <c r="J392" s="133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</row>
    <row r="393" spans="1:26" ht="15.75" customHeight="1">
      <c r="A393" s="132"/>
      <c r="B393" s="166"/>
      <c r="C393" s="148"/>
      <c r="D393" s="168"/>
      <c r="E393" s="132"/>
      <c r="F393" s="168"/>
      <c r="G393" s="231"/>
      <c r="H393" s="153"/>
      <c r="I393" s="132"/>
      <c r="J393" s="133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</row>
    <row r="394" spans="1:26" ht="15.75" customHeight="1">
      <c r="A394" s="526" t="s">
        <v>1632</v>
      </c>
      <c r="B394" s="526"/>
      <c r="C394" s="148"/>
      <c r="D394" s="132"/>
      <c r="E394" s="132"/>
      <c r="F394" s="148"/>
      <c r="G394" s="149"/>
      <c r="H394" s="132"/>
      <c r="I394" s="132"/>
      <c r="J394" s="133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</row>
    <row r="395" spans="1:26" ht="15.75" customHeight="1">
      <c r="A395" s="139" t="s">
        <v>1622</v>
      </c>
      <c r="B395" s="157" t="s">
        <v>1623</v>
      </c>
      <c r="C395" s="157" t="s">
        <v>1624</v>
      </c>
      <c r="D395" s="157" t="s">
        <v>1625</v>
      </c>
      <c r="E395" s="157" t="s">
        <v>1626</v>
      </c>
      <c r="F395" s="157" t="s">
        <v>1627</v>
      </c>
      <c r="G395" s="159" t="s">
        <v>1628</v>
      </c>
      <c r="H395" s="140" t="s">
        <v>1629</v>
      </c>
      <c r="I395" s="132"/>
      <c r="J395" s="133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</row>
    <row r="396" spans="1:26" ht="15.75" customHeight="1">
      <c r="A396" s="194">
        <v>1</v>
      </c>
      <c r="B396" s="147"/>
      <c r="C396" s="147"/>
      <c r="D396" s="147"/>
      <c r="E396" s="142"/>
      <c r="F396" s="142">
        <v>0</v>
      </c>
      <c r="G396" s="142">
        <v>0</v>
      </c>
      <c r="H396" s="142"/>
      <c r="I396" s="133"/>
      <c r="J396" s="133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</row>
    <row r="397" spans="1:26" ht="15.75" customHeight="1">
      <c r="A397" s="194">
        <v>2</v>
      </c>
      <c r="B397" s="150"/>
      <c r="C397" s="142"/>
      <c r="D397" s="139"/>
      <c r="E397" s="142"/>
      <c r="F397" s="139"/>
      <c r="G397" s="140"/>
      <c r="H397" s="142"/>
      <c r="I397" s="132"/>
      <c r="J397" s="133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</row>
    <row r="398" spans="1:26" ht="16.5" customHeight="1">
      <c r="A398" s="216">
        <v>3</v>
      </c>
      <c r="B398" s="147"/>
      <c r="C398" s="139"/>
      <c r="D398" s="142"/>
      <c r="E398" s="142"/>
      <c r="F398" s="139"/>
      <c r="G398" s="140"/>
      <c r="H398" s="142"/>
      <c r="I398" s="132"/>
      <c r="J398" s="133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</row>
    <row r="399" spans="1:26" ht="15.75" customHeight="1">
      <c r="A399" s="132"/>
      <c r="B399" s="134"/>
      <c r="C399" s="148"/>
      <c r="D399" s="132"/>
      <c r="E399" s="132"/>
      <c r="F399" s="148"/>
      <c r="G399" s="149"/>
      <c r="H399" s="132"/>
      <c r="I399" s="132"/>
      <c r="J399" s="133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</row>
    <row r="400" spans="1:26" ht="16.5" customHeight="1">
      <c r="A400" s="132"/>
      <c r="B400" s="134"/>
      <c r="C400" s="148"/>
      <c r="D400" s="132"/>
      <c r="E400" s="132"/>
      <c r="F400" s="148"/>
      <c r="G400" s="149"/>
      <c r="H400" s="132"/>
      <c r="I400" s="132"/>
      <c r="J400" s="133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</row>
    <row r="401" spans="1:26" ht="15.75" customHeight="1">
      <c r="A401" s="148"/>
      <c r="B401" s="207"/>
      <c r="C401" s="148"/>
      <c r="D401" s="134"/>
      <c r="E401" s="132"/>
      <c r="F401" s="132"/>
      <c r="G401" s="132"/>
      <c r="H401" s="132"/>
      <c r="I401" s="132"/>
      <c r="J401" s="133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</row>
    <row r="402" spans="1:26" ht="15.75" customHeight="1">
      <c r="A402" s="520" t="s">
        <v>1771</v>
      </c>
      <c r="B402" s="520"/>
      <c r="C402" s="520" t="s">
        <v>1772</v>
      </c>
      <c r="D402" s="520"/>
      <c r="E402" s="132"/>
      <c r="F402" s="132"/>
      <c r="G402" s="132"/>
      <c r="H402" s="132"/>
      <c r="I402" s="137" t="s">
        <v>1620</v>
      </c>
      <c r="J402" s="133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</row>
    <row r="403" spans="1:26" ht="15.75" customHeight="1">
      <c r="A403" s="523" t="s">
        <v>1621</v>
      </c>
      <c r="B403" s="523"/>
      <c r="C403" s="138"/>
      <c r="D403" s="138"/>
      <c r="E403" s="132"/>
      <c r="F403" s="132"/>
      <c r="G403" s="132"/>
      <c r="H403" s="132"/>
      <c r="I403" s="136">
        <v>400</v>
      </c>
      <c r="J403" s="132" t="s">
        <v>775</v>
      </c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</row>
    <row r="404" spans="1:26" ht="15.75" customHeight="1">
      <c r="A404" s="139" t="s">
        <v>1622</v>
      </c>
      <c r="B404" s="139" t="s">
        <v>1623</v>
      </c>
      <c r="C404" s="139" t="s">
        <v>1624</v>
      </c>
      <c r="D404" s="139" t="s">
        <v>1625</v>
      </c>
      <c r="E404" s="139" t="s">
        <v>1626</v>
      </c>
      <c r="F404" s="139" t="s">
        <v>1627</v>
      </c>
      <c r="G404" s="140" t="s">
        <v>1628</v>
      </c>
      <c r="H404" s="140" t="s">
        <v>1629</v>
      </c>
      <c r="I404" s="202" t="s">
        <v>1179</v>
      </c>
      <c r="J404" s="133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</row>
    <row r="405" spans="1:26" ht="15.75" customHeight="1">
      <c r="A405" s="139">
        <v>1</v>
      </c>
      <c r="B405" s="147" t="s">
        <v>1663</v>
      </c>
      <c r="C405" s="139" t="s">
        <v>1592</v>
      </c>
      <c r="D405" s="142" t="s">
        <v>1621</v>
      </c>
      <c r="E405" s="142">
        <v>8</v>
      </c>
      <c r="F405" s="139">
        <f t="shared" ref="F405:F418" si="18">SUM(E405,F404)</f>
        <v>8</v>
      </c>
      <c r="G405" s="140">
        <f t="shared" ref="G405:G415" si="19">SUM(G404,E405)</f>
        <v>8</v>
      </c>
      <c r="H405" s="142"/>
      <c r="I405" s="132"/>
      <c r="J405" s="133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</row>
    <row r="406" spans="1:26" ht="15.75" customHeight="1">
      <c r="A406" s="139">
        <v>2</v>
      </c>
      <c r="B406" s="147" t="s">
        <v>1706</v>
      </c>
      <c r="C406" s="139" t="s">
        <v>1707</v>
      </c>
      <c r="D406" s="142" t="s">
        <v>1621</v>
      </c>
      <c r="E406" s="142">
        <v>16</v>
      </c>
      <c r="F406" s="139">
        <f t="shared" si="18"/>
        <v>24</v>
      </c>
      <c r="G406" s="140">
        <f t="shared" si="19"/>
        <v>24</v>
      </c>
      <c r="H406" s="142"/>
      <c r="I406" s="132"/>
      <c r="J406" s="133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</row>
    <row r="407" spans="1:26" ht="15.75" customHeight="1">
      <c r="A407" s="142">
        <v>3</v>
      </c>
      <c r="B407" s="147" t="s">
        <v>1773</v>
      </c>
      <c r="C407" s="139" t="s">
        <v>1774</v>
      </c>
      <c r="D407" s="142" t="s">
        <v>1621</v>
      </c>
      <c r="E407" s="142">
        <v>10</v>
      </c>
      <c r="F407" s="139">
        <f t="shared" si="18"/>
        <v>34</v>
      </c>
      <c r="G407" s="140">
        <f t="shared" si="19"/>
        <v>34</v>
      </c>
      <c r="H407" s="142"/>
      <c r="I407" s="132"/>
      <c r="J407" s="133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</row>
    <row r="408" spans="1:26" ht="15.75" customHeight="1">
      <c r="A408" s="142">
        <v>4</v>
      </c>
      <c r="B408" s="141" t="s">
        <v>1681</v>
      </c>
      <c r="C408" s="142" t="s">
        <v>1682</v>
      </c>
      <c r="D408" s="139" t="s">
        <v>1621</v>
      </c>
      <c r="E408" s="142">
        <v>45</v>
      </c>
      <c r="F408" s="139">
        <f t="shared" si="18"/>
        <v>79</v>
      </c>
      <c r="G408" s="140">
        <f t="shared" si="19"/>
        <v>79</v>
      </c>
      <c r="H408" s="142"/>
      <c r="I408" s="132"/>
      <c r="J408" s="133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</row>
    <row r="409" spans="1:26" ht="15.75" customHeight="1">
      <c r="A409" s="142">
        <v>5</v>
      </c>
      <c r="B409" s="126" t="s">
        <v>1715</v>
      </c>
      <c r="C409" s="147" t="s">
        <v>1716</v>
      </c>
      <c r="D409" s="142" t="s">
        <v>1621</v>
      </c>
      <c r="E409" s="142">
        <v>10</v>
      </c>
      <c r="F409" s="139">
        <f t="shared" si="18"/>
        <v>89</v>
      </c>
      <c r="G409" s="140">
        <f t="shared" si="19"/>
        <v>89</v>
      </c>
      <c r="H409" s="142"/>
      <c r="I409" s="132"/>
      <c r="J409" s="133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</row>
    <row r="410" spans="1:26" ht="15.75" customHeight="1">
      <c r="A410" s="142">
        <v>6</v>
      </c>
      <c r="B410" s="126" t="s">
        <v>298</v>
      </c>
      <c r="C410" s="147" t="s">
        <v>1746</v>
      </c>
      <c r="D410" s="142" t="s">
        <v>1621</v>
      </c>
      <c r="E410" s="142">
        <v>12</v>
      </c>
      <c r="F410" s="139">
        <f t="shared" si="18"/>
        <v>101</v>
      </c>
      <c r="G410" s="140">
        <f t="shared" si="19"/>
        <v>101</v>
      </c>
      <c r="H410" s="142"/>
      <c r="I410" s="132"/>
      <c r="J410" s="133"/>
      <c r="K410" s="134"/>
    </row>
    <row r="411" spans="1:26" ht="15.75" customHeight="1">
      <c r="A411" s="158">
        <v>7</v>
      </c>
      <c r="B411" s="174" t="s">
        <v>1747</v>
      </c>
      <c r="C411" s="158" t="s">
        <v>1252</v>
      </c>
      <c r="D411" s="157" t="s">
        <v>1621</v>
      </c>
      <c r="E411" s="158">
        <v>8</v>
      </c>
      <c r="F411" s="157">
        <f t="shared" si="18"/>
        <v>109</v>
      </c>
      <c r="G411" s="159">
        <f t="shared" si="19"/>
        <v>109</v>
      </c>
      <c r="H411" s="158"/>
      <c r="I411" s="132"/>
      <c r="J411" s="133"/>
      <c r="K411" s="134"/>
    </row>
    <row r="412" spans="1:26" ht="15.75" customHeight="1">
      <c r="A412" s="142">
        <v>12</v>
      </c>
      <c r="B412" s="141" t="s">
        <v>1641</v>
      </c>
      <c r="C412" s="142" t="s">
        <v>1184</v>
      </c>
      <c r="D412" s="232" t="s">
        <v>1182</v>
      </c>
      <c r="E412" s="142">
        <v>4</v>
      </c>
      <c r="F412" s="157">
        <f t="shared" si="18"/>
        <v>113</v>
      </c>
      <c r="G412" s="140">
        <f t="shared" si="19"/>
        <v>113</v>
      </c>
      <c r="H412" s="142"/>
      <c r="I412" s="132"/>
      <c r="J412" s="133"/>
      <c r="K412" s="134"/>
    </row>
    <row r="413" spans="1:26" ht="15.75" customHeight="1">
      <c r="A413" s="142">
        <v>8</v>
      </c>
      <c r="B413" s="141" t="s">
        <v>1630</v>
      </c>
      <c r="C413" s="142" t="s">
        <v>1252</v>
      </c>
      <c r="D413" s="139" t="s">
        <v>1621</v>
      </c>
      <c r="E413" s="142">
        <v>8</v>
      </c>
      <c r="F413" s="139">
        <f t="shared" si="18"/>
        <v>121</v>
      </c>
      <c r="G413" s="140">
        <f t="shared" si="19"/>
        <v>121</v>
      </c>
      <c r="H413" s="142"/>
      <c r="I413" s="132"/>
      <c r="J413" s="133"/>
      <c r="K413" s="134"/>
    </row>
    <row r="414" spans="1:26" ht="15.75" customHeight="1">
      <c r="A414" s="142">
        <v>9</v>
      </c>
      <c r="B414" s="141" t="s">
        <v>1321</v>
      </c>
      <c r="C414" s="142" t="s">
        <v>1322</v>
      </c>
      <c r="D414" s="167" t="s">
        <v>1175</v>
      </c>
      <c r="E414" s="142">
        <v>23</v>
      </c>
      <c r="F414" s="139">
        <f t="shared" si="18"/>
        <v>144</v>
      </c>
      <c r="G414" s="140">
        <f t="shared" si="19"/>
        <v>144</v>
      </c>
      <c r="H414" s="142"/>
      <c r="I414" s="132"/>
      <c r="J414" s="133"/>
      <c r="K414" s="134"/>
    </row>
    <row r="415" spans="1:26" ht="16.5" customHeight="1">
      <c r="A415" s="158">
        <v>10</v>
      </c>
      <c r="B415" s="174" t="s">
        <v>1690</v>
      </c>
      <c r="C415" s="158" t="s">
        <v>1691</v>
      </c>
      <c r="D415" s="189" t="s">
        <v>1175</v>
      </c>
      <c r="E415" s="158">
        <v>58</v>
      </c>
      <c r="F415" s="157">
        <f t="shared" si="18"/>
        <v>202</v>
      </c>
      <c r="G415" s="159">
        <f t="shared" si="19"/>
        <v>202</v>
      </c>
      <c r="H415" s="158"/>
      <c r="I415" s="132"/>
      <c r="J415" s="133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</row>
    <row r="416" spans="1:26" ht="16.5" customHeight="1">
      <c r="A416" s="142">
        <v>11</v>
      </c>
      <c r="B416" s="141" t="s">
        <v>1257</v>
      </c>
      <c r="C416" s="142" t="s">
        <v>1258</v>
      </c>
      <c r="D416" s="167" t="s">
        <v>1182</v>
      </c>
      <c r="E416" s="142">
        <v>8</v>
      </c>
      <c r="F416" s="139">
        <f t="shared" si="18"/>
        <v>210</v>
      </c>
      <c r="G416" s="159">
        <v>200</v>
      </c>
      <c r="H416" s="142"/>
      <c r="I416" s="132"/>
      <c r="J416" s="133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</row>
    <row r="417" spans="1:26" ht="15.75" customHeight="1">
      <c r="A417" s="142">
        <v>12</v>
      </c>
      <c r="B417" s="141" t="s">
        <v>1728</v>
      </c>
      <c r="C417" s="142" t="s">
        <v>1729</v>
      </c>
      <c r="D417" s="167" t="s">
        <v>1182</v>
      </c>
      <c r="E417" s="142">
        <v>42</v>
      </c>
      <c r="F417" s="157">
        <f t="shared" si="18"/>
        <v>252</v>
      </c>
      <c r="G417" s="159">
        <v>200</v>
      </c>
      <c r="H417" s="158"/>
      <c r="I417" s="132"/>
      <c r="J417" s="133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</row>
    <row r="418" spans="1:26" ht="15.75" customHeight="1">
      <c r="A418" s="163">
        <v>13</v>
      </c>
      <c r="B418" s="200" t="s">
        <v>1692</v>
      </c>
      <c r="C418" s="163" t="s">
        <v>1693</v>
      </c>
      <c r="D418" s="210" t="s">
        <v>1182</v>
      </c>
      <c r="E418" s="163">
        <v>50</v>
      </c>
      <c r="F418" s="161">
        <f t="shared" si="18"/>
        <v>302</v>
      </c>
      <c r="G418" s="164">
        <v>200</v>
      </c>
      <c r="H418" s="163"/>
      <c r="I418" s="132" t="s">
        <v>1631</v>
      </c>
      <c r="J418" s="133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</row>
    <row r="419" spans="1:26" ht="15.75" customHeight="1">
      <c r="A419" s="142">
        <v>14</v>
      </c>
      <c r="B419" s="141" t="s">
        <v>1641</v>
      </c>
      <c r="C419" s="142" t="s">
        <v>1184</v>
      </c>
      <c r="D419" s="115" t="s">
        <v>1182</v>
      </c>
      <c r="E419" s="142">
        <v>4</v>
      </c>
      <c r="F419" s="139">
        <f>SUM(F418,E419)</f>
        <v>306</v>
      </c>
      <c r="G419" s="140">
        <f>SUM(G418,E419)</f>
        <v>204</v>
      </c>
      <c r="H419" s="142"/>
      <c r="I419" s="132" t="s">
        <v>1185</v>
      </c>
      <c r="J419" s="133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</row>
    <row r="420" spans="1:26" ht="15.75" customHeight="1">
      <c r="A420" s="142">
        <v>15</v>
      </c>
      <c r="B420" s="141" t="s">
        <v>934</v>
      </c>
      <c r="C420" s="142" t="s">
        <v>935</v>
      </c>
      <c r="D420" s="167" t="s">
        <v>1175</v>
      </c>
      <c r="E420" s="142">
        <v>50</v>
      </c>
      <c r="F420" s="139">
        <f>SUM(F419,E420)</f>
        <v>356</v>
      </c>
      <c r="G420" s="140">
        <f>SUM(G419,E420)</f>
        <v>254</v>
      </c>
      <c r="H420" s="142"/>
      <c r="I420" s="132" t="s">
        <v>1219</v>
      </c>
      <c r="J420" s="133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</row>
    <row r="421" spans="1:26" ht="15.75" customHeight="1">
      <c r="A421" s="142">
        <v>16</v>
      </c>
      <c r="B421" s="126" t="s">
        <v>856</v>
      </c>
      <c r="C421" s="167" t="s">
        <v>857</v>
      </c>
      <c r="D421" s="171" t="s">
        <v>1175</v>
      </c>
      <c r="E421" s="142">
        <v>63</v>
      </c>
      <c r="F421" s="171">
        <f>SUM(F420,E421)</f>
        <v>419</v>
      </c>
      <c r="G421" s="140">
        <f>SUM(G420,E421)</f>
        <v>317</v>
      </c>
      <c r="H421" s="142"/>
      <c r="I421" s="132" t="s">
        <v>891</v>
      </c>
      <c r="J421" s="133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</row>
    <row r="422" spans="1:26" ht="15.75" customHeight="1">
      <c r="A422" s="142">
        <v>17</v>
      </c>
      <c r="B422" s="126" t="s">
        <v>1055</v>
      </c>
      <c r="C422" s="167" t="s">
        <v>1056</v>
      </c>
      <c r="D422" s="171" t="s">
        <v>1175</v>
      </c>
      <c r="E422" s="142">
        <v>40</v>
      </c>
      <c r="F422" s="171">
        <f>SUM(E422,F421)</f>
        <v>459</v>
      </c>
      <c r="G422" s="140">
        <f>SUM(E422,G421)</f>
        <v>357</v>
      </c>
      <c r="H422" s="142"/>
      <c r="I422" s="132" t="s">
        <v>644</v>
      </c>
      <c r="J422" s="133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</row>
    <row r="423" spans="1:26" ht="15.75" customHeight="1">
      <c r="A423" s="142">
        <v>18</v>
      </c>
      <c r="B423" s="126" t="s">
        <v>1348</v>
      </c>
      <c r="C423" s="139" t="s">
        <v>1229</v>
      </c>
      <c r="D423" s="171" t="s">
        <v>1182</v>
      </c>
      <c r="E423" s="142">
        <v>30</v>
      </c>
      <c r="F423" s="171">
        <f>SUM(E423,F422)</f>
        <v>489</v>
      </c>
      <c r="G423" s="140">
        <f>SUM(E423,G422)</f>
        <v>387</v>
      </c>
      <c r="H423" s="142"/>
      <c r="I423" s="132" t="s">
        <v>775</v>
      </c>
      <c r="J423" s="133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</row>
    <row r="424" spans="1:26" ht="15.75" customHeight="1">
      <c r="A424" s="142">
        <v>19</v>
      </c>
      <c r="B424" s="126" t="s">
        <v>1348</v>
      </c>
      <c r="C424" s="139" t="s">
        <v>1349</v>
      </c>
      <c r="D424" s="171" t="s">
        <v>1182</v>
      </c>
      <c r="E424" s="142">
        <v>10</v>
      </c>
      <c r="F424" s="171">
        <f>SUM(E424,F423)</f>
        <v>499</v>
      </c>
      <c r="G424" s="140">
        <f>SUM(E424,G423)</f>
        <v>397</v>
      </c>
      <c r="H424" s="142"/>
      <c r="I424" s="132" t="s">
        <v>775</v>
      </c>
      <c r="J424" s="133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</row>
    <row r="425" spans="1:26" ht="15.75" customHeight="1">
      <c r="A425" s="142">
        <v>20</v>
      </c>
      <c r="B425" s="126" t="s">
        <v>1358</v>
      </c>
      <c r="C425" s="139" t="s">
        <v>1775</v>
      </c>
      <c r="D425" s="171" t="s">
        <v>1175</v>
      </c>
      <c r="E425" s="142">
        <v>6</v>
      </c>
      <c r="F425" s="171">
        <f>SUM(E425,F424)</f>
        <v>505</v>
      </c>
      <c r="G425" s="140">
        <v>400</v>
      </c>
      <c r="H425" s="202" t="s">
        <v>1179</v>
      </c>
      <c r="I425" s="132" t="s">
        <v>775</v>
      </c>
      <c r="J425" s="133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</row>
    <row r="426" spans="1:26" ht="15.75" customHeight="1">
      <c r="A426" s="132"/>
      <c r="B426" s="147" t="s">
        <v>571</v>
      </c>
      <c r="C426" s="139" t="s">
        <v>572</v>
      </c>
      <c r="D426" s="142" t="s">
        <v>1182</v>
      </c>
      <c r="E426" s="132">
        <v>10</v>
      </c>
      <c r="F426" s="168">
        <f>SUM(F425,E426)</f>
        <v>515</v>
      </c>
      <c r="G426" s="149">
        <v>400</v>
      </c>
      <c r="H426" s="202" t="s">
        <v>1179</v>
      </c>
      <c r="I426" s="132" t="s">
        <v>582</v>
      </c>
      <c r="J426" s="133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spans="1:26" ht="15.75" customHeight="1">
      <c r="A427" s="132"/>
      <c r="B427" s="233"/>
      <c r="C427" s="148"/>
      <c r="D427" s="132"/>
      <c r="E427" s="132"/>
      <c r="F427" s="168"/>
      <c r="G427" s="149"/>
      <c r="H427" s="132"/>
      <c r="I427" s="132"/>
      <c r="J427" s="133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spans="1:26" ht="15.75" customHeight="1">
      <c r="A428" s="132"/>
      <c r="B428" s="233"/>
      <c r="C428" s="148"/>
      <c r="D428" s="132"/>
      <c r="E428" s="132"/>
      <c r="F428" s="168"/>
      <c r="G428" s="149"/>
      <c r="H428" s="132"/>
      <c r="I428" s="132"/>
      <c r="J428" s="133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</row>
    <row r="429" spans="1:26" ht="15.75" customHeight="1">
      <c r="A429" s="132"/>
      <c r="B429" s="233"/>
      <c r="C429" s="148"/>
      <c r="D429" s="132"/>
      <c r="E429" s="132"/>
      <c r="F429" s="168"/>
      <c r="G429" s="149"/>
      <c r="H429" s="132"/>
      <c r="I429" s="132"/>
      <c r="J429" s="133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</row>
    <row r="430" spans="1:26" ht="15.75" customHeight="1">
      <c r="A430" s="132"/>
      <c r="B430" s="233"/>
      <c r="C430" s="148"/>
      <c r="D430" s="132"/>
      <c r="E430" s="132"/>
      <c r="F430" s="168"/>
      <c r="G430" s="149"/>
      <c r="H430" s="132"/>
      <c r="I430" s="132"/>
      <c r="J430" s="133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</row>
    <row r="431" spans="1:26" ht="15.75" customHeight="1">
      <c r="A431" s="523" t="s">
        <v>1632</v>
      </c>
      <c r="B431" s="523"/>
      <c r="C431" s="148"/>
      <c r="D431" s="132"/>
      <c r="E431" s="132"/>
      <c r="F431" s="148"/>
      <c r="G431" s="149"/>
      <c r="H431" s="132"/>
      <c r="I431" s="132"/>
      <c r="J431" s="133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</row>
    <row r="432" spans="1:26" ht="15.75" customHeight="1">
      <c r="A432" s="139" t="s">
        <v>1622</v>
      </c>
      <c r="B432" s="157" t="s">
        <v>1623</v>
      </c>
      <c r="C432" s="157" t="s">
        <v>1624</v>
      </c>
      <c r="D432" s="157" t="s">
        <v>1625</v>
      </c>
      <c r="E432" s="157" t="s">
        <v>1626</v>
      </c>
      <c r="F432" s="157" t="s">
        <v>1627</v>
      </c>
      <c r="G432" s="159" t="s">
        <v>1628</v>
      </c>
      <c r="H432" s="140" t="s">
        <v>1629</v>
      </c>
      <c r="I432" s="133"/>
      <c r="J432" s="133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</row>
    <row r="433" spans="1:26" ht="15.75" customHeight="1">
      <c r="A433" s="194">
        <v>1</v>
      </c>
      <c r="B433" s="147"/>
      <c r="C433" s="147"/>
      <c r="D433" s="147"/>
      <c r="E433" s="142"/>
      <c r="F433" s="142">
        <v>0</v>
      </c>
      <c r="G433" s="142">
        <v>0</v>
      </c>
      <c r="H433" s="195"/>
      <c r="I433" s="133"/>
      <c r="J433" s="133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</row>
    <row r="434" spans="1:26" ht="15.75" customHeight="1">
      <c r="A434" s="194">
        <v>2</v>
      </c>
      <c r="B434" s="147"/>
      <c r="C434" s="147"/>
      <c r="D434" s="147"/>
      <c r="E434" s="142"/>
      <c r="F434" s="142"/>
      <c r="G434" s="142"/>
      <c r="H434" s="195"/>
      <c r="I434" s="132"/>
      <c r="J434" s="133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</row>
    <row r="435" spans="1:26" ht="16.5" customHeight="1">
      <c r="A435" s="216">
        <v>3</v>
      </c>
      <c r="B435" s="147"/>
      <c r="C435" s="147"/>
      <c r="D435" s="147"/>
      <c r="E435" s="142"/>
      <c r="F435" s="142"/>
      <c r="G435" s="142"/>
      <c r="H435" s="195"/>
      <c r="I435" s="132"/>
      <c r="J435" s="133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</row>
    <row r="436" spans="1:26" ht="16.5" customHeight="1">
      <c r="A436" s="132"/>
      <c r="B436" s="134"/>
      <c r="C436" s="148"/>
      <c r="D436" s="132"/>
      <c r="E436" s="132"/>
      <c r="F436" s="148"/>
      <c r="G436" s="149"/>
      <c r="H436" s="132"/>
      <c r="I436" s="132"/>
      <c r="J436" s="133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</row>
    <row r="437" spans="1:26" ht="16.5" customHeight="1">
      <c r="A437" s="132"/>
      <c r="B437" s="134"/>
      <c r="C437" s="148"/>
      <c r="D437" s="132"/>
      <c r="E437" s="132"/>
      <c r="F437" s="148"/>
      <c r="G437" s="149"/>
      <c r="H437" s="132"/>
      <c r="I437" s="132"/>
      <c r="J437" s="133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</row>
    <row r="438" spans="1:26" ht="15.75" customHeight="1">
      <c r="A438" s="132"/>
      <c r="B438" s="134"/>
      <c r="C438" s="148"/>
      <c r="D438" s="132"/>
      <c r="E438" s="132"/>
      <c r="F438" s="148"/>
      <c r="G438" s="149"/>
      <c r="H438" s="132"/>
      <c r="I438" s="132"/>
      <c r="J438" s="133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</row>
    <row r="439" spans="1:26" ht="16.5" customHeight="1">
      <c r="A439" s="524" t="s">
        <v>1776</v>
      </c>
      <c r="B439" s="524"/>
      <c r="C439" s="525" t="s">
        <v>1777</v>
      </c>
      <c r="D439" s="525"/>
      <c r="E439" s="132"/>
      <c r="F439" s="132"/>
      <c r="G439" s="132"/>
      <c r="H439" s="132"/>
      <c r="I439" s="137" t="s">
        <v>1620</v>
      </c>
      <c r="J439" s="133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</row>
    <row r="440" spans="1:26" ht="15.75" customHeight="1">
      <c r="A440" s="528" t="s">
        <v>1621</v>
      </c>
      <c r="B440" s="528"/>
      <c r="C440" s="127"/>
      <c r="D440" s="127"/>
      <c r="E440" s="142"/>
      <c r="F440" s="142"/>
      <c r="G440" s="142"/>
      <c r="H440" s="142"/>
      <c r="I440" s="136">
        <v>39</v>
      </c>
      <c r="J440" s="132" t="s">
        <v>1219</v>
      </c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</row>
    <row r="441" spans="1:26" ht="15.75" customHeight="1">
      <c r="A441" s="139" t="s">
        <v>1622</v>
      </c>
      <c r="B441" s="139" t="s">
        <v>1623</v>
      </c>
      <c r="C441" s="139" t="s">
        <v>1624</v>
      </c>
      <c r="D441" s="139" t="s">
        <v>1625</v>
      </c>
      <c r="E441" s="139" t="s">
        <v>1626</v>
      </c>
      <c r="F441" s="139" t="s">
        <v>1627</v>
      </c>
      <c r="G441" s="140" t="s">
        <v>1628</v>
      </c>
      <c r="H441" s="140" t="s">
        <v>1629</v>
      </c>
      <c r="I441" s="132"/>
      <c r="J441" s="133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</row>
    <row r="442" spans="1:26" ht="15.75" customHeight="1">
      <c r="A442" s="139">
        <v>1</v>
      </c>
      <c r="B442" s="150" t="s">
        <v>1637</v>
      </c>
      <c r="C442" s="142" t="s">
        <v>1638</v>
      </c>
      <c r="D442" s="139" t="s">
        <v>1621</v>
      </c>
      <c r="E442" s="142">
        <v>8</v>
      </c>
      <c r="F442" s="139">
        <f>SUM(E442,F441)</f>
        <v>8</v>
      </c>
      <c r="G442" s="140">
        <f>SUM(G441,E442)</f>
        <v>8</v>
      </c>
      <c r="H442" s="142"/>
      <c r="I442" s="132"/>
      <c r="J442" s="133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</row>
    <row r="443" spans="1:26" ht="15.75" customHeight="1">
      <c r="A443" s="143">
        <v>2</v>
      </c>
      <c r="B443" s="144" t="s">
        <v>1253</v>
      </c>
      <c r="C443" s="143" t="s">
        <v>1254</v>
      </c>
      <c r="D443" s="145" t="s">
        <v>1621</v>
      </c>
      <c r="E443" s="145">
        <v>10</v>
      </c>
      <c r="F443" s="143">
        <f>SUM(E443,F442)</f>
        <v>18</v>
      </c>
      <c r="G443" s="146">
        <f>SUM(G442,E443)</f>
        <v>18</v>
      </c>
      <c r="H443" s="145"/>
      <c r="I443" s="132" t="s">
        <v>1631</v>
      </c>
      <c r="J443" s="133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</row>
    <row r="444" spans="1:26" ht="15.75" customHeight="1">
      <c r="A444" s="142">
        <v>3</v>
      </c>
      <c r="B444" s="190" t="s">
        <v>1647</v>
      </c>
      <c r="C444" s="191" t="s">
        <v>1648</v>
      </c>
      <c r="D444" s="171" t="s">
        <v>1175</v>
      </c>
      <c r="E444" s="142">
        <v>13</v>
      </c>
      <c r="F444" s="139">
        <f>SUM(F443,E444)</f>
        <v>31</v>
      </c>
      <c r="G444" s="140">
        <f>SUM(G443,E444)</f>
        <v>31</v>
      </c>
      <c r="H444" s="142"/>
      <c r="I444" s="132" t="s">
        <v>1219</v>
      </c>
      <c r="J444" s="133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</row>
    <row r="445" spans="1:26" ht="15.75" customHeight="1">
      <c r="A445" s="142">
        <v>4</v>
      </c>
      <c r="B445" s="190" t="s">
        <v>878</v>
      </c>
      <c r="C445" s="191" t="s">
        <v>879</v>
      </c>
      <c r="D445" s="171" t="s">
        <v>1175</v>
      </c>
      <c r="E445" s="142">
        <v>8</v>
      </c>
      <c r="F445" s="139">
        <f>SUM(F444,E445)</f>
        <v>39</v>
      </c>
      <c r="G445" s="140">
        <f>SUM(F445)</f>
        <v>39</v>
      </c>
      <c r="H445" s="142"/>
      <c r="I445" s="132" t="s">
        <v>567</v>
      </c>
      <c r="J445" s="133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spans="1:26" ht="15.75" customHeight="1">
      <c r="A446" s="142"/>
      <c r="B446" s="147"/>
      <c r="C446" s="139"/>
      <c r="D446" s="142"/>
      <c r="E446" s="142"/>
      <c r="F446" s="139"/>
      <c r="G446" s="140"/>
      <c r="H446" s="142"/>
      <c r="I446" s="132"/>
      <c r="J446" s="133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spans="1:26" ht="15.75" customHeight="1">
      <c r="A447" s="132"/>
      <c r="B447" s="134"/>
      <c r="C447" s="148"/>
      <c r="D447" s="132"/>
      <c r="E447" s="132"/>
      <c r="F447" s="148"/>
      <c r="G447" s="149"/>
      <c r="H447" s="132"/>
      <c r="I447" s="132"/>
      <c r="J447" s="133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</row>
    <row r="448" spans="1:26" ht="15.75" customHeight="1">
      <c r="A448" s="523" t="s">
        <v>1632</v>
      </c>
      <c r="B448" s="523"/>
      <c r="C448" s="148"/>
      <c r="D448" s="132"/>
      <c r="E448" s="132"/>
      <c r="F448" s="148"/>
      <c r="G448" s="149"/>
      <c r="H448" s="132"/>
      <c r="I448" s="132"/>
      <c r="J448" s="133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</row>
    <row r="449" spans="1:26" ht="15.75" customHeight="1">
      <c r="A449" s="139" t="s">
        <v>1622</v>
      </c>
      <c r="B449" s="139" t="s">
        <v>1623</v>
      </c>
      <c r="C449" s="139" t="s">
        <v>1624</v>
      </c>
      <c r="D449" s="139" t="s">
        <v>1625</v>
      </c>
      <c r="E449" s="139" t="s">
        <v>1626</v>
      </c>
      <c r="F449" s="139" t="s">
        <v>1627</v>
      </c>
      <c r="G449" s="140" t="s">
        <v>1628</v>
      </c>
      <c r="H449" s="140" t="s">
        <v>1629</v>
      </c>
      <c r="I449" s="133"/>
      <c r="J449" s="133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spans="1:26" ht="15.75" customHeight="1">
      <c r="A450" s="139">
        <v>1</v>
      </c>
      <c r="B450" s="150"/>
      <c r="C450" s="142"/>
      <c r="D450" s="167"/>
      <c r="E450" s="142"/>
      <c r="F450" s="139">
        <f>SUM(E450,F449)</f>
        <v>0</v>
      </c>
      <c r="G450" s="140">
        <f>SUM(G449,E450)</f>
        <v>0</v>
      </c>
      <c r="H450" s="142"/>
      <c r="I450" s="133"/>
      <c r="J450" s="133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</row>
    <row r="451" spans="1:26" ht="15.75" customHeight="1">
      <c r="A451" s="139">
        <v>2</v>
      </c>
      <c r="B451" s="150"/>
      <c r="C451" s="142"/>
      <c r="D451" s="139"/>
      <c r="E451" s="142"/>
      <c r="F451" s="139"/>
      <c r="G451" s="140"/>
      <c r="H451" s="142"/>
      <c r="I451" s="132"/>
      <c r="J451" s="133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</row>
    <row r="452" spans="1:26" ht="16.5" customHeight="1">
      <c r="A452" s="142">
        <v>3</v>
      </c>
      <c r="B452" s="147"/>
      <c r="C452" s="139"/>
      <c r="D452" s="142"/>
      <c r="E452" s="142"/>
      <c r="F452" s="139"/>
      <c r="G452" s="140"/>
      <c r="H452" s="142"/>
      <c r="I452" s="132"/>
      <c r="J452" s="133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</row>
    <row r="453" spans="1:26" ht="15.75" customHeight="1">
      <c r="A453" s="132"/>
      <c r="B453" s="134"/>
      <c r="C453" s="148"/>
      <c r="D453" s="132"/>
      <c r="E453" s="132"/>
      <c r="F453" s="148"/>
      <c r="G453" s="149"/>
      <c r="H453" s="132"/>
      <c r="I453" s="132"/>
      <c r="J453" s="133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</row>
    <row r="454" spans="1:26" ht="16.5" customHeight="1">
      <c r="A454" s="132"/>
      <c r="B454" s="134"/>
      <c r="C454" s="148"/>
      <c r="D454" s="132"/>
      <c r="E454" s="132"/>
      <c r="F454" s="148"/>
      <c r="G454" s="149"/>
      <c r="H454" s="132"/>
      <c r="I454" s="132"/>
      <c r="J454" s="133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</row>
    <row r="455" spans="1:26" ht="15.75" customHeight="1">
      <c r="A455" s="148"/>
      <c r="B455" s="207"/>
      <c r="C455" s="148"/>
      <c r="D455" s="134"/>
      <c r="E455" s="132"/>
      <c r="F455" s="132"/>
      <c r="G455" s="132"/>
      <c r="H455" s="132"/>
      <c r="I455" s="132"/>
      <c r="J455" s="133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</row>
    <row r="456" spans="1:26" ht="15.75" customHeight="1">
      <c r="A456" s="520" t="s">
        <v>1778</v>
      </c>
      <c r="B456" s="520"/>
      <c r="C456" s="520" t="s">
        <v>1779</v>
      </c>
      <c r="D456" s="520"/>
      <c r="E456" s="132"/>
      <c r="F456" s="132"/>
      <c r="G456" s="132"/>
      <c r="H456" s="132"/>
      <c r="I456" s="228" t="s">
        <v>1620</v>
      </c>
      <c r="J456" s="133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</row>
    <row r="457" spans="1:26" ht="15.75" customHeight="1">
      <c r="A457" s="523" t="s">
        <v>1621</v>
      </c>
      <c r="B457" s="523"/>
      <c r="C457" s="138"/>
      <c r="D457" s="138"/>
      <c r="E457" s="132"/>
      <c r="F457" s="132"/>
      <c r="G457" s="132"/>
      <c r="H457" s="132"/>
      <c r="I457" s="234">
        <v>400</v>
      </c>
      <c r="J457" s="132" t="s">
        <v>1780</v>
      </c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</row>
    <row r="458" spans="1:26" ht="15.75" customHeight="1">
      <c r="A458" s="139" t="s">
        <v>1622</v>
      </c>
      <c r="B458" s="139" t="s">
        <v>1623</v>
      </c>
      <c r="C458" s="139" t="s">
        <v>1624</v>
      </c>
      <c r="D458" s="139" t="s">
        <v>1625</v>
      </c>
      <c r="E458" s="139" t="s">
        <v>1626</v>
      </c>
      <c r="F458" s="139" t="s">
        <v>1627</v>
      </c>
      <c r="G458" s="140" t="s">
        <v>1628</v>
      </c>
      <c r="H458" s="140" t="s">
        <v>1629</v>
      </c>
      <c r="I458" s="153" t="s">
        <v>1179</v>
      </c>
      <c r="J458" s="133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</row>
    <row r="459" spans="1:26" ht="15.75" customHeight="1">
      <c r="A459" s="139">
        <v>1</v>
      </c>
      <c r="B459" s="147" t="s">
        <v>1663</v>
      </c>
      <c r="C459" s="139" t="s">
        <v>1592</v>
      </c>
      <c r="D459" s="142" t="s">
        <v>1621</v>
      </c>
      <c r="E459" s="142">
        <v>8</v>
      </c>
      <c r="F459" s="139">
        <f t="shared" ref="F459:F474" si="20">SUM(E459,F458)</f>
        <v>8</v>
      </c>
      <c r="G459" s="140">
        <f t="shared" ref="G459:G471" si="21">SUM(G458,E459)</f>
        <v>8</v>
      </c>
      <c r="H459" s="142"/>
      <c r="I459" s="132"/>
      <c r="J459" s="133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</row>
    <row r="460" spans="1:26" ht="15.75" customHeight="1">
      <c r="A460" s="139">
        <v>2</v>
      </c>
      <c r="B460" s="154" t="s">
        <v>1666</v>
      </c>
      <c r="C460" s="142" t="s">
        <v>1667</v>
      </c>
      <c r="D460" s="142" t="s">
        <v>1621</v>
      </c>
      <c r="E460" s="142">
        <v>4</v>
      </c>
      <c r="F460" s="139">
        <f t="shared" si="20"/>
        <v>12</v>
      </c>
      <c r="G460" s="140">
        <f t="shared" si="21"/>
        <v>12</v>
      </c>
      <c r="H460" s="142"/>
      <c r="I460" s="132"/>
      <c r="J460" s="133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</row>
    <row r="461" spans="1:26" ht="15.75" customHeight="1">
      <c r="A461" s="158">
        <v>3</v>
      </c>
      <c r="B461" s="182" t="s">
        <v>1668</v>
      </c>
      <c r="C461" s="157" t="s">
        <v>1669</v>
      </c>
      <c r="D461" s="158" t="s">
        <v>1621</v>
      </c>
      <c r="E461" s="158">
        <v>6</v>
      </c>
      <c r="F461" s="157">
        <f t="shared" si="20"/>
        <v>18</v>
      </c>
      <c r="G461" s="159">
        <f t="shared" si="21"/>
        <v>18</v>
      </c>
      <c r="H461" s="158"/>
      <c r="I461" s="132"/>
      <c r="J461" s="133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</row>
    <row r="462" spans="1:26" ht="15.75" customHeight="1">
      <c r="A462" s="142">
        <v>4</v>
      </c>
      <c r="B462" s="147" t="s">
        <v>1702</v>
      </c>
      <c r="C462" s="139" t="s">
        <v>1703</v>
      </c>
      <c r="D462" s="142" t="s">
        <v>1621</v>
      </c>
      <c r="E462" s="142">
        <v>40</v>
      </c>
      <c r="F462" s="139">
        <f t="shared" si="20"/>
        <v>58</v>
      </c>
      <c r="G462" s="140">
        <f t="shared" si="21"/>
        <v>58</v>
      </c>
      <c r="H462" s="142"/>
      <c r="I462" s="132"/>
      <c r="J462" s="133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</row>
    <row r="463" spans="1:26" ht="15.75" customHeight="1">
      <c r="A463" s="142">
        <v>5</v>
      </c>
      <c r="B463" s="147" t="s">
        <v>1706</v>
      </c>
      <c r="C463" s="139" t="s">
        <v>1707</v>
      </c>
      <c r="D463" s="142" t="s">
        <v>1621</v>
      </c>
      <c r="E463" s="142">
        <v>24</v>
      </c>
      <c r="F463" s="139">
        <f t="shared" si="20"/>
        <v>82</v>
      </c>
      <c r="G463" s="140">
        <f t="shared" si="21"/>
        <v>82</v>
      </c>
      <c r="H463" s="142"/>
      <c r="I463" s="132"/>
      <c r="J463" s="133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</row>
    <row r="464" spans="1:26" ht="15.75" customHeight="1">
      <c r="A464" s="142">
        <v>6</v>
      </c>
      <c r="B464" s="147" t="s">
        <v>1773</v>
      </c>
      <c r="C464" s="139" t="s">
        <v>1774</v>
      </c>
      <c r="D464" s="142" t="s">
        <v>1621</v>
      </c>
      <c r="E464" s="142">
        <v>10</v>
      </c>
      <c r="F464" s="139">
        <f t="shared" si="20"/>
        <v>92</v>
      </c>
      <c r="G464" s="140">
        <f t="shared" si="21"/>
        <v>92</v>
      </c>
      <c r="H464" s="142"/>
      <c r="I464" s="132"/>
      <c r="J464" s="133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</row>
    <row r="465" spans="1:26" ht="15.75" customHeight="1">
      <c r="A465" s="142">
        <v>7</v>
      </c>
      <c r="B465" s="154" t="s">
        <v>1679</v>
      </c>
      <c r="C465" s="142" t="s">
        <v>1680</v>
      </c>
      <c r="D465" s="139" t="s">
        <v>1621</v>
      </c>
      <c r="E465" s="142">
        <v>4</v>
      </c>
      <c r="F465" s="139">
        <f t="shared" si="20"/>
        <v>96</v>
      </c>
      <c r="G465" s="140">
        <f t="shared" si="21"/>
        <v>96</v>
      </c>
      <c r="H465" s="142"/>
      <c r="I465" s="132"/>
      <c r="J465" s="133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</row>
    <row r="466" spans="1:26" ht="15.75" customHeight="1">
      <c r="A466" s="142">
        <v>8</v>
      </c>
      <c r="B466" s="141" t="s">
        <v>1681</v>
      </c>
      <c r="C466" s="142" t="s">
        <v>1682</v>
      </c>
      <c r="D466" s="139" t="s">
        <v>1621</v>
      </c>
      <c r="E466" s="142">
        <v>50</v>
      </c>
      <c r="F466" s="139">
        <f t="shared" si="20"/>
        <v>146</v>
      </c>
      <c r="G466" s="140">
        <f t="shared" si="21"/>
        <v>146</v>
      </c>
      <c r="H466" s="142"/>
      <c r="I466" s="132"/>
      <c r="J466" s="133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</row>
    <row r="467" spans="1:26" ht="15.75" customHeight="1">
      <c r="A467" s="142">
        <v>9</v>
      </c>
      <c r="B467" s="141" t="s">
        <v>1249</v>
      </c>
      <c r="C467" s="142" t="s">
        <v>1250</v>
      </c>
      <c r="D467" s="139" t="s">
        <v>1621</v>
      </c>
      <c r="E467" s="142">
        <v>12</v>
      </c>
      <c r="F467" s="139">
        <f t="shared" si="20"/>
        <v>158</v>
      </c>
      <c r="G467" s="140">
        <f t="shared" si="21"/>
        <v>158</v>
      </c>
      <c r="H467" s="142"/>
      <c r="I467" s="132"/>
      <c r="J467" s="133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</row>
    <row r="468" spans="1:26" ht="15.75" customHeight="1">
      <c r="A468" s="142">
        <v>10</v>
      </c>
      <c r="B468" s="126" t="s">
        <v>1715</v>
      </c>
      <c r="C468" s="147" t="s">
        <v>1716</v>
      </c>
      <c r="D468" s="142" t="s">
        <v>1621</v>
      </c>
      <c r="E468" s="142">
        <v>9</v>
      </c>
      <c r="F468" s="139">
        <f t="shared" si="20"/>
        <v>167</v>
      </c>
      <c r="G468" s="140">
        <f t="shared" si="21"/>
        <v>167</v>
      </c>
      <c r="H468" s="142"/>
      <c r="I468" s="132"/>
      <c r="J468" s="133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spans="1:26" ht="15.75" customHeight="1">
      <c r="A469" s="142">
        <v>11</v>
      </c>
      <c r="B469" s="126" t="s">
        <v>298</v>
      </c>
      <c r="C469" s="147" t="s">
        <v>1746</v>
      </c>
      <c r="D469" s="142" t="s">
        <v>1621</v>
      </c>
      <c r="E469" s="142">
        <v>16</v>
      </c>
      <c r="F469" s="139">
        <f t="shared" si="20"/>
        <v>183</v>
      </c>
      <c r="G469" s="140">
        <f t="shared" si="21"/>
        <v>183</v>
      </c>
      <c r="H469" s="142"/>
      <c r="I469" s="132"/>
      <c r="J469" s="133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</row>
    <row r="470" spans="1:26" ht="15.75" customHeight="1">
      <c r="A470" s="142">
        <v>12</v>
      </c>
      <c r="B470" s="141" t="s">
        <v>1747</v>
      </c>
      <c r="C470" s="142" t="s">
        <v>1252</v>
      </c>
      <c r="D470" s="139" t="s">
        <v>1621</v>
      </c>
      <c r="E470" s="142">
        <v>8</v>
      </c>
      <c r="F470" s="139">
        <f t="shared" si="20"/>
        <v>191</v>
      </c>
      <c r="G470" s="140">
        <f t="shared" si="21"/>
        <v>191</v>
      </c>
      <c r="H470" s="142"/>
      <c r="I470" s="132"/>
      <c r="J470" s="133"/>
      <c r="K470" s="134"/>
    </row>
    <row r="471" spans="1:26" ht="15.75" customHeight="1">
      <c r="A471" s="142">
        <v>13</v>
      </c>
      <c r="B471" s="141" t="s">
        <v>1630</v>
      </c>
      <c r="C471" s="142" t="s">
        <v>1252</v>
      </c>
      <c r="D471" s="139" t="s">
        <v>1621</v>
      </c>
      <c r="E471" s="142">
        <v>5</v>
      </c>
      <c r="F471" s="139">
        <f t="shared" si="20"/>
        <v>196</v>
      </c>
      <c r="G471" s="140">
        <f t="shared" si="21"/>
        <v>196</v>
      </c>
      <c r="H471" s="142"/>
      <c r="I471" s="132"/>
      <c r="J471" s="133"/>
      <c r="K471" s="134"/>
    </row>
    <row r="472" spans="1:26" ht="15.75" customHeight="1">
      <c r="A472" s="158">
        <v>14</v>
      </c>
      <c r="B472" s="141" t="s">
        <v>1728</v>
      </c>
      <c r="C472" s="142" t="s">
        <v>1729</v>
      </c>
      <c r="D472" s="139" t="s">
        <v>1621</v>
      </c>
      <c r="E472" s="142">
        <v>42</v>
      </c>
      <c r="F472" s="139">
        <f t="shared" si="20"/>
        <v>238</v>
      </c>
      <c r="G472" s="140">
        <v>200</v>
      </c>
      <c r="H472" s="142"/>
      <c r="I472" s="132" t="s">
        <v>1631</v>
      </c>
      <c r="J472" s="133"/>
      <c r="K472" s="134"/>
    </row>
    <row r="473" spans="1:26" ht="15.75" customHeight="1">
      <c r="A473" s="142">
        <v>15</v>
      </c>
      <c r="B473" s="235" t="s">
        <v>1690</v>
      </c>
      <c r="C473" s="142" t="s">
        <v>1691</v>
      </c>
      <c r="D473" s="139" t="s">
        <v>1621</v>
      </c>
      <c r="E473" s="142">
        <v>55</v>
      </c>
      <c r="F473" s="139">
        <f t="shared" si="20"/>
        <v>293</v>
      </c>
      <c r="G473" s="140">
        <v>200</v>
      </c>
      <c r="H473" s="158"/>
      <c r="I473" s="132"/>
      <c r="J473" s="133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</row>
    <row r="474" spans="1:26" ht="15.75" customHeight="1">
      <c r="A474" s="163">
        <v>16</v>
      </c>
      <c r="B474" s="236" t="s">
        <v>1692</v>
      </c>
      <c r="C474" s="163" t="s">
        <v>1693</v>
      </c>
      <c r="D474" s="210" t="s">
        <v>1182</v>
      </c>
      <c r="E474" s="163">
        <v>50</v>
      </c>
      <c r="F474" s="161">
        <f t="shared" si="20"/>
        <v>343</v>
      </c>
      <c r="G474" s="205">
        <v>200</v>
      </c>
      <c r="H474" s="163"/>
      <c r="I474" s="132" t="s">
        <v>1631</v>
      </c>
      <c r="J474" s="133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</row>
    <row r="475" spans="1:26" ht="15.75" customHeight="1">
      <c r="A475" s="142">
        <v>17</v>
      </c>
      <c r="B475" s="237" t="s">
        <v>1641</v>
      </c>
      <c r="C475" s="171" t="s">
        <v>1184</v>
      </c>
      <c r="D475" s="191" t="s">
        <v>1182</v>
      </c>
      <c r="E475" s="171">
        <v>4</v>
      </c>
      <c r="F475" s="139">
        <f>SUM(F474,E475)</f>
        <v>347</v>
      </c>
      <c r="G475" s="140">
        <f>SUM(G474,E475)</f>
        <v>204</v>
      </c>
      <c r="H475" s="142"/>
      <c r="I475" s="132" t="s">
        <v>1185</v>
      </c>
      <c r="J475" s="133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</row>
    <row r="476" spans="1:26" ht="15.75" customHeight="1">
      <c r="A476" s="142">
        <v>18</v>
      </c>
      <c r="B476" s="126" t="s">
        <v>856</v>
      </c>
      <c r="C476" s="167" t="s">
        <v>857</v>
      </c>
      <c r="D476" s="171" t="s">
        <v>1175</v>
      </c>
      <c r="E476" s="142">
        <v>63</v>
      </c>
      <c r="F476" s="171">
        <f>SUM(F475,E476)</f>
        <v>410</v>
      </c>
      <c r="G476" s="140">
        <f>SUM(G475,E476)</f>
        <v>267</v>
      </c>
      <c r="H476" s="142"/>
      <c r="I476" s="132" t="s">
        <v>891</v>
      </c>
      <c r="J476" s="133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</row>
    <row r="477" spans="1:26" ht="15.75" customHeight="1">
      <c r="A477" s="142">
        <v>19</v>
      </c>
      <c r="B477" s="126" t="s">
        <v>576</v>
      </c>
      <c r="C477" s="167" t="s">
        <v>577</v>
      </c>
      <c r="D477" s="171" t="s">
        <v>1175</v>
      </c>
      <c r="E477" s="115">
        <v>6</v>
      </c>
      <c r="F477" s="171">
        <v>416</v>
      </c>
      <c r="G477" s="140">
        <v>273</v>
      </c>
      <c r="H477" s="142"/>
      <c r="I477" s="132" t="s">
        <v>578</v>
      </c>
      <c r="J477" s="133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spans="1:26" ht="15.75" customHeight="1">
      <c r="A478" s="142">
        <v>20</v>
      </c>
      <c r="B478" s="126" t="s">
        <v>1415</v>
      </c>
      <c r="C478" s="167" t="s">
        <v>1416</v>
      </c>
      <c r="D478" s="171" t="s">
        <v>1175</v>
      </c>
      <c r="E478" s="142">
        <v>8</v>
      </c>
      <c r="F478" s="171">
        <v>424</v>
      </c>
      <c r="G478" s="140">
        <v>281</v>
      </c>
      <c r="H478" s="142"/>
      <c r="I478" s="132" t="s">
        <v>644</v>
      </c>
      <c r="J478" s="133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</row>
    <row r="479" spans="1:26" ht="15.75" customHeight="1">
      <c r="A479" s="142">
        <v>21</v>
      </c>
      <c r="B479" s="126" t="s">
        <v>1328</v>
      </c>
      <c r="C479" s="167" t="s">
        <v>1329</v>
      </c>
      <c r="D479" s="171" t="s">
        <v>1182</v>
      </c>
      <c r="E479" s="142">
        <v>24</v>
      </c>
      <c r="F479" s="171">
        <v>448</v>
      </c>
      <c r="G479" s="140">
        <v>305</v>
      </c>
      <c r="H479" s="142"/>
      <c r="I479" s="132" t="s">
        <v>644</v>
      </c>
      <c r="J479" s="133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</row>
    <row r="480" spans="1:26" ht="15.75" customHeight="1">
      <c r="A480" s="142">
        <v>22</v>
      </c>
      <c r="B480" s="126" t="s">
        <v>1055</v>
      </c>
      <c r="C480" s="167" t="s">
        <v>1056</v>
      </c>
      <c r="D480" s="171" t="s">
        <v>1175</v>
      </c>
      <c r="E480" s="142">
        <v>40</v>
      </c>
      <c r="F480" s="171">
        <v>488</v>
      </c>
      <c r="G480" s="140">
        <v>345</v>
      </c>
      <c r="H480" s="142"/>
      <c r="I480" s="132" t="s">
        <v>644</v>
      </c>
      <c r="J480" s="133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</row>
    <row r="481" spans="1:26" ht="15.75" customHeight="1">
      <c r="A481" s="142">
        <v>23</v>
      </c>
      <c r="B481" s="126" t="s">
        <v>1348</v>
      </c>
      <c r="C481" s="139" t="s">
        <v>1229</v>
      </c>
      <c r="D481" s="171" t="s">
        <v>1182</v>
      </c>
      <c r="E481" s="142">
        <v>40</v>
      </c>
      <c r="F481" s="171">
        <v>528</v>
      </c>
      <c r="G481" s="140">
        <v>385</v>
      </c>
      <c r="H481" s="142"/>
      <c r="I481" s="132" t="s">
        <v>775</v>
      </c>
      <c r="J481" s="133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</row>
    <row r="482" spans="1:26" ht="15.75" customHeight="1">
      <c r="A482" s="142">
        <v>24</v>
      </c>
      <c r="B482" s="126" t="s">
        <v>1348</v>
      </c>
      <c r="C482" s="139" t="s">
        <v>1349</v>
      </c>
      <c r="D482" s="171" t="s">
        <v>1182</v>
      </c>
      <c r="E482" s="142">
        <v>20</v>
      </c>
      <c r="F482" s="171">
        <v>548</v>
      </c>
      <c r="G482" s="140">
        <v>405</v>
      </c>
      <c r="H482" s="142"/>
      <c r="I482" s="132" t="s">
        <v>775</v>
      </c>
      <c r="J482" s="133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</row>
    <row r="483" spans="1:26" ht="15.75" customHeight="1">
      <c r="A483" s="132"/>
      <c r="B483" s="116"/>
      <c r="C483" s="148"/>
      <c r="D483" s="168"/>
      <c r="E483" s="132"/>
      <c r="F483" s="168"/>
      <c r="G483" s="149"/>
      <c r="H483" s="132"/>
      <c r="I483" s="132"/>
      <c r="J483" s="133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</row>
    <row r="484" spans="1:26" ht="15.75" customHeight="1">
      <c r="A484" s="132"/>
      <c r="B484" s="116"/>
      <c r="C484" s="148"/>
      <c r="D484" s="168"/>
      <c r="E484" s="132"/>
      <c r="F484" s="168"/>
      <c r="G484" s="149"/>
      <c r="H484" s="132"/>
      <c r="I484" s="132"/>
      <c r="J484" s="133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</row>
    <row r="485" spans="1:26" ht="15.75" customHeight="1">
      <c r="A485" s="132"/>
      <c r="B485" s="116"/>
      <c r="C485" s="148"/>
      <c r="D485" s="168"/>
      <c r="E485" s="132"/>
      <c r="F485" s="168"/>
      <c r="G485" s="149"/>
      <c r="H485" s="132"/>
      <c r="I485" s="132"/>
      <c r="J485" s="133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</row>
    <row r="486" spans="1:26" ht="15.75" customHeight="1">
      <c r="A486" s="526" t="s">
        <v>1632</v>
      </c>
      <c r="B486" s="526"/>
      <c r="C486" s="148"/>
      <c r="D486" s="132"/>
      <c r="E486" s="132"/>
      <c r="F486" s="148"/>
      <c r="G486" s="149"/>
      <c r="H486" s="132"/>
      <c r="I486" s="132"/>
      <c r="J486" s="133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</row>
    <row r="487" spans="1:26" ht="15.75" customHeight="1">
      <c r="A487" s="139" t="s">
        <v>1622</v>
      </c>
      <c r="B487" s="157" t="s">
        <v>1623</v>
      </c>
      <c r="C487" s="157" t="s">
        <v>1624</v>
      </c>
      <c r="D487" s="157" t="s">
        <v>1625</v>
      </c>
      <c r="E487" s="157" t="s">
        <v>1626</v>
      </c>
      <c r="F487" s="157" t="s">
        <v>1627</v>
      </c>
      <c r="G487" s="159" t="s">
        <v>1628</v>
      </c>
      <c r="H487" s="140" t="s">
        <v>1629</v>
      </c>
      <c r="I487" s="133"/>
      <c r="J487" s="133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</row>
    <row r="488" spans="1:26" ht="15.75" customHeight="1">
      <c r="A488" s="194">
        <v>1</v>
      </c>
      <c r="B488" s="147"/>
      <c r="C488" s="147"/>
      <c r="D488" s="147"/>
      <c r="E488" s="142"/>
      <c r="F488" s="142">
        <v>0</v>
      </c>
      <c r="G488" s="142">
        <v>0</v>
      </c>
      <c r="H488" s="142"/>
      <c r="I488" s="133"/>
      <c r="J488" s="133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</row>
    <row r="489" spans="1:26" ht="15.75" customHeight="1">
      <c r="A489" s="194">
        <v>2</v>
      </c>
      <c r="B489" s="147"/>
      <c r="C489" s="147"/>
      <c r="D489" s="147"/>
      <c r="E489" s="142"/>
      <c r="F489" s="142"/>
      <c r="G489" s="142"/>
      <c r="H489" s="142"/>
      <c r="I489" s="132"/>
      <c r="J489" s="133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</row>
    <row r="490" spans="1:26" ht="16.5" customHeight="1">
      <c r="A490" s="216">
        <v>3</v>
      </c>
      <c r="B490" s="147"/>
      <c r="C490" s="139"/>
      <c r="D490" s="142"/>
      <c r="E490" s="142"/>
      <c r="F490" s="139"/>
      <c r="G490" s="140"/>
      <c r="H490" s="142"/>
      <c r="I490" s="132"/>
      <c r="J490" s="133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</row>
    <row r="491" spans="1:26" ht="15.75" customHeight="1">
      <c r="A491" s="132"/>
      <c r="B491" s="134"/>
      <c r="C491" s="148"/>
      <c r="D491" s="132"/>
      <c r="E491" s="132"/>
      <c r="F491" s="148"/>
      <c r="G491" s="149"/>
      <c r="H491" s="132"/>
      <c r="I491" s="132"/>
      <c r="J491" s="133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</row>
    <row r="492" spans="1:26" ht="16.5" customHeight="1">
      <c r="A492" s="132"/>
      <c r="B492" s="134"/>
      <c r="C492" s="148"/>
      <c r="D492" s="132"/>
      <c r="E492" s="132"/>
      <c r="F492" s="148"/>
      <c r="G492" s="149"/>
      <c r="H492" s="132"/>
      <c r="I492" s="132"/>
      <c r="J492" s="133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</row>
    <row r="493" spans="1:26" ht="15.75" customHeight="1">
      <c r="A493" s="132"/>
      <c r="B493" s="134"/>
      <c r="C493" s="148"/>
      <c r="D493" s="132"/>
      <c r="E493" s="132"/>
      <c r="F493" s="148"/>
      <c r="G493" s="149"/>
      <c r="H493" s="132"/>
      <c r="I493" s="132"/>
      <c r="J493" s="133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</row>
    <row r="494" spans="1:26" ht="15.75" customHeight="1">
      <c r="A494" s="527" t="s">
        <v>1781</v>
      </c>
      <c r="B494" s="527"/>
      <c r="C494" s="527" t="s">
        <v>1782</v>
      </c>
      <c r="D494" s="527"/>
      <c r="E494" s="132"/>
      <c r="F494" s="132"/>
      <c r="G494" s="149"/>
      <c r="H494" s="149"/>
      <c r="I494" s="228" t="s">
        <v>1620</v>
      </c>
      <c r="J494" s="133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</row>
    <row r="495" spans="1:26" ht="15.75" customHeight="1">
      <c r="A495" s="526" t="s">
        <v>1621</v>
      </c>
      <c r="B495" s="526"/>
      <c r="C495" s="207"/>
      <c r="D495" s="207"/>
      <c r="E495" s="132"/>
      <c r="F495" s="132"/>
      <c r="G495" s="149"/>
      <c r="H495" s="149"/>
      <c r="I495" s="136">
        <v>400</v>
      </c>
      <c r="J495" s="133" t="s">
        <v>891</v>
      </c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</row>
    <row r="496" spans="1:26" ht="15.75" customHeight="1">
      <c r="A496" s="139" t="s">
        <v>1622</v>
      </c>
      <c r="B496" s="139" t="s">
        <v>1623</v>
      </c>
      <c r="C496" s="139" t="s">
        <v>1624</v>
      </c>
      <c r="D496" s="139" t="s">
        <v>1625</v>
      </c>
      <c r="E496" s="139" t="s">
        <v>1626</v>
      </c>
      <c r="F496" s="139" t="s">
        <v>1627</v>
      </c>
      <c r="G496" s="222" t="s">
        <v>1628</v>
      </c>
      <c r="H496" s="140" t="s">
        <v>1629</v>
      </c>
      <c r="I496" s="153" t="s">
        <v>1179</v>
      </c>
      <c r="J496" s="133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</row>
    <row r="497" spans="1:26" ht="15.75" customHeight="1">
      <c r="A497" s="139">
        <v>1</v>
      </c>
      <c r="B497" s="147" t="s">
        <v>1663</v>
      </c>
      <c r="C497" s="139" t="s">
        <v>1592</v>
      </c>
      <c r="D497" s="142" t="s">
        <v>1621</v>
      </c>
      <c r="E497" s="142">
        <v>8</v>
      </c>
      <c r="F497" s="139">
        <f t="shared" ref="F497:F506" si="22">SUM(E497,F496)</f>
        <v>8</v>
      </c>
      <c r="G497" s="222">
        <f t="shared" ref="G497:G505" si="23">SUM(G496,E497)</f>
        <v>8</v>
      </c>
      <c r="H497" s="142"/>
      <c r="I497" s="132"/>
      <c r="J497" s="133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</row>
    <row r="498" spans="1:26" ht="15.75" customHeight="1">
      <c r="A498" s="139">
        <v>2</v>
      </c>
      <c r="B498" s="150" t="s">
        <v>1783</v>
      </c>
      <c r="C498" s="142" t="s">
        <v>1669</v>
      </c>
      <c r="D498" s="139" t="s">
        <v>1621</v>
      </c>
      <c r="E498" s="142">
        <v>6</v>
      </c>
      <c r="F498" s="139">
        <f t="shared" si="22"/>
        <v>14</v>
      </c>
      <c r="G498" s="222">
        <f t="shared" si="23"/>
        <v>14</v>
      </c>
      <c r="H498" s="142"/>
      <c r="I498" s="132"/>
      <c r="J498" s="133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</row>
    <row r="499" spans="1:26" ht="15.75" customHeight="1">
      <c r="A499" s="142">
        <v>3</v>
      </c>
      <c r="B499" s="147" t="s">
        <v>1702</v>
      </c>
      <c r="C499" s="139" t="s">
        <v>1703</v>
      </c>
      <c r="D499" s="142" t="s">
        <v>1621</v>
      </c>
      <c r="E499" s="142">
        <v>40</v>
      </c>
      <c r="F499" s="139">
        <f t="shared" si="22"/>
        <v>54</v>
      </c>
      <c r="G499" s="222">
        <f t="shared" si="23"/>
        <v>54</v>
      </c>
      <c r="H499" s="142"/>
      <c r="I499" s="132"/>
      <c r="J499" s="133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</row>
    <row r="500" spans="1:26" ht="15.75" customHeight="1">
      <c r="A500" s="142">
        <v>4</v>
      </c>
      <c r="B500" s="141" t="s">
        <v>1249</v>
      </c>
      <c r="C500" s="142" t="s">
        <v>1250</v>
      </c>
      <c r="D500" s="142" t="s">
        <v>1621</v>
      </c>
      <c r="E500" s="142">
        <v>12</v>
      </c>
      <c r="F500" s="139">
        <f t="shared" si="22"/>
        <v>66</v>
      </c>
      <c r="G500" s="222">
        <f t="shared" si="23"/>
        <v>66</v>
      </c>
      <c r="H500" s="142"/>
      <c r="I500" s="132"/>
      <c r="J500" s="133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</row>
    <row r="501" spans="1:26" ht="15.75" customHeight="1">
      <c r="A501" s="142">
        <v>5</v>
      </c>
      <c r="B501" s="126" t="s">
        <v>1715</v>
      </c>
      <c r="C501" s="147" t="s">
        <v>1716</v>
      </c>
      <c r="D501" s="142" t="s">
        <v>1621</v>
      </c>
      <c r="E501" s="142">
        <v>10</v>
      </c>
      <c r="F501" s="139">
        <f t="shared" si="22"/>
        <v>76</v>
      </c>
      <c r="G501" s="222">
        <f t="shared" si="23"/>
        <v>76</v>
      </c>
      <c r="H501" s="142"/>
      <c r="I501" s="132"/>
      <c r="J501" s="133"/>
      <c r="K501" s="134"/>
    </row>
    <row r="502" spans="1:26" ht="15.75" customHeight="1">
      <c r="A502" s="158">
        <v>6</v>
      </c>
      <c r="B502" s="141" t="s">
        <v>1747</v>
      </c>
      <c r="C502" s="142" t="s">
        <v>1252</v>
      </c>
      <c r="D502" s="139" t="s">
        <v>1621</v>
      </c>
      <c r="E502" s="142">
        <v>8</v>
      </c>
      <c r="F502" s="139">
        <f t="shared" si="22"/>
        <v>84</v>
      </c>
      <c r="G502" s="140">
        <f t="shared" si="23"/>
        <v>84</v>
      </c>
      <c r="H502" s="142"/>
      <c r="I502" s="132"/>
      <c r="J502" s="133"/>
      <c r="K502" s="134"/>
    </row>
    <row r="503" spans="1:26" ht="15.75" customHeight="1">
      <c r="A503" s="142">
        <v>7</v>
      </c>
      <c r="B503" s="235" t="s">
        <v>1630</v>
      </c>
      <c r="C503" s="142" t="s">
        <v>1252</v>
      </c>
      <c r="D503" s="139" t="s">
        <v>1621</v>
      </c>
      <c r="E503" s="142">
        <v>9</v>
      </c>
      <c r="F503" s="139">
        <f t="shared" si="22"/>
        <v>93</v>
      </c>
      <c r="G503" s="140">
        <f t="shared" si="23"/>
        <v>93</v>
      </c>
      <c r="H503" s="142"/>
      <c r="I503" s="132"/>
      <c r="J503" s="133"/>
      <c r="K503" s="134"/>
    </row>
    <row r="504" spans="1:26" ht="15.75" customHeight="1">
      <c r="A504" s="142">
        <v>8</v>
      </c>
      <c r="B504" s="235" t="s">
        <v>1728</v>
      </c>
      <c r="C504" s="142" t="s">
        <v>1729</v>
      </c>
      <c r="D504" s="142" t="s">
        <v>1621</v>
      </c>
      <c r="E504" s="142">
        <v>42</v>
      </c>
      <c r="F504" s="139">
        <f t="shared" si="22"/>
        <v>135</v>
      </c>
      <c r="G504" s="140">
        <f t="shared" si="23"/>
        <v>135</v>
      </c>
      <c r="H504" s="158"/>
      <c r="I504" s="132"/>
      <c r="J504" s="133"/>
      <c r="K504" s="134"/>
    </row>
    <row r="505" spans="1:26" ht="15.75" customHeight="1">
      <c r="A505" s="142">
        <v>9</v>
      </c>
      <c r="B505" s="238" t="s">
        <v>1784</v>
      </c>
      <c r="C505" s="142" t="s">
        <v>1785</v>
      </c>
      <c r="D505" s="139" t="s">
        <v>1632</v>
      </c>
      <c r="E505" s="142">
        <v>38</v>
      </c>
      <c r="F505" s="139">
        <f t="shared" si="22"/>
        <v>173</v>
      </c>
      <c r="G505" s="140">
        <f t="shared" si="23"/>
        <v>173</v>
      </c>
      <c r="H505" s="142"/>
      <c r="I505" s="132"/>
      <c r="J505" s="133"/>
      <c r="K505" s="134"/>
    </row>
    <row r="506" spans="1:26" ht="15.75" customHeight="1">
      <c r="A506" s="145">
        <v>10</v>
      </c>
      <c r="B506" s="239" t="s">
        <v>1257</v>
      </c>
      <c r="C506" s="145" t="s">
        <v>1258</v>
      </c>
      <c r="D506" s="240" t="s">
        <v>1182</v>
      </c>
      <c r="E506" s="145">
        <v>83</v>
      </c>
      <c r="F506" s="143">
        <f t="shared" si="22"/>
        <v>256</v>
      </c>
      <c r="G506" s="146">
        <v>200</v>
      </c>
      <c r="H506" s="145"/>
      <c r="I506" s="132"/>
      <c r="J506" s="133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</row>
    <row r="507" spans="1:26" ht="15.75" customHeight="1">
      <c r="A507" s="142">
        <v>12</v>
      </c>
      <c r="B507" s="141" t="s">
        <v>1641</v>
      </c>
      <c r="C507" s="142" t="s">
        <v>1184</v>
      </c>
      <c r="D507" s="115" t="s">
        <v>1182</v>
      </c>
      <c r="E507" s="142">
        <v>4</v>
      </c>
      <c r="F507" s="139">
        <f t="shared" ref="F507:F512" si="24">SUM(F506,E507)</f>
        <v>260</v>
      </c>
      <c r="G507" s="140">
        <v>204</v>
      </c>
      <c r="H507" s="142"/>
      <c r="I507" s="132" t="s">
        <v>1185</v>
      </c>
      <c r="J507" s="133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</row>
    <row r="508" spans="1:26" ht="15.75" customHeight="1">
      <c r="A508" s="142">
        <v>13</v>
      </c>
      <c r="B508" s="190" t="s">
        <v>912</v>
      </c>
      <c r="C508" s="191" t="s">
        <v>990</v>
      </c>
      <c r="D508" s="115" t="s">
        <v>1182</v>
      </c>
      <c r="E508" s="142">
        <v>10</v>
      </c>
      <c r="F508" s="139">
        <f t="shared" si="24"/>
        <v>270</v>
      </c>
      <c r="G508" s="140">
        <f>G507+E508</f>
        <v>214</v>
      </c>
      <c r="H508" s="142"/>
      <c r="I508" s="132" t="s">
        <v>891</v>
      </c>
      <c r="J508" s="133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spans="1:26" ht="15.75" customHeight="1">
      <c r="A509" s="142">
        <v>14</v>
      </c>
      <c r="B509" s="190" t="s">
        <v>912</v>
      </c>
      <c r="C509" s="139" t="s">
        <v>1786</v>
      </c>
      <c r="D509" s="171" t="s">
        <v>1182</v>
      </c>
      <c r="E509" s="171">
        <v>23</v>
      </c>
      <c r="F509" s="139">
        <f t="shared" si="24"/>
        <v>293</v>
      </c>
      <c r="G509" s="140">
        <f>G508+E509</f>
        <v>237</v>
      </c>
      <c r="H509" s="142"/>
      <c r="I509" s="132" t="s">
        <v>891</v>
      </c>
      <c r="J509" s="133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</row>
    <row r="510" spans="1:26" ht="15.75" customHeight="1">
      <c r="A510" s="142">
        <v>15</v>
      </c>
      <c r="B510" s="126" t="s">
        <v>856</v>
      </c>
      <c r="C510" s="167" t="s">
        <v>857</v>
      </c>
      <c r="D510" s="171" t="s">
        <v>1175</v>
      </c>
      <c r="E510" s="142">
        <v>64</v>
      </c>
      <c r="F510" s="171">
        <f t="shared" si="24"/>
        <v>357</v>
      </c>
      <c r="G510" s="140">
        <f>SUM(G509,E510)</f>
        <v>301</v>
      </c>
      <c r="H510" s="241"/>
      <c r="I510" s="132" t="s">
        <v>891</v>
      </c>
      <c r="J510" s="133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</row>
    <row r="511" spans="1:26" ht="15.75" customHeight="1">
      <c r="A511" s="142">
        <v>16</v>
      </c>
      <c r="B511" s="116" t="s">
        <v>298</v>
      </c>
      <c r="C511" s="170" t="s">
        <v>1127</v>
      </c>
      <c r="D511" s="171" t="s">
        <v>1175</v>
      </c>
      <c r="E511" s="171">
        <v>12</v>
      </c>
      <c r="F511" s="139">
        <f t="shared" si="24"/>
        <v>369</v>
      </c>
      <c r="G511" s="140">
        <f>SUM(F511)</f>
        <v>369</v>
      </c>
      <c r="H511" s="142"/>
      <c r="I511" s="132" t="s">
        <v>750</v>
      </c>
      <c r="J511" s="133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</row>
    <row r="512" spans="1:26" ht="15.75" customHeight="1">
      <c r="A512" s="142"/>
      <c r="B512" s="116" t="s">
        <v>592</v>
      </c>
      <c r="C512" s="170" t="s">
        <v>593</v>
      </c>
      <c r="D512" s="171" t="s">
        <v>1175</v>
      </c>
      <c r="E512" s="171">
        <v>12</v>
      </c>
      <c r="F512" s="139">
        <f t="shared" si="24"/>
        <v>381</v>
      </c>
      <c r="G512" s="140">
        <v>381</v>
      </c>
      <c r="H512" s="142"/>
      <c r="I512" s="132" t="s">
        <v>750</v>
      </c>
      <c r="J512" s="133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</row>
    <row r="513" spans="1:26" ht="15.75" customHeight="1">
      <c r="A513" s="142"/>
      <c r="B513" s="116"/>
      <c r="C513" s="170"/>
      <c r="D513" s="171"/>
      <c r="E513" s="171"/>
      <c r="F513" s="139"/>
      <c r="G513" s="140"/>
      <c r="H513" s="142"/>
      <c r="I513" s="132"/>
      <c r="J513" s="133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</row>
    <row r="514" spans="1:26" ht="15.75" customHeight="1">
      <c r="A514" s="142"/>
      <c r="B514" s="116"/>
      <c r="C514" s="170"/>
      <c r="D514" s="171"/>
      <c r="E514" s="171"/>
      <c r="F514" s="139"/>
      <c r="G514" s="140"/>
      <c r="H514" s="142"/>
      <c r="I514" s="132"/>
      <c r="J514" s="133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</row>
    <row r="515" spans="1:26" ht="15.75" customHeight="1">
      <c r="A515" s="528" t="s">
        <v>1632</v>
      </c>
      <c r="B515" s="528"/>
      <c r="C515" s="127"/>
      <c r="D515" s="127"/>
      <c r="E515" s="142"/>
      <c r="F515" s="142"/>
      <c r="G515" s="140"/>
      <c r="H515" s="142"/>
      <c r="I515" s="132"/>
      <c r="J515" s="133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</row>
    <row r="516" spans="1:26" ht="15.75" customHeight="1">
      <c r="A516" s="198" t="s">
        <v>1622</v>
      </c>
      <c r="B516" s="242" t="s">
        <v>1623</v>
      </c>
      <c r="C516" s="242" t="s">
        <v>1624</v>
      </c>
      <c r="D516" s="242" t="s">
        <v>1625</v>
      </c>
      <c r="E516" s="242" t="s">
        <v>1626</v>
      </c>
      <c r="F516" s="242" t="s">
        <v>1627</v>
      </c>
      <c r="G516" s="243" t="s">
        <v>1628</v>
      </c>
      <c r="H516" s="199" t="s">
        <v>1629</v>
      </c>
      <c r="I516" s="133"/>
      <c r="J516" s="133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</row>
    <row r="517" spans="1:26" ht="15.75" customHeight="1">
      <c r="A517" s="194">
        <v>1</v>
      </c>
      <c r="B517" s="237" t="s">
        <v>1787</v>
      </c>
      <c r="C517" s="147" t="s">
        <v>1788</v>
      </c>
      <c r="D517" s="27" t="s">
        <v>1182</v>
      </c>
      <c r="E517" s="142">
        <v>140</v>
      </c>
      <c r="F517" s="142">
        <v>497</v>
      </c>
      <c r="G517" s="142">
        <v>400</v>
      </c>
      <c r="H517" s="153" t="s">
        <v>1179</v>
      </c>
      <c r="I517" s="132" t="s">
        <v>1789</v>
      </c>
      <c r="J517" s="133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spans="1:26" ht="15.75" customHeight="1">
      <c r="A518" s="194">
        <v>2</v>
      </c>
      <c r="B518" s="147"/>
      <c r="C518" s="147"/>
      <c r="D518" s="147"/>
      <c r="E518" s="142"/>
      <c r="F518" s="142"/>
      <c r="G518" s="142"/>
      <c r="H518" s="195"/>
      <c r="I518" s="132"/>
      <c r="J518" s="133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spans="1:26" ht="15.75" customHeight="1">
      <c r="A519" s="216">
        <v>3</v>
      </c>
      <c r="B519" s="147"/>
      <c r="C519" s="147"/>
      <c r="D519" s="147"/>
      <c r="E519" s="142"/>
      <c r="F519" s="142"/>
      <c r="G519" s="142"/>
      <c r="H519" s="244"/>
      <c r="I519" s="132"/>
      <c r="J519" s="133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</row>
    <row r="520" spans="1:26" ht="15.75" customHeight="1">
      <c r="A520" s="132"/>
      <c r="B520" s="134"/>
      <c r="C520" s="148"/>
      <c r="D520" s="132"/>
      <c r="E520" s="132"/>
      <c r="F520" s="148"/>
      <c r="G520" s="149"/>
      <c r="H520" s="132"/>
      <c r="I520" s="133"/>
      <c r="J520" s="133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</row>
    <row r="521" spans="1:26" ht="15.75" customHeight="1">
      <c r="A521" s="148"/>
      <c r="B521" s="207"/>
      <c r="C521" s="148"/>
      <c r="D521" s="134"/>
      <c r="E521" s="132"/>
      <c r="F521" s="132"/>
      <c r="G521" s="132"/>
      <c r="H521" s="132"/>
      <c r="I521" s="132"/>
      <c r="J521" s="133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</row>
    <row r="522" spans="1:26" ht="15.75" customHeight="1">
      <c r="A522" s="148"/>
      <c r="B522" s="207"/>
      <c r="C522" s="148"/>
      <c r="D522" s="134"/>
      <c r="E522" s="132"/>
      <c r="F522" s="132"/>
      <c r="G522" s="132"/>
      <c r="H522" s="132"/>
      <c r="I522" s="132"/>
      <c r="J522" s="133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</row>
    <row r="523" spans="1:26" ht="15.75" customHeight="1">
      <c r="A523" s="132"/>
      <c r="B523" s="134"/>
      <c r="C523" s="148"/>
      <c r="D523" s="132"/>
      <c r="E523" s="132"/>
      <c r="F523" s="148"/>
      <c r="G523" s="149"/>
      <c r="H523" s="132"/>
      <c r="I523" s="132"/>
      <c r="J523" s="133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</row>
    <row r="524" spans="1:26" ht="16.5" customHeight="1">
      <c r="A524" s="148"/>
      <c r="B524" s="207"/>
      <c r="C524" s="148"/>
      <c r="D524" s="134"/>
      <c r="E524" s="132"/>
      <c r="F524" s="132"/>
      <c r="G524" s="132"/>
      <c r="H524" s="132"/>
      <c r="I524" s="132"/>
      <c r="J524" s="133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spans="1:26" ht="15.75" customHeight="1">
      <c r="A525" s="148"/>
      <c r="B525" s="207"/>
      <c r="C525" s="148"/>
      <c r="D525" s="134"/>
      <c r="E525" s="132"/>
      <c r="F525" s="132"/>
      <c r="G525" s="132"/>
      <c r="H525" s="132"/>
      <c r="I525" s="132"/>
      <c r="J525" s="133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spans="1:26" ht="15.75" customHeight="1">
      <c r="A526" s="520" t="s">
        <v>1790</v>
      </c>
      <c r="B526" s="520"/>
      <c r="C526" s="520" t="s">
        <v>1791</v>
      </c>
      <c r="D526" s="520"/>
      <c r="E526" s="132"/>
      <c r="F526" s="132"/>
      <c r="G526" s="132"/>
      <c r="H526" s="132"/>
      <c r="I526" s="137" t="s">
        <v>1620</v>
      </c>
      <c r="J526" s="133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</row>
    <row r="527" spans="1:26" ht="15.75" customHeight="1">
      <c r="A527" s="523" t="s">
        <v>1621</v>
      </c>
      <c r="B527" s="523"/>
      <c r="C527" s="138"/>
      <c r="D527" s="138"/>
      <c r="E527" s="132"/>
      <c r="F527" s="132"/>
      <c r="G527" s="132"/>
      <c r="H527" s="132"/>
      <c r="I527" s="136">
        <v>400</v>
      </c>
      <c r="J527" s="132" t="s">
        <v>644</v>
      </c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</row>
    <row r="528" spans="1:26" ht="15.75" customHeight="1">
      <c r="A528" s="139" t="s">
        <v>1622</v>
      </c>
      <c r="B528" s="139" t="s">
        <v>1623</v>
      </c>
      <c r="C528" s="139" t="s">
        <v>1624</v>
      </c>
      <c r="D528" s="139" t="s">
        <v>1625</v>
      </c>
      <c r="E528" s="139" t="s">
        <v>1626</v>
      </c>
      <c r="F528" s="139" t="s">
        <v>1627</v>
      </c>
      <c r="G528" s="140" t="s">
        <v>1628</v>
      </c>
      <c r="H528" s="140" t="s">
        <v>1629</v>
      </c>
      <c r="I528" s="153" t="s">
        <v>1179</v>
      </c>
      <c r="J528" s="133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</row>
    <row r="529" spans="1:26" ht="15.75" customHeight="1">
      <c r="A529" s="139">
        <v>1</v>
      </c>
      <c r="B529" s="150" t="s">
        <v>1792</v>
      </c>
      <c r="C529" s="142" t="s">
        <v>1793</v>
      </c>
      <c r="D529" s="139" t="s">
        <v>1621</v>
      </c>
      <c r="E529" s="142">
        <v>18</v>
      </c>
      <c r="F529" s="139">
        <f t="shared" ref="F529:F543" si="25">SUM(E529,F528)</f>
        <v>18</v>
      </c>
      <c r="G529" s="140">
        <f t="shared" ref="G529:G539" si="26">SUM(G528,E529)</f>
        <v>18</v>
      </c>
      <c r="H529" s="142"/>
      <c r="I529" s="132"/>
      <c r="J529" s="133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</row>
    <row r="530" spans="1:26" ht="15.75" customHeight="1">
      <c r="A530" s="139">
        <v>2</v>
      </c>
      <c r="B530" s="147" t="s">
        <v>1663</v>
      </c>
      <c r="C530" s="139" t="s">
        <v>1592</v>
      </c>
      <c r="D530" s="142" t="s">
        <v>1621</v>
      </c>
      <c r="E530" s="142">
        <v>8</v>
      </c>
      <c r="F530" s="139">
        <f t="shared" si="25"/>
        <v>26</v>
      </c>
      <c r="G530" s="140">
        <f t="shared" si="26"/>
        <v>26</v>
      </c>
      <c r="H530" s="142"/>
      <c r="I530" s="132"/>
      <c r="J530" s="133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/>
      <c r="Y530" s="134"/>
      <c r="Z530" s="134"/>
    </row>
    <row r="531" spans="1:26" ht="15.75" customHeight="1">
      <c r="A531" s="142">
        <v>3</v>
      </c>
      <c r="B531" s="154" t="s">
        <v>1666</v>
      </c>
      <c r="C531" s="142" t="s">
        <v>1667</v>
      </c>
      <c r="D531" s="142" t="s">
        <v>1621</v>
      </c>
      <c r="E531" s="142">
        <v>4</v>
      </c>
      <c r="F531" s="139">
        <f t="shared" si="25"/>
        <v>30</v>
      </c>
      <c r="G531" s="140">
        <f t="shared" si="26"/>
        <v>30</v>
      </c>
      <c r="H531" s="142"/>
      <c r="I531" s="132"/>
      <c r="J531" s="133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</row>
    <row r="532" spans="1:26" ht="15.75" customHeight="1">
      <c r="A532" s="139">
        <v>4</v>
      </c>
      <c r="B532" s="154" t="s">
        <v>1724</v>
      </c>
      <c r="C532" s="142" t="s">
        <v>1725</v>
      </c>
      <c r="D532" s="142" t="s">
        <v>1621</v>
      </c>
      <c r="E532" s="142">
        <v>27</v>
      </c>
      <c r="F532" s="139">
        <f t="shared" si="25"/>
        <v>57</v>
      </c>
      <c r="G532" s="140">
        <f t="shared" si="26"/>
        <v>57</v>
      </c>
      <c r="H532" s="142"/>
      <c r="I532" s="132"/>
      <c r="J532" s="133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</row>
    <row r="533" spans="1:26" ht="15.75" customHeight="1">
      <c r="A533" s="139">
        <v>5</v>
      </c>
      <c r="B533" s="154" t="s">
        <v>1637</v>
      </c>
      <c r="C533" s="142" t="s">
        <v>1714</v>
      </c>
      <c r="D533" s="142" t="s">
        <v>1621</v>
      </c>
      <c r="E533" s="142">
        <v>4</v>
      </c>
      <c r="F533" s="139">
        <f t="shared" si="25"/>
        <v>61</v>
      </c>
      <c r="G533" s="140">
        <f t="shared" si="26"/>
        <v>61</v>
      </c>
      <c r="H533" s="142"/>
      <c r="I533" s="132"/>
      <c r="J533" s="133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</row>
    <row r="534" spans="1:26" ht="15.75" customHeight="1">
      <c r="A534" s="139">
        <v>6</v>
      </c>
      <c r="B534" s="147" t="s">
        <v>1674</v>
      </c>
      <c r="C534" s="139" t="s">
        <v>1595</v>
      </c>
      <c r="D534" s="142" t="s">
        <v>1621</v>
      </c>
      <c r="E534" s="142">
        <v>18</v>
      </c>
      <c r="F534" s="139">
        <f t="shared" si="25"/>
        <v>79</v>
      </c>
      <c r="G534" s="140">
        <f t="shared" si="26"/>
        <v>79</v>
      </c>
      <c r="H534" s="142"/>
      <c r="I534" s="132"/>
      <c r="J534" s="133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</row>
    <row r="535" spans="1:26" ht="15.75" customHeight="1">
      <c r="A535" s="139">
        <v>7</v>
      </c>
      <c r="B535" s="154" t="s">
        <v>1677</v>
      </c>
      <c r="C535" s="142" t="s">
        <v>1678</v>
      </c>
      <c r="D535" s="142" t="s">
        <v>1621</v>
      </c>
      <c r="E535" s="142">
        <v>16</v>
      </c>
      <c r="F535" s="139">
        <f t="shared" si="25"/>
        <v>95</v>
      </c>
      <c r="G535" s="140">
        <f t="shared" si="26"/>
        <v>95</v>
      </c>
      <c r="H535" s="142"/>
      <c r="I535" s="132"/>
      <c r="J535" s="133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spans="1:26" ht="15.75" customHeight="1">
      <c r="A536" s="157">
        <v>8</v>
      </c>
      <c r="B536" s="174" t="s">
        <v>1681</v>
      </c>
      <c r="C536" s="158" t="s">
        <v>1682</v>
      </c>
      <c r="D536" s="157" t="s">
        <v>1621</v>
      </c>
      <c r="E536" s="158">
        <v>55</v>
      </c>
      <c r="F536" s="157">
        <f t="shared" si="25"/>
        <v>150</v>
      </c>
      <c r="G536" s="159">
        <f t="shared" si="26"/>
        <v>150</v>
      </c>
      <c r="H536" s="158"/>
      <c r="I536" s="132"/>
      <c r="J536" s="133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5.75" customHeight="1">
      <c r="A537" s="139">
        <v>13</v>
      </c>
      <c r="B537" s="141" t="s">
        <v>1641</v>
      </c>
      <c r="C537" s="142" t="s">
        <v>1184</v>
      </c>
      <c r="D537" s="232" t="s">
        <v>1182</v>
      </c>
      <c r="E537" s="142">
        <v>4</v>
      </c>
      <c r="F537" s="157">
        <f t="shared" si="25"/>
        <v>154</v>
      </c>
      <c r="G537" s="140">
        <f t="shared" si="26"/>
        <v>154</v>
      </c>
      <c r="H537" s="142"/>
      <c r="I537" s="132" t="s">
        <v>1185</v>
      </c>
      <c r="J537" s="133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</row>
    <row r="538" spans="1:26" ht="15.75" customHeight="1">
      <c r="A538" s="139">
        <v>9</v>
      </c>
      <c r="B538" s="141" t="s">
        <v>1728</v>
      </c>
      <c r="C538" s="142" t="s">
        <v>1729</v>
      </c>
      <c r="D538" s="139" t="s">
        <v>1621</v>
      </c>
      <c r="E538" s="142">
        <v>42</v>
      </c>
      <c r="F538" s="139">
        <f t="shared" si="25"/>
        <v>196</v>
      </c>
      <c r="G538" s="140">
        <f t="shared" si="26"/>
        <v>196</v>
      </c>
      <c r="H538" s="142"/>
      <c r="I538" s="132"/>
      <c r="J538" s="133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</row>
    <row r="539" spans="1:26" ht="15.75" customHeight="1">
      <c r="A539" s="139">
        <v>10</v>
      </c>
      <c r="B539" s="141" t="s">
        <v>1685</v>
      </c>
      <c r="C539" s="142" t="s">
        <v>1486</v>
      </c>
      <c r="D539" s="139" t="s">
        <v>1621</v>
      </c>
      <c r="E539" s="142">
        <v>7</v>
      </c>
      <c r="F539" s="139">
        <f t="shared" si="25"/>
        <v>203</v>
      </c>
      <c r="G539" s="140">
        <f t="shared" si="26"/>
        <v>203</v>
      </c>
      <c r="H539" s="142"/>
      <c r="I539" s="132"/>
      <c r="J539" s="133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</row>
    <row r="540" spans="1:26" ht="15.75" customHeight="1">
      <c r="A540" s="139">
        <v>11</v>
      </c>
      <c r="B540" s="126" t="s">
        <v>1280</v>
      </c>
      <c r="C540" s="139" t="s">
        <v>1281</v>
      </c>
      <c r="D540" s="142" t="s">
        <v>1621</v>
      </c>
      <c r="E540" s="142">
        <v>7</v>
      </c>
      <c r="F540" s="139">
        <f t="shared" si="25"/>
        <v>210</v>
      </c>
      <c r="G540" s="140">
        <v>200</v>
      </c>
      <c r="H540" s="142"/>
      <c r="I540" s="132" t="s">
        <v>1631</v>
      </c>
      <c r="J540" s="133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</row>
    <row r="541" spans="1:26" ht="15.75" customHeight="1">
      <c r="A541" s="139">
        <v>12</v>
      </c>
      <c r="B541" s="154" t="s">
        <v>1688</v>
      </c>
      <c r="C541" s="142" t="s">
        <v>1689</v>
      </c>
      <c r="D541" s="139" t="s">
        <v>1621</v>
      </c>
      <c r="E541" s="142">
        <v>4</v>
      </c>
      <c r="F541" s="139">
        <f t="shared" si="25"/>
        <v>214</v>
      </c>
      <c r="G541" s="140">
        <v>200</v>
      </c>
      <c r="H541" s="142"/>
      <c r="I541" s="132"/>
      <c r="J541" s="133"/>
      <c r="K541" s="134"/>
    </row>
    <row r="542" spans="1:26" ht="15.75" customHeight="1">
      <c r="A542" s="139">
        <v>13</v>
      </c>
      <c r="B542" s="141" t="s">
        <v>1259</v>
      </c>
      <c r="C542" s="142" t="s">
        <v>1260</v>
      </c>
      <c r="D542" s="139" t="s">
        <v>1621</v>
      </c>
      <c r="E542" s="142">
        <v>8</v>
      </c>
      <c r="F542" s="139">
        <f t="shared" si="25"/>
        <v>222</v>
      </c>
      <c r="G542" s="140">
        <v>200</v>
      </c>
      <c r="H542" s="142"/>
      <c r="I542" s="132"/>
      <c r="J542" s="133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</row>
    <row r="543" spans="1:26" ht="15.75" customHeight="1">
      <c r="A543" s="143">
        <v>14</v>
      </c>
      <c r="B543" s="239" t="s">
        <v>1399</v>
      </c>
      <c r="C543" s="145" t="s">
        <v>1357</v>
      </c>
      <c r="D543" s="143" t="s">
        <v>1621</v>
      </c>
      <c r="E543" s="145">
        <v>22</v>
      </c>
      <c r="F543" s="143">
        <f t="shared" si="25"/>
        <v>244</v>
      </c>
      <c r="G543" s="146">
        <v>200</v>
      </c>
      <c r="H543" s="145"/>
      <c r="I543" s="132" t="s">
        <v>1631</v>
      </c>
      <c r="J543" s="133"/>
      <c r="K543" s="134"/>
    </row>
    <row r="544" spans="1:26" ht="15.75" customHeight="1">
      <c r="A544" s="157">
        <v>15</v>
      </c>
      <c r="B544" s="174" t="s">
        <v>1794</v>
      </c>
      <c r="C544" s="158" t="s">
        <v>1695</v>
      </c>
      <c r="D544" s="189" t="s">
        <v>1175</v>
      </c>
      <c r="E544" s="158">
        <v>45</v>
      </c>
      <c r="F544" s="157">
        <f>SUM(F543,E544)</f>
        <v>289</v>
      </c>
      <c r="G544" s="159">
        <f>SUM(G543,E544)</f>
        <v>245</v>
      </c>
      <c r="H544" s="158"/>
      <c r="I544" s="132" t="s">
        <v>1575</v>
      </c>
      <c r="J544" s="133"/>
      <c r="K544" s="134"/>
    </row>
    <row r="545" spans="1:26" ht="15.75" customHeight="1">
      <c r="A545" s="139">
        <v>16</v>
      </c>
      <c r="B545" s="141" t="s">
        <v>872</v>
      </c>
      <c r="C545" s="142" t="s">
        <v>873</v>
      </c>
      <c r="D545" s="167" t="s">
        <v>1175</v>
      </c>
      <c r="E545" s="142">
        <v>5</v>
      </c>
      <c r="F545" s="139">
        <f>SUM(F544,E545)</f>
        <v>294</v>
      </c>
      <c r="G545" s="140">
        <f>SUM(G544,E545)</f>
        <v>250</v>
      </c>
      <c r="H545" s="142"/>
      <c r="I545" s="132" t="s">
        <v>1216</v>
      </c>
      <c r="J545" s="133"/>
      <c r="K545" s="134"/>
    </row>
    <row r="546" spans="1:26" ht="15.75" customHeight="1">
      <c r="A546" s="139">
        <v>17</v>
      </c>
      <c r="B546" s="141" t="s">
        <v>934</v>
      </c>
      <c r="C546" s="142" t="s">
        <v>935</v>
      </c>
      <c r="D546" s="167" t="s">
        <v>1175</v>
      </c>
      <c r="E546" s="142">
        <v>45</v>
      </c>
      <c r="F546" s="139">
        <f>SUM(F545,E546)</f>
        <v>339</v>
      </c>
      <c r="G546" s="140">
        <f>SUM(G545,E546)</f>
        <v>295</v>
      </c>
      <c r="H546" s="142"/>
      <c r="I546" s="132" t="s">
        <v>1219</v>
      </c>
      <c r="J546" s="133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</row>
    <row r="547" spans="1:26" ht="15.75" customHeight="1">
      <c r="A547" s="139">
        <v>18</v>
      </c>
      <c r="B547" s="126" t="s">
        <v>856</v>
      </c>
      <c r="C547" s="167" t="s">
        <v>857</v>
      </c>
      <c r="D547" s="171" t="s">
        <v>1175</v>
      </c>
      <c r="E547" s="142">
        <v>63</v>
      </c>
      <c r="F547" s="171">
        <f>SUM(F546,E547)</f>
        <v>402</v>
      </c>
      <c r="G547" s="140">
        <f>SUM(G546,E547)</f>
        <v>358</v>
      </c>
      <c r="H547" s="142"/>
      <c r="I547" s="132" t="s">
        <v>891</v>
      </c>
      <c r="J547" s="133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</row>
    <row r="548" spans="1:26" ht="15.75" customHeight="1">
      <c r="A548" s="139">
        <v>19</v>
      </c>
      <c r="B548" s="190" t="s">
        <v>726</v>
      </c>
      <c r="C548" s="139" t="s">
        <v>727</v>
      </c>
      <c r="D548" s="171" t="s">
        <v>1182</v>
      </c>
      <c r="E548" s="142">
        <v>10</v>
      </c>
      <c r="F548" s="171">
        <v>412</v>
      </c>
      <c r="G548" s="140">
        <v>368</v>
      </c>
      <c r="H548" s="142"/>
      <c r="I548" s="132" t="s">
        <v>644</v>
      </c>
      <c r="J548" s="133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</row>
    <row r="549" spans="1:26" ht="15.75" customHeight="1">
      <c r="A549" s="139">
        <v>20</v>
      </c>
      <c r="B549" s="126" t="s">
        <v>1415</v>
      </c>
      <c r="C549" s="167" t="s">
        <v>1416</v>
      </c>
      <c r="D549" s="171" t="s">
        <v>1175</v>
      </c>
      <c r="E549" s="171">
        <v>4</v>
      </c>
      <c r="F549" s="171">
        <v>416</v>
      </c>
      <c r="G549" s="140">
        <v>372</v>
      </c>
      <c r="H549" s="142"/>
      <c r="I549" s="132" t="s">
        <v>644</v>
      </c>
      <c r="J549" s="133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</row>
    <row r="550" spans="1:26" ht="15.75" customHeight="1">
      <c r="A550" s="139">
        <v>21</v>
      </c>
      <c r="B550" s="126" t="s">
        <v>1055</v>
      </c>
      <c r="C550" s="167" t="s">
        <v>1056</v>
      </c>
      <c r="D550" s="171" t="s">
        <v>1175</v>
      </c>
      <c r="E550" s="142">
        <v>40</v>
      </c>
      <c r="F550" s="171">
        <v>456</v>
      </c>
      <c r="G550" s="140">
        <v>400</v>
      </c>
      <c r="H550" s="202" t="s">
        <v>1179</v>
      </c>
      <c r="I550" s="132" t="s">
        <v>644</v>
      </c>
      <c r="J550" s="133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</row>
    <row r="551" spans="1:26" ht="15.75" customHeight="1">
      <c r="A551" s="148"/>
      <c r="B551" s="116"/>
      <c r="C551" s="170"/>
      <c r="D551" s="168"/>
      <c r="E551" s="132"/>
      <c r="F551" s="168"/>
      <c r="G551" s="149"/>
      <c r="H551" s="153"/>
      <c r="I551" s="132"/>
      <c r="J551" s="133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</row>
    <row r="552" spans="1:26" ht="15.75" customHeight="1">
      <c r="A552" s="148"/>
      <c r="B552" s="116"/>
      <c r="C552" s="170"/>
      <c r="D552" s="168"/>
      <c r="E552" s="132"/>
      <c r="F552" s="168"/>
      <c r="G552" s="149"/>
      <c r="H552" s="153"/>
      <c r="I552" s="132"/>
      <c r="J552" s="133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</row>
    <row r="553" spans="1:26" ht="15.75" customHeight="1">
      <c r="A553" s="148"/>
      <c r="B553" s="116"/>
      <c r="C553" s="170"/>
      <c r="D553" s="168"/>
      <c r="E553" s="132"/>
      <c r="F553" s="168"/>
      <c r="G553" s="149"/>
      <c r="H553" s="153"/>
      <c r="I553" s="132"/>
      <c r="J553" s="133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</row>
    <row r="554" spans="1:26" ht="15.75" customHeight="1">
      <c r="A554" s="526" t="s">
        <v>1632</v>
      </c>
      <c r="B554" s="526"/>
      <c r="C554" s="148"/>
      <c r="D554" s="132"/>
      <c r="E554" s="132"/>
      <c r="F554" s="148"/>
      <c r="G554" s="149"/>
      <c r="H554" s="132"/>
      <c r="I554" s="132"/>
      <c r="J554" s="133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</row>
    <row r="555" spans="1:26" ht="15.75" customHeight="1">
      <c r="A555" s="139" t="s">
        <v>1622</v>
      </c>
      <c r="B555" s="139" t="s">
        <v>1623</v>
      </c>
      <c r="C555" s="139" t="s">
        <v>1624</v>
      </c>
      <c r="D555" s="139" t="s">
        <v>1625</v>
      </c>
      <c r="E555" s="139" t="s">
        <v>1626</v>
      </c>
      <c r="F555" s="139" t="s">
        <v>1627</v>
      </c>
      <c r="G555" s="140" t="s">
        <v>1628</v>
      </c>
      <c r="H555" s="140" t="s">
        <v>1629</v>
      </c>
      <c r="I555" s="133"/>
      <c r="J555" s="133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</row>
    <row r="556" spans="1:26" ht="15.75" customHeight="1">
      <c r="A556" s="139">
        <v>1</v>
      </c>
      <c r="B556" s="150"/>
      <c r="C556" s="142"/>
      <c r="D556" s="139"/>
      <c r="E556" s="142"/>
      <c r="F556" s="139">
        <f>SUM(E556,F555)</f>
        <v>0</v>
      </c>
      <c r="G556" s="140">
        <f>SUM(G555,E556)</f>
        <v>0</v>
      </c>
      <c r="H556" s="142"/>
      <c r="I556" s="133"/>
      <c r="J556" s="133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</row>
    <row r="557" spans="1:26" ht="15.75" customHeight="1">
      <c r="A557" s="139">
        <v>2</v>
      </c>
      <c r="B557" s="150"/>
      <c r="C557" s="142"/>
      <c r="D557" s="139"/>
      <c r="E557" s="142"/>
      <c r="F557" s="139"/>
      <c r="G557" s="140"/>
      <c r="H557" s="142"/>
      <c r="I557" s="132"/>
      <c r="J557" s="133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</row>
    <row r="558" spans="1:26" ht="16.5" customHeight="1">
      <c r="A558" s="142">
        <v>3</v>
      </c>
      <c r="B558" s="147"/>
      <c r="C558" s="139"/>
      <c r="D558" s="142"/>
      <c r="E558" s="142"/>
      <c r="F558" s="139"/>
      <c r="G558" s="140"/>
      <c r="H558" s="216"/>
      <c r="I558" s="132"/>
      <c r="J558" s="133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</row>
    <row r="559" spans="1:26" ht="15.75" customHeight="1">
      <c r="A559" s="132"/>
      <c r="B559" s="134"/>
      <c r="C559" s="148"/>
      <c r="D559" s="132"/>
      <c r="E559" s="132"/>
      <c r="F559" s="148"/>
      <c r="G559" s="149"/>
      <c r="H559" s="132"/>
      <c r="I559" s="132"/>
      <c r="J559" s="133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</row>
    <row r="560" spans="1:26" ht="16.5" customHeight="1">
      <c r="A560" s="148"/>
      <c r="B560" s="207"/>
      <c r="C560" s="148"/>
      <c r="D560" s="134"/>
      <c r="E560" s="132"/>
      <c r="F560" s="132"/>
      <c r="G560" s="132"/>
      <c r="H560" s="132"/>
      <c r="I560" s="132"/>
      <c r="J560" s="133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</row>
    <row r="561" spans="1:26" ht="15.75" customHeight="1">
      <c r="A561" s="148"/>
      <c r="B561" s="207"/>
      <c r="C561" s="148"/>
      <c r="D561" s="134"/>
      <c r="E561" s="132"/>
      <c r="F561" s="132"/>
      <c r="G561" s="132"/>
      <c r="H561" s="132"/>
      <c r="I561" s="132"/>
      <c r="J561" s="133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</row>
    <row r="562" spans="1:26" ht="15.75" customHeight="1">
      <c r="A562" s="520" t="s">
        <v>1795</v>
      </c>
      <c r="B562" s="520"/>
      <c r="C562" s="520" t="s">
        <v>1796</v>
      </c>
      <c r="D562" s="520"/>
      <c r="E562" s="132"/>
      <c r="F562" s="132"/>
      <c r="G562" s="132"/>
      <c r="H562" s="132"/>
      <c r="I562" s="245" t="s">
        <v>1620</v>
      </c>
      <c r="J562" s="133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</row>
    <row r="563" spans="1:26" ht="15.75" customHeight="1">
      <c r="A563" s="523" t="s">
        <v>1621</v>
      </c>
      <c r="B563" s="523"/>
      <c r="C563" s="138"/>
      <c r="D563" s="138"/>
      <c r="E563" s="132"/>
      <c r="F563" s="132"/>
      <c r="G563" s="132"/>
      <c r="H563" s="132"/>
      <c r="I563" s="246">
        <v>260</v>
      </c>
      <c r="J563" s="132" t="s">
        <v>644</v>
      </c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</row>
    <row r="564" spans="1:26" ht="15.75" customHeight="1">
      <c r="A564" s="139" t="s">
        <v>1622</v>
      </c>
      <c r="B564" s="139" t="s">
        <v>1623</v>
      </c>
      <c r="C564" s="139" t="s">
        <v>1624</v>
      </c>
      <c r="D564" s="139" t="s">
        <v>1625</v>
      </c>
      <c r="E564" s="139" t="s">
        <v>1626</v>
      </c>
      <c r="F564" s="139" t="s">
        <v>1627</v>
      </c>
      <c r="G564" s="140" t="s">
        <v>1628</v>
      </c>
      <c r="H564" s="140" t="s">
        <v>1629</v>
      </c>
      <c r="I564" s="132"/>
      <c r="J564" s="133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spans="1:26" ht="15.75" customHeight="1">
      <c r="A565" s="139">
        <v>1</v>
      </c>
      <c r="B565" s="147" t="s">
        <v>1663</v>
      </c>
      <c r="C565" s="139" t="s">
        <v>1592</v>
      </c>
      <c r="D565" s="142" t="s">
        <v>1621</v>
      </c>
      <c r="E565" s="142">
        <v>8</v>
      </c>
      <c r="F565" s="139">
        <f>SUM(F564,E565)</f>
        <v>8</v>
      </c>
      <c r="G565" s="140">
        <f t="shared" ref="G565:G574" si="27">SUM(G564,E565)</f>
        <v>8</v>
      </c>
      <c r="H565" s="142"/>
      <c r="I565" s="132"/>
      <c r="J565" s="133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</row>
    <row r="566" spans="1:26" ht="15.75" customHeight="1">
      <c r="A566" s="139">
        <v>2</v>
      </c>
      <c r="B566" s="147" t="s">
        <v>1668</v>
      </c>
      <c r="C566" s="139" t="s">
        <v>1669</v>
      </c>
      <c r="D566" s="142" t="s">
        <v>1621</v>
      </c>
      <c r="E566" s="142">
        <v>6</v>
      </c>
      <c r="F566" s="139">
        <f t="shared" ref="F566:F578" si="28">SUM(E566,F565)</f>
        <v>14</v>
      </c>
      <c r="G566" s="140">
        <f t="shared" si="27"/>
        <v>14</v>
      </c>
      <c r="H566" s="142"/>
      <c r="I566" s="132"/>
      <c r="J566" s="133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</row>
    <row r="567" spans="1:26" ht="15.75" customHeight="1">
      <c r="A567" s="158">
        <v>3</v>
      </c>
      <c r="B567" s="182" t="s">
        <v>1702</v>
      </c>
      <c r="C567" s="157" t="s">
        <v>1703</v>
      </c>
      <c r="D567" s="158" t="s">
        <v>1621</v>
      </c>
      <c r="E567" s="158">
        <v>40</v>
      </c>
      <c r="F567" s="157">
        <f t="shared" si="28"/>
        <v>54</v>
      </c>
      <c r="G567" s="159">
        <f t="shared" si="27"/>
        <v>54</v>
      </c>
      <c r="H567" s="158"/>
      <c r="I567" s="132"/>
      <c r="J567" s="133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</row>
    <row r="568" spans="1:26" ht="15.75" customHeight="1">
      <c r="A568" s="142">
        <v>12</v>
      </c>
      <c r="B568" s="27" t="s">
        <v>1797</v>
      </c>
      <c r="C568" s="139" t="s">
        <v>1184</v>
      </c>
      <c r="D568" s="128" t="s">
        <v>1182</v>
      </c>
      <c r="E568" s="142">
        <v>4</v>
      </c>
      <c r="F568" s="157">
        <f t="shared" si="28"/>
        <v>58</v>
      </c>
      <c r="G568" s="140">
        <f t="shared" si="27"/>
        <v>58</v>
      </c>
      <c r="H568" s="142"/>
      <c r="I568" s="132" t="s">
        <v>1185</v>
      </c>
      <c r="J568" s="133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</row>
    <row r="569" spans="1:26" ht="15.75" customHeight="1">
      <c r="A569" s="197">
        <v>4</v>
      </c>
      <c r="B569" s="196" t="s">
        <v>1704</v>
      </c>
      <c r="C569" s="198" t="s">
        <v>1705</v>
      </c>
      <c r="D569" s="198" t="s">
        <v>1621</v>
      </c>
      <c r="E569" s="197">
        <v>5</v>
      </c>
      <c r="F569" s="198">
        <f t="shared" si="28"/>
        <v>63</v>
      </c>
      <c r="G569" s="140">
        <f t="shared" si="27"/>
        <v>63</v>
      </c>
      <c r="H569" s="197"/>
      <c r="I569" s="132"/>
      <c r="J569" s="133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</row>
    <row r="570" spans="1:26" ht="15.75" customHeight="1">
      <c r="A570" s="142">
        <v>5</v>
      </c>
      <c r="B570" s="147" t="s">
        <v>1706</v>
      </c>
      <c r="C570" s="139" t="s">
        <v>1707</v>
      </c>
      <c r="D570" s="142" t="s">
        <v>1621</v>
      </c>
      <c r="E570" s="142">
        <v>32</v>
      </c>
      <c r="F570" s="139">
        <f t="shared" si="28"/>
        <v>95</v>
      </c>
      <c r="G570" s="140">
        <f t="shared" si="27"/>
        <v>95</v>
      </c>
      <c r="H570" s="142"/>
      <c r="I570" s="132"/>
      <c r="J570" s="133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</row>
    <row r="571" spans="1:26" ht="15.75" customHeight="1">
      <c r="A571" s="142">
        <v>6</v>
      </c>
      <c r="B571" s="147" t="s">
        <v>1773</v>
      </c>
      <c r="C571" s="139" t="s">
        <v>1774</v>
      </c>
      <c r="D571" s="142" t="s">
        <v>1621</v>
      </c>
      <c r="E571" s="142">
        <v>10</v>
      </c>
      <c r="F571" s="139">
        <f t="shared" si="28"/>
        <v>105</v>
      </c>
      <c r="G571" s="140">
        <f t="shared" si="27"/>
        <v>105</v>
      </c>
      <c r="H571" s="142"/>
      <c r="I571" s="132"/>
      <c r="J571" s="133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</row>
    <row r="572" spans="1:26" ht="15.75" customHeight="1">
      <c r="A572" s="142">
        <v>7</v>
      </c>
      <c r="B572" s="126" t="s">
        <v>298</v>
      </c>
      <c r="C572" s="147" t="s">
        <v>1746</v>
      </c>
      <c r="D572" s="142" t="s">
        <v>1621</v>
      </c>
      <c r="E572" s="142">
        <v>8</v>
      </c>
      <c r="F572" s="139">
        <f t="shared" si="28"/>
        <v>113</v>
      </c>
      <c r="G572" s="140">
        <f t="shared" si="27"/>
        <v>113</v>
      </c>
      <c r="H572" s="142"/>
      <c r="I572" s="132"/>
      <c r="J572" s="133"/>
      <c r="K572" s="134"/>
    </row>
    <row r="573" spans="1:26" ht="15.75" customHeight="1">
      <c r="A573" s="142">
        <v>8</v>
      </c>
      <c r="B573" s="141" t="s">
        <v>1747</v>
      </c>
      <c r="C573" s="142" t="s">
        <v>1252</v>
      </c>
      <c r="D573" s="142" t="s">
        <v>1621</v>
      </c>
      <c r="E573" s="142">
        <v>8</v>
      </c>
      <c r="F573" s="139">
        <f t="shared" si="28"/>
        <v>121</v>
      </c>
      <c r="G573" s="140">
        <f t="shared" si="27"/>
        <v>121</v>
      </c>
      <c r="H573" s="142"/>
      <c r="I573" s="132"/>
      <c r="J573" s="133"/>
      <c r="K573" s="134"/>
    </row>
    <row r="574" spans="1:26" ht="15.75" customHeight="1">
      <c r="A574" s="142">
        <v>9</v>
      </c>
      <c r="B574" s="141" t="s">
        <v>1728</v>
      </c>
      <c r="C574" s="142" t="s">
        <v>1729</v>
      </c>
      <c r="D574" s="142" t="s">
        <v>1621</v>
      </c>
      <c r="E574" s="142">
        <v>42</v>
      </c>
      <c r="F574" s="139">
        <f t="shared" si="28"/>
        <v>163</v>
      </c>
      <c r="G574" s="140">
        <f t="shared" si="27"/>
        <v>163</v>
      </c>
      <c r="H574" s="142"/>
      <c r="I574" s="132"/>
      <c r="J574" s="133"/>
      <c r="K574" s="134"/>
    </row>
    <row r="575" spans="1:26" ht="15.75" customHeight="1">
      <c r="A575" s="158">
        <v>10</v>
      </c>
      <c r="B575" s="174" t="s">
        <v>1690</v>
      </c>
      <c r="C575" s="158" t="s">
        <v>1691</v>
      </c>
      <c r="D575" s="165" t="s">
        <v>1175</v>
      </c>
      <c r="E575" s="158">
        <v>50</v>
      </c>
      <c r="F575" s="157">
        <f t="shared" si="28"/>
        <v>213</v>
      </c>
      <c r="G575" s="159">
        <v>200</v>
      </c>
      <c r="H575" s="158"/>
      <c r="I575" s="132"/>
      <c r="J575" s="133"/>
      <c r="K575" s="134"/>
    </row>
    <row r="576" spans="1:26" ht="15.75" customHeight="1">
      <c r="A576" s="142">
        <v>11</v>
      </c>
      <c r="B576" s="141" t="s">
        <v>1257</v>
      </c>
      <c r="C576" s="142" t="s">
        <v>1258</v>
      </c>
      <c r="D576" s="115" t="s">
        <v>1182</v>
      </c>
      <c r="E576" s="142">
        <v>27</v>
      </c>
      <c r="F576" s="139">
        <f t="shared" si="28"/>
        <v>240</v>
      </c>
      <c r="G576" s="140">
        <v>200</v>
      </c>
      <c r="H576" s="142"/>
      <c r="I576" s="132"/>
      <c r="J576" s="133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</row>
    <row r="577" spans="1:26" ht="15.75" customHeight="1">
      <c r="A577" s="163">
        <v>12</v>
      </c>
      <c r="B577" s="200" t="s">
        <v>1692</v>
      </c>
      <c r="C577" s="163" t="s">
        <v>1693</v>
      </c>
      <c r="D577" s="162" t="s">
        <v>1182</v>
      </c>
      <c r="E577" s="163">
        <v>50</v>
      </c>
      <c r="F577" s="161">
        <f t="shared" si="28"/>
        <v>290</v>
      </c>
      <c r="G577" s="164">
        <v>200</v>
      </c>
      <c r="H577" s="163"/>
      <c r="I577" s="132" t="s">
        <v>1631</v>
      </c>
      <c r="J577" s="133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</row>
    <row r="578" spans="1:26" ht="15.75" customHeight="1">
      <c r="A578" s="142">
        <v>13</v>
      </c>
      <c r="B578" s="141" t="s">
        <v>934</v>
      </c>
      <c r="C578" s="142" t="s">
        <v>935</v>
      </c>
      <c r="D578" s="115" t="s">
        <v>1175</v>
      </c>
      <c r="E578" s="142">
        <v>20</v>
      </c>
      <c r="F578" s="139">
        <f t="shared" si="28"/>
        <v>310</v>
      </c>
      <c r="G578" s="140">
        <f>SUM(G577,E578)</f>
        <v>220</v>
      </c>
      <c r="H578" s="142"/>
      <c r="I578" s="132" t="s">
        <v>1219</v>
      </c>
      <c r="J578" s="133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</row>
    <row r="579" spans="1:26" ht="15.75" customHeight="1">
      <c r="A579" s="142">
        <v>14</v>
      </c>
      <c r="B579" s="126" t="s">
        <v>1055</v>
      </c>
      <c r="C579" s="167" t="s">
        <v>1056</v>
      </c>
      <c r="D579" s="171" t="s">
        <v>1175</v>
      </c>
      <c r="E579" s="142">
        <v>40</v>
      </c>
      <c r="F579" s="139">
        <v>340</v>
      </c>
      <c r="G579" s="140">
        <v>260</v>
      </c>
      <c r="H579" s="142"/>
      <c r="I579" s="132" t="s">
        <v>644</v>
      </c>
      <c r="J579" s="133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</row>
    <row r="580" spans="1:26" ht="15.75" customHeight="1">
      <c r="A580" s="132"/>
      <c r="B580" s="116"/>
      <c r="C580" s="170"/>
      <c r="D580" s="168"/>
      <c r="E580" s="132"/>
      <c r="F580" s="148"/>
      <c r="G580" s="149"/>
      <c r="H580" s="132"/>
      <c r="I580" s="132"/>
      <c r="J580" s="133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</row>
    <row r="581" spans="1:26" ht="15.75" customHeight="1">
      <c r="A581" s="132"/>
      <c r="B581" s="116"/>
      <c r="C581" s="170"/>
      <c r="D581" s="168"/>
      <c r="E581" s="132"/>
      <c r="F581" s="148"/>
      <c r="G581" s="149"/>
      <c r="H581" s="132"/>
      <c r="I581" s="132"/>
      <c r="J581" s="133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</row>
    <row r="582" spans="1:26" ht="15.75" customHeight="1">
      <c r="A582" s="132"/>
      <c r="B582" s="116"/>
      <c r="C582" s="170"/>
      <c r="D582" s="168"/>
      <c r="E582" s="132"/>
      <c r="F582" s="148"/>
      <c r="G582" s="149"/>
      <c r="H582" s="132"/>
      <c r="I582" s="132"/>
      <c r="J582" s="133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</row>
    <row r="583" spans="1:26" ht="15.75" customHeight="1">
      <c r="A583" s="526" t="s">
        <v>1632</v>
      </c>
      <c r="B583" s="526"/>
      <c r="C583" s="148"/>
      <c r="D583" s="132"/>
      <c r="E583" s="132"/>
      <c r="F583" s="148"/>
      <c r="G583" s="149"/>
      <c r="H583" s="132"/>
      <c r="I583" s="132"/>
      <c r="J583" s="133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</row>
    <row r="584" spans="1:26" ht="15.75" customHeight="1">
      <c r="A584" s="139" t="s">
        <v>1622</v>
      </c>
      <c r="B584" s="139" t="s">
        <v>1623</v>
      </c>
      <c r="C584" s="139" t="s">
        <v>1624</v>
      </c>
      <c r="D584" s="139" t="s">
        <v>1625</v>
      </c>
      <c r="E584" s="139" t="s">
        <v>1626</v>
      </c>
      <c r="F584" s="139" t="s">
        <v>1627</v>
      </c>
      <c r="G584" s="140" t="s">
        <v>1628</v>
      </c>
      <c r="H584" s="140" t="s">
        <v>1629</v>
      </c>
      <c r="I584" s="133"/>
      <c r="J584" s="133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spans="1:26" ht="15.75" customHeight="1">
      <c r="A585" s="139">
        <v>1</v>
      </c>
      <c r="B585" s="147"/>
      <c r="C585" s="147"/>
      <c r="D585" s="147"/>
      <c r="E585" s="142"/>
      <c r="F585" s="142">
        <v>0</v>
      </c>
      <c r="G585" s="142">
        <v>0</v>
      </c>
      <c r="H585" s="142"/>
      <c r="I585" s="133"/>
      <c r="J585" s="133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</row>
    <row r="586" spans="1:26" ht="15.75" customHeight="1">
      <c r="A586" s="139">
        <v>2</v>
      </c>
      <c r="B586" s="147"/>
      <c r="C586" s="147"/>
      <c r="D586" s="147"/>
      <c r="E586" s="142"/>
      <c r="F586" s="142"/>
      <c r="G586" s="142"/>
      <c r="H586" s="142"/>
      <c r="I586" s="133"/>
      <c r="J586" s="133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</row>
    <row r="587" spans="1:26" ht="15" customHeight="1">
      <c r="A587" s="142">
        <v>3</v>
      </c>
      <c r="B587" s="147"/>
      <c r="C587" s="139"/>
      <c r="D587" s="142"/>
      <c r="E587" s="142"/>
      <c r="F587" s="139"/>
      <c r="G587" s="140"/>
      <c r="H587" s="142"/>
      <c r="I587" s="133"/>
      <c r="J587" s="133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</row>
    <row r="588" spans="1:26" ht="15.75" customHeight="1">
      <c r="A588" s="132"/>
      <c r="B588" s="134"/>
      <c r="C588" s="148"/>
      <c r="D588" s="132"/>
      <c r="E588" s="132"/>
      <c r="F588" s="148"/>
      <c r="G588" s="149"/>
      <c r="H588" s="132"/>
      <c r="I588" s="132"/>
      <c r="J588" s="133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</row>
    <row r="589" spans="1:26" ht="16.5" customHeight="1">
      <c r="A589" s="148"/>
      <c r="B589" s="207"/>
      <c r="C589" s="148"/>
      <c r="D589" s="134"/>
      <c r="E589" s="132"/>
      <c r="F589" s="132"/>
      <c r="G589" s="132"/>
      <c r="H589" s="132"/>
      <c r="I589" s="132"/>
      <c r="J589" s="133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</row>
    <row r="590" spans="1:26" ht="15.75" customHeight="1">
      <c r="A590" s="148"/>
      <c r="B590" s="207"/>
      <c r="C590" s="148"/>
      <c r="D590" s="134"/>
      <c r="E590" s="132"/>
      <c r="F590" s="132"/>
      <c r="G590" s="132"/>
      <c r="H590" s="132"/>
      <c r="I590" s="132"/>
      <c r="J590" s="133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</row>
    <row r="591" spans="1:26" ht="15.75" customHeight="1">
      <c r="A591" s="520" t="s">
        <v>1798</v>
      </c>
      <c r="B591" s="520"/>
      <c r="C591" s="520" t="s">
        <v>1799</v>
      </c>
      <c r="D591" s="520"/>
      <c r="E591" s="132"/>
      <c r="F591" s="132"/>
      <c r="G591" s="132"/>
      <c r="H591" s="132"/>
      <c r="I591" s="228" t="s">
        <v>1620</v>
      </c>
      <c r="J591" s="133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/>
    </row>
    <row r="592" spans="1:26" ht="15.75" customHeight="1">
      <c r="A592" s="523" t="s">
        <v>1621</v>
      </c>
      <c r="B592" s="523"/>
      <c r="C592" s="138"/>
      <c r="D592" s="138"/>
      <c r="E592" s="132"/>
      <c r="F592" s="132"/>
      <c r="G592" s="132"/>
      <c r="H592" s="132"/>
      <c r="I592" s="136">
        <v>400</v>
      </c>
      <c r="J592" s="132" t="s">
        <v>644</v>
      </c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</row>
    <row r="593" spans="1:26" ht="15.75" customHeight="1">
      <c r="A593" s="139" t="s">
        <v>1622</v>
      </c>
      <c r="B593" s="139" t="s">
        <v>1623</v>
      </c>
      <c r="C593" s="139" t="s">
        <v>1624</v>
      </c>
      <c r="D593" s="139" t="s">
        <v>1625</v>
      </c>
      <c r="E593" s="139" t="s">
        <v>1626</v>
      </c>
      <c r="F593" s="139" t="s">
        <v>1627</v>
      </c>
      <c r="G593" s="140" t="s">
        <v>1628</v>
      </c>
      <c r="H593" s="140" t="s">
        <v>1629</v>
      </c>
      <c r="I593" s="153" t="s">
        <v>1179</v>
      </c>
      <c r="J593" s="133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</row>
    <row r="594" spans="1:26" ht="15.75" customHeight="1">
      <c r="A594" s="139">
        <v>1</v>
      </c>
      <c r="B594" s="147" t="s">
        <v>1663</v>
      </c>
      <c r="C594" s="139" t="s">
        <v>1592</v>
      </c>
      <c r="D594" s="142" t="s">
        <v>1621</v>
      </c>
      <c r="E594" s="142">
        <v>8</v>
      </c>
      <c r="F594" s="139">
        <f t="shared" ref="F594:F604" si="29">SUM(E594,F593)</f>
        <v>8</v>
      </c>
      <c r="G594" s="140">
        <f t="shared" ref="G594:G609" si="30">SUM(G593,E594)</f>
        <v>8</v>
      </c>
      <c r="H594" s="142"/>
      <c r="I594" s="132"/>
      <c r="J594" s="133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</row>
    <row r="595" spans="1:26" ht="15.75" customHeight="1">
      <c r="A595" s="139">
        <v>2</v>
      </c>
      <c r="B595" s="150" t="s">
        <v>1637</v>
      </c>
      <c r="C595" s="142" t="s">
        <v>1714</v>
      </c>
      <c r="D595" s="139" t="s">
        <v>1621</v>
      </c>
      <c r="E595" s="142">
        <v>8</v>
      </c>
      <c r="F595" s="139">
        <f t="shared" si="29"/>
        <v>16</v>
      </c>
      <c r="G595" s="140">
        <f t="shared" si="30"/>
        <v>16</v>
      </c>
      <c r="H595" s="142"/>
      <c r="I595" s="132"/>
      <c r="J595" s="133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</row>
    <row r="596" spans="1:26" ht="15.75" customHeight="1">
      <c r="A596" s="142">
        <v>3</v>
      </c>
      <c r="B596" s="147" t="s">
        <v>1700</v>
      </c>
      <c r="C596" s="139" t="s">
        <v>1701</v>
      </c>
      <c r="D596" s="142" t="s">
        <v>1621</v>
      </c>
      <c r="E596" s="142">
        <v>25</v>
      </c>
      <c r="F596" s="139">
        <f t="shared" si="29"/>
        <v>41</v>
      </c>
      <c r="G596" s="140">
        <f t="shared" si="30"/>
        <v>41</v>
      </c>
      <c r="H596" s="142"/>
      <c r="I596" s="132"/>
      <c r="J596" s="133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</row>
    <row r="597" spans="1:26" ht="15.75" customHeight="1">
      <c r="A597" s="158">
        <v>4</v>
      </c>
      <c r="B597" s="147" t="s">
        <v>1674</v>
      </c>
      <c r="C597" s="139" t="s">
        <v>1595</v>
      </c>
      <c r="D597" s="142" t="s">
        <v>1621</v>
      </c>
      <c r="E597" s="142">
        <v>18</v>
      </c>
      <c r="F597" s="139">
        <f t="shared" si="29"/>
        <v>59</v>
      </c>
      <c r="G597" s="140">
        <f t="shared" si="30"/>
        <v>59</v>
      </c>
      <c r="H597" s="142"/>
      <c r="I597" s="132"/>
      <c r="J597" s="133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</row>
    <row r="598" spans="1:26" ht="15.75" customHeight="1">
      <c r="A598" s="142">
        <v>5</v>
      </c>
      <c r="B598" s="247" t="s">
        <v>1800</v>
      </c>
      <c r="C598" s="139" t="s">
        <v>1801</v>
      </c>
      <c r="D598" s="142" t="s">
        <v>1621</v>
      </c>
      <c r="E598" s="139">
        <v>8</v>
      </c>
      <c r="F598" s="139">
        <f t="shared" si="29"/>
        <v>67</v>
      </c>
      <c r="G598" s="140">
        <f t="shared" si="30"/>
        <v>67</v>
      </c>
      <c r="H598" s="142"/>
      <c r="I598" s="132"/>
      <c r="J598" s="133"/>
      <c r="K598" s="134"/>
    </row>
    <row r="599" spans="1:26" ht="15.75" customHeight="1">
      <c r="A599" s="142">
        <v>6</v>
      </c>
      <c r="B599" s="235" t="s">
        <v>1630</v>
      </c>
      <c r="C599" s="142" t="s">
        <v>1252</v>
      </c>
      <c r="D599" s="139" t="s">
        <v>1621</v>
      </c>
      <c r="E599" s="142">
        <v>8</v>
      </c>
      <c r="F599" s="139">
        <f t="shared" si="29"/>
        <v>75</v>
      </c>
      <c r="G599" s="140">
        <f t="shared" si="30"/>
        <v>75</v>
      </c>
      <c r="H599" s="142"/>
      <c r="I599" s="132"/>
      <c r="J599" s="133"/>
      <c r="K599" s="134"/>
    </row>
    <row r="600" spans="1:26" ht="15.75" customHeight="1">
      <c r="A600" s="158">
        <v>7</v>
      </c>
      <c r="B600" s="248" t="s">
        <v>1253</v>
      </c>
      <c r="C600" s="157" t="s">
        <v>1254</v>
      </c>
      <c r="D600" s="158" t="s">
        <v>1621</v>
      </c>
      <c r="E600" s="158">
        <v>10</v>
      </c>
      <c r="F600" s="157">
        <f t="shared" si="29"/>
        <v>85</v>
      </c>
      <c r="G600" s="159">
        <f t="shared" si="30"/>
        <v>85</v>
      </c>
      <c r="H600" s="158"/>
      <c r="I600" s="132"/>
      <c r="J600" s="133"/>
      <c r="K600" s="134"/>
    </row>
    <row r="601" spans="1:26" ht="15.75" customHeight="1">
      <c r="A601" s="142">
        <v>17</v>
      </c>
      <c r="B601" s="155" t="s">
        <v>1641</v>
      </c>
      <c r="C601" s="139" t="s">
        <v>1184</v>
      </c>
      <c r="D601" s="128" t="s">
        <v>1182</v>
      </c>
      <c r="E601" s="142">
        <v>4</v>
      </c>
      <c r="F601" s="157">
        <f t="shared" si="29"/>
        <v>89</v>
      </c>
      <c r="G601" s="140">
        <f t="shared" si="30"/>
        <v>89</v>
      </c>
      <c r="H601" s="142"/>
      <c r="I601" s="132"/>
      <c r="J601" s="133"/>
      <c r="K601" s="134"/>
    </row>
    <row r="602" spans="1:26" ht="15.75" customHeight="1">
      <c r="A602" s="142">
        <v>8</v>
      </c>
      <c r="B602" s="247" t="s">
        <v>1321</v>
      </c>
      <c r="C602" s="139" t="s">
        <v>1322</v>
      </c>
      <c r="D602" s="142" t="s">
        <v>1621</v>
      </c>
      <c r="E602" s="142">
        <v>24</v>
      </c>
      <c r="F602" s="139">
        <f t="shared" si="29"/>
        <v>113</v>
      </c>
      <c r="G602" s="140">
        <f t="shared" si="30"/>
        <v>113</v>
      </c>
      <c r="H602" s="158"/>
      <c r="I602" s="132"/>
      <c r="J602" s="133"/>
      <c r="K602" s="134"/>
    </row>
    <row r="603" spans="1:26" ht="15.75" customHeight="1">
      <c r="A603" s="142">
        <v>9</v>
      </c>
      <c r="B603" s="247" t="s">
        <v>1276</v>
      </c>
      <c r="C603" s="139" t="s">
        <v>1277</v>
      </c>
      <c r="D603" s="115" t="s">
        <v>1182</v>
      </c>
      <c r="E603" s="142">
        <v>20</v>
      </c>
      <c r="F603" s="139">
        <f t="shared" si="29"/>
        <v>133</v>
      </c>
      <c r="G603" s="140">
        <f t="shared" si="30"/>
        <v>133</v>
      </c>
      <c r="H603" s="142"/>
      <c r="I603" s="132"/>
      <c r="J603" s="133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</row>
    <row r="604" spans="1:26" ht="15.75" customHeight="1">
      <c r="A604" s="163">
        <v>10</v>
      </c>
      <c r="B604" s="249" t="s">
        <v>1692</v>
      </c>
      <c r="C604" s="161" t="s">
        <v>1693</v>
      </c>
      <c r="D604" s="162" t="s">
        <v>1182</v>
      </c>
      <c r="E604" s="163">
        <v>50</v>
      </c>
      <c r="F604" s="161">
        <f t="shared" si="29"/>
        <v>183</v>
      </c>
      <c r="G604" s="164">
        <f t="shared" si="30"/>
        <v>183</v>
      </c>
      <c r="H604" s="163"/>
      <c r="I604" s="132" t="s">
        <v>1631</v>
      </c>
      <c r="J604" s="133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</row>
    <row r="605" spans="1:26" ht="15.75" customHeight="1">
      <c r="A605" s="142">
        <v>11</v>
      </c>
      <c r="B605" s="155" t="s">
        <v>1641</v>
      </c>
      <c r="C605" s="139" t="s">
        <v>1184</v>
      </c>
      <c r="D605" s="115" t="s">
        <v>1182</v>
      </c>
      <c r="E605" s="142">
        <v>4</v>
      </c>
      <c r="F605" s="139">
        <f>SUM(F604,E605)</f>
        <v>187</v>
      </c>
      <c r="G605" s="140">
        <f t="shared" si="30"/>
        <v>187</v>
      </c>
      <c r="H605" s="142"/>
      <c r="I605" s="132" t="s">
        <v>1185</v>
      </c>
      <c r="J605" s="133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spans="1:26" ht="15.75" customHeight="1">
      <c r="A606" s="142">
        <v>12</v>
      </c>
      <c r="B606" s="155" t="s">
        <v>872</v>
      </c>
      <c r="C606" s="139" t="s">
        <v>873</v>
      </c>
      <c r="D606" s="115" t="s">
        <v>1175</v>
      </c>
      <c r="E606" s="142">
        <v>5</v>
      </c>
      <c r="F606" s="139">
        <f>SUM(F605,E606)</f>
        <v>192</v>
      </c>
      <c r="G606" s="140">
        <f t="shared" si="30"/>
        <v>192</v>
      </c>
      <c r="H606" s="142"/>
      <c r="I606" s="132" t="s">
        <v>1216</v>
      </c>
      <c r="J606" s="133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</row>
    <row r="607" spans="1:26" ht="15.75" customHeight="1">
      <c r="A607" s="142">
        <v>13</v>
      </c>
      <c r="B607" s="155" t="s">
        <v>1048</v>
      </c>
      <c r="C607" s="139" t="s">
        <v>1049</v>
      </c>
      <c r="D607" s="115" t="s">
        <v>1175</v>
      </c>
      <c r="E607" s="142">
        <v>7</v>
      </c>
      <c r="F607" s="139">
        <f>SUM(F606,E607)</f>
        <v>199</v>
      </c>
      <c r="G607" s="140">
        <f t="shared" si="30"/>
        <v>199</v>
      </c>
      <c r="H607" s="142"/>
      <c r="I607" s="132" t="s">
        <v>1219</v>
      </c>
      <c r="J607" s="133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</row>
    <row r="608" spans="1:26" ht="15.75" customHeight="1">
      <c r="A608" s="142">
        <v>14</v>
      </c>
      <c r="B608" s="126" t="s">
        <v>856</v>
      </c>
      <c r="C608" s="167" t="s">
        <v>857</v>
      </c>
      <c r="D608" s="171" t="s">
        <v>1175</v>
      </c>
      <c r="E608" s="142">
        <v>66</v>
      </c>
      <c r="F608" s="171">
        <f>SUM(F607,E608)</f>
        <v>265</v>
      </c>
      <c r="G608" s="140">
        <f t="shared" si="30"/>
        <v>265</v>
      </c>
      <c r="H608" s="142"/>
      <c r="I608" s="132" t="s">
        <v>891</v>
      </c>
      <c r="J608" s="133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</row>
    <row r="609" spans="1:26" ht="15.75" customHeight="1">
      <c r="A609" s="142">
        <v>15</v>
      </c>
      <c r="B609" s="126" t="s">
        <v>1292</v>
      </c>
      <c r="C609" s="167" t="s">
        <v>1293</v>
      </c>
      <c r="D609" s="171" t="s">
        <v>1175</v>
      </c>
      <c r="E609" s="142">
        <v>90</v>
      </c>
      <c r="F609" s="171">
        <f>SUM(F608,E609)</f>
        <v>355</v>
      </c>
      <c r="G609" s="140">
        <f t="shared" si="30"/>
        <v>355</v>
      </c>
      <c r="H609" s="142"/>
      <c r="I609" s="132" t="s">
        <v>891</v>
      </c>
      <c r="J609" s="133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</row>
    <row r="610" spans="1:26" ht="15.75" customHeight="1">
      <c r="A610" s="142">
        <v>16</v>
      </c>
      <c r="B610" s="126" t="s">
        <v>897</v>
      </c>
      <c r="C610" s="167" t="s">
        <v>898</v>
      </c>
      <c r="D610" s="171" t="s">
        <v>1182</v>
      </c>
      <c r="E610" s="142">
        <v>15</v>
      </c>
      <c r="F610" s="171">
        <v>370</v>
      </c>
      <c r="G610" s="140">
        <v>370</v>
      </c>
      <c r="H610" s="142"/>
      <c r="I610" s="132" t="s">
        <v>581</v>
      </c>
      <c r="J610" s="133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</row>
    <row r="611" spans="1:26" ht="15.75" customHeight="1">
      <c r="A611" s="142">
        <v>17</v>
      </c>
      <c r="B611" s="190" t="s">
        <v>1224</v>
      </c>
      <c r="C611" s="142" t="s">
        <v>1225</v>
      </c>
      <c r="D611" s="171" t="s">
        <v>1175</v>
      </c>
      <c r="E611" s="171">
        <v>6</v>
      </c>
      <c r="F611" s="171">
        <v>376</v>
      </c>
      <c r="G611" s="140">
        <v>376</v>
      </c>
      <c r="H611" s="142"/>
      <c r="I611" s="132" t="s">
        <v>644</v>
      </c>
      <c r="J611" s="133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</row>
    <row r="612" spans="1:26" ht="15.75" customHeight="1">
      <c r="A612" s="142">
        <v>18</v>
      </c>
      <c r="B612" s="126" t="s">
        <v>1055</v>
      </c>
      <c r="C612" s="167" t="s">
        <v>1056</v>
      </c>
      <c r="D612" s="171" t="s">
        <v>1175</v>
      </c>
      <c r="E612" s="142">
        <v>40</v>
      </c>
      <c r="F612" s="171">
        <v>416</v>
      </c>
      <c r="G612" s="140">
        <v>400</v>
      </c>
      <c r="H612" s="202" t="s">
        <v>1179</v>
      </c>
      <c r="I612" s="132" t="s">
        <v>644</v>
      </c>
      <c r="J612" s="133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</row>
    <row r="613" spans="1:26" ht="15.75" customHeight="1">
      <c r="A613" s="523" t="s">
        <v>1632</v>
      </c>
      <c r="B613" s="523"/>
      <c r="C613" s="148"/>
      <c r="D613" s="132"/>
      <c r="E613" s="132"/>
      <c r="F613" s="148"/>
      <c r="G613" s="149"/>
      <c r="H613" s="132"/>
      <c r="I613" s="132"/>
      <c r="J613" s="133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</row>
    <row r="614" spans="1:26" ht="15.75" customHeight="1">
      <c r="A614" s="139" t="s">
        <v>1622</v>
      </c>
      <c r="B614" s="157" t="s">
        <v>1623</v>
      </c>
      <c r="C614" s="157" t="s">
        <v>1624</v>
      </c>
      <c r="D614" s="157" t="s">
        <v>1625</v>
      </c>
      <c r="E614" s="157" t="s">
        <v>1626</v>
      </c>
      <c r="F614" s="157" t="s">
        <v>1627</v>
      </c>
      <c r="G614" s="159" t="s">
        <v>1628</v>
      </c>
      <c r="H614" s="140" t="s">
        <v>1629</v>
      </c>
      <c r="I614" s="133"/>
      <c r="J614" s="133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</row>
    <row r="615" spans="1:26" ht="15.75" customHeight="1">
      <c r="A615" s="194">
        <v>1</v>
      </c>
      <c r="B615" s="147"/>
      <c r="C615" s="147"/>
      <c r="D615" s="147"/>
      <c r="E615" s="142"/>
      <c r="F615" s="142">
        <v>0</v>
      </c>
      <c r="G615" s="142">
        <v>0</v>
      </c>
      <c r="H615" s="142"/>
      <c r="I615" s="133"/>
      <c r="J615" s="133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</row>
    <row r="616" spans="1:26" ht="15.75" customHeight="1">
      <c r="A616" s="194">
        <v>2</v>
      </c>
      <c r="B616" s="147"/>
      <c r="C616" s="147"/>
      <c r="D616" s="147"/>
      <c r="E616" s="142"/>
      <c r="F616" s="142"/>
      <c r="G616" s="142"/>
      <c r="H616" s="142"/>
      <c r="I616" s="133"/>
      <c r="J616" s="133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</row>
    <row r="617" spans="1:26" ht="16.5" customHeight="1">
      <c r="A617" s="216">
        <v>3</v>
      </c>
      <c r="B617" s="147"/>
      <c r="C617" s="139"/>
      <c r="D617" s="142"/>
      <c r="E617" s="142"/>
      <c r="F617" s="139"/>
      <c r="G617" s="140"/>
      <c r="H617" s="142"/>
      <c r="I617" s="133"/>
      <c r="J617" s="133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</row>
    <row r="618" spans="1:26" ht="15.75" customHeight="1">
      <c r="A618" s="132"/>
      <c r="B618" s="134"/>
      <c r="C618" s="148"/>
      <c r="D618" s="132"/>
      <c r="E618" s="132"/>
      <c r="F618" s="148"/>
      <c r="G618" s="149"/>
      <c r="H618" s="132"/>
      <c r="I618" s="132"/>
      <c r="J618" s="133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spans="1:26" ht="16.5" customHeight="1">
      <c r="A619" s="148"/>
      <c r="B619" s="207"/>
      <c r="C619" s="148"/>
      <c r="D619" s="134"/>
      <c r="E619" s="132"/>
      <c r="F619" s="132"/>
      <c r="G619" s="132"/>
      <c r="H619" s="132"/>
      <c r="I619" s="132"/>
      <c r="J619" s="133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spans="1:26" ht="15.75" customHeight="1">
      <c r="A620" s="148"/>
      <c r="B620" s="207"/>
      <c r="C620" s="148"/>
      <c r="D620" s="134"/>
      <c r="E620" s="132"/>
      <c r="F620" s="132"/>
      <c r="G620" s="132"/>
      <c r="H620" s="132"/>
      <c r="I620" s="132"/>
      <c r="J620" s="133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</row>
    <row r="621" spans="1:26" ht="15.75" customHeight="1">
      <c r="A621" s="520" t="s">
        <v>1802</v>
      </c>
      <c r="B621" s="520"/>
      <c r="C621" s="520" t="s">
        <v>1803</v>
      </c>
      <c r="D621" s="520"/>
      <c r="E621" s="132"/>
      <c r="F621" s="132"/>
      <c r="G621" s="132"/>
      <c r="H621" s="132"/>
      <c r="I621" s="137" t="s">
        <v>1620</v>
      </c>
      <c r="J621" s="133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ht="15.75" customHeight="1">
      <c r="A622" s="523" t="s">
        <v>1621</v>
      </c>
      <c r="B622" s="523"/>
      <c r="C622" s="250"/>
      <c r="D622" s="250"/>
      <c r="E622" s="132"/>
      <c r="F622" s="132">
        <f>SUM(F621,E622)</f>
        <v>0</v>
      </c>
      <c r="G622" s="132">
        <f>SUM(G621,E622)</f>
        <v>0</v>
      </c>
      <c r="H622" s="132"/>
      <c r="I622" s="251">
        <v>400</v>
      </c>
      <c r="J622" s="132" t="s">
        <v>1219</v>
      </c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ht="15.75" customHeight="1">
      <c r="A623" s="139" t="s">
        <v>1622</v>
      </c>
      <c r="B623" s="139" t="s">
        <v>1623</v>
      </c>
      <c r="C623" s="139" t="s">
        <v>1624</v>
      </c>
      <c r="D623" s="139" t="s">
        <v>1625</v>
      </c>
      <c r="E623" s="139" t="s">
        <v>1626</v>
      </c>
      <c r="F623" s="139" t="s">
        <v>1627</v>
      </c>
      <c r="G623" s="140" t="s">
        <v>1628</v>
      </c>
      <c r="H623" s="140" t="s">
        <v>1629</v>
      </c>
      <c r="I623" s="153" t="s">
        <v>1179</v>
      </c>
      <c r="J623" s="133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ht="15.75" customHeight="1">
      <c r="A624" s="139">
        <v>1</v>
      </c>
      <c r="B624" s="147" t="s">
        <v>1663</v>
      </c>
      <c r="C624" s="139" t="s">
        <v>1592</v>
      </c>
      <c r="D624" s="142" t="s">
        <v>1621</v>
      </c>
      <c r="E624" s="142">
        <v>8</v>
      </c>
      <c r="F624" s="139">
        <f t="shared" ref="F624:F630" si="31">SUM(E624,F623)</f>
        <v>8</v>
      </c>
      <c r="G624" s="140">
        <f>SUM(G623,E624)</f>
        <v>8</v>
      </c>
      <c r="H624" s="142"/>
      <c r="I624" s="132"/>
      <c r="J624" s="133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ht="15.75" customHeight="1">
      <c r="A625" s="139">
        <v>2</v>
      </c>
      <c r="B625" s="150" t="s">
        <v>1637</v>
      </c>
      <c r="C625" s="142" t="s">
        <v>1714</v>
      </c>
      <c r="D625" s="139" t="s">
        <v>1621</v>
      </c>
      <c r="E625" s="142">
        <v>8</v>
      </c>
      <c r="F625" s="139">
        <f t="shared" si="31"/>
        <v>16</v>
      </c>
      <c r="G625" s="140">
        <f>SUM(G624,E625)</f>
        <v>16</v>
      </c>
      <c r="H625" s="142"/>
      <c r="I625" s="132"/>
      <c r="J625" s="133"/>
      <c r="K625" s="134"/>
    </row>
    <row r="626" spans="1:26" ht="15.75" customHeight="1">
      <c r="A626" s="142">
        <v>3</v>
      </c>
      <c r="B626" s="141" t="s">
        <v>1681</v>
      </c>
      <c r="C626" s="142" t="s">
        <v>1682</v>
      </c>
      <c r="D626" s="139" t="s">
        <v>1621</v>
      </c>
      <c r="E626" s="142">
        <v>35</v>
      </c>
      <c r="F626" s="139">
        <f t="shared" si="31"/>
        <v>51</v>
      </c>
      <c r="G626" s="140">
        <f>SUM(G625,E626)</f>
        <v>51</v>
      </c>
      <c r="H626" s="142"/>
      <c r="I626" s="132" t="s">
        <v>1631</v>
      </c>
      <c r="J626" s="133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ht="15.75" customHeight="1">
      <c r="A627" s="142">
        <v>4</v>
      </c>
      <c r="B627" s="141" t="s">
        <v>1249</v>
      </c>
      <c r="C627" s="142" t="s">
        <v>1250</v>
      </c>
      <c r="D627" s="139" t="s">
        <v>1621</v>
      </c>
      <c r="E627" s="142">
        <v>12</v>
      </c>
      <c r="F627" s="139">
        <f t="shared" si="31"/>
        <v>63</v>
      </c>
      <c r="G627" s="140">
        <f>SUM(G626,E627)</f>
        <v>63</v>
      </c>
      <c r="H627" s="142"/>
      <c r="I627" s="132"/>
      <c r="J627" s="133"/>
      <c r="K627" s="134"/>
    </row>
    <row r="628" spans="1:26" ht="15.75" customHeight="1">
      <c r="A628" s="142">
        <v>5</v>
      </c>
      <c r="B628" s="141" t="s">
        <v>1310</v>
      </c>
      <c r="C628" s="142" t="s">
        <v>1748</v>
      </c>
      <c r="D628" s="139" t="s">
        <v>1621</v>
      </c>
      <c r="E628" s="142">
        <v>112</v>
      </c>
      <c r="F628" s="139">
        <f t="shared" si="31"/>
        <v>175</v>
      </c>
      <c r="G628" s="140">
        <f>SUM(G627,E628)</f>
        <v>175</v>
      </c>
      <c r="H628" s="158"/>
      <c r="I628" s="132"/>
      <c r="J628" s="133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ht="15.75" customHeight="1">
      <c r="A629" s="223">
        <v>6</v>
      </c>
      <c r="B629" s="200" t="s">
        <v>1692</v>
      </c>
      <c r="C629" s="163" t="s">
        <v>1693</v>
      </c>
      <c r="D629" s="210" t="s">
        <v>1182</v>
      </c>
      <c r="E629" s="163">
        <v>50</v>
      </c>
      <c r="F629" s="161">
        <f t="shared" si="31"/>
        <v>225</v>
      </c>
      <c r="G629" s="164">
        <v>200</v>
      </c>
      <c r="H629" s="163"/>
      <c r="I629" s="132" t="s">
        <v>1631</v>
      </c>
      <c r="J629" s="133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ht="15.75" customHeight="1">
      <c r="A630" s="142">
        <v>7</v>
      </c>
      <c r="B630" s="141" t="s">
        <v>912</v>
      </c>
      <c r="C630" s="142" t="s">
        <v>913</v>
      </c>
      <c r="D630" s="167" t="s">
        <v>1182</v>
      </c>
      <c r="E630" s="142">
        <v>5</v>
      </c>
      <c r="F630" s="139">
        <f t="shared" si="31"/>
        <v>230</v>
      </c>
      <c r="G630" s="140">
        <f>SUM(G629,E630)</f>
        <v>205</v>
      </c>
      <c r="H630" s="142"/>
      <c r="I630" s="132" t="s">
        <v>1219</v>
      </c>
      <c r="J630" s="133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ht="15.75" customHeight="1">
      <c r="A631" s="132">
        <v>8</v>
      </c>
      <c r="B631" s="126" t="s">
        <v>856</v>
      </c>
      <c r="C631" s="167" t="s">
        <v>857</v>
      </c>
      <c r="D631" s="171" t="s">
        <v>1175</v>
      </c>
      <c r="E631" s="142">
        <v>61</v>
      </c>
      <c r="F631" s="171">
        <f>SUM(F630,E631)</f>
        <v>291</v>
      </c>
      <c r="G631" s="140">
        <f>SUM(G630,E631)</f>
        <v>266</v>
      </c>
      <c r="H631" s="252" t="s">
        <v>1179</v>
      </c>
      <c r="I631" s="132" t="s">
        <v>891</v>
      </c>
      <c r="J631" s="133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ht="15.75" customHeight="1">
      <c r="A632" s="523" t="s">
        <v>1632</v>
      </c>
      <c r="B632" s="523"/>
      <c r="C632" s="148"/>
      <c r="D632" s="132"/>
      <c r="E632" s="132"/>
      <c r="F632" s="148"/>
      <c r="G632" s="149"/>
      <c r="H632" s="132"/>
      <c r="I632" s="132"/>
      <c r="J632" s="133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ht="15.75" customHeight="1">
      <c r="A633" s="139" t="s">
        <v>1622</v>
      </c>
      <c r="B633" s="157" t="s">
        <v>1623</v>
      </c>
      <c r="C633" s="157" t="s">
        <v>1624</v>
      </c>
      <c r="D633" s="157" t="s">
        <v>1625</v>
      </c>
      <c r="E633" s="157" t="s">
        <v>1626</v>
      </c>
      <c r="F633" s="157" t="s">
        <v>1627</v>
      </c>
      <c r="G633" s="159" t="s">
        <v>1628</v>
      </c>
      <c r="H633" s="140" t="s">
        <v>1629</v>
      </c>
      <c r="I633" s="133"/>
      <c r="J633" s="133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ht="15.75" customHeight="1">
      <c r="A634" s="194">
        <v>1</v>
      </c>
      <c r="B634" s="141" t="s">
        <v>1804</v>
      </c>
      <c r="C634" s="147" t="s">
        <v>1805</v>
      </c>
      <c r="D634" s="139" t="s">
        <v>1182</v>
      </c>
      <c r="E634" s="142">
        <v>160</v>
      </c>
      <c r="F634" s="142">
        <v>160</v>
      </c>
      <c r="G634" s="142">
        <v>160</v>
      </c>
      <c r="H634" s="142"/>
      <c r="I634" s="133" t="s">
        <v>1216</v>
      </c>
      <c r="J634" s="133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ht="15.75" customHeight="1">
      <c r="A635" s="194">
        <v>2</v>
      </c>
      <c r="B635" s="150"/>
      <c r="C635" s="142"/>
      <c r="D635" s="139"/>
      <c r="E635" s="142"/>
      <c r="F635" s="139"/>
      <c r="G635" s="140"/>
      <c r="H635" s="142"/>
      <c r="I635" s="132"/>
      <c r="J635" s="133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ht="16.5" customHeight="1">
      <c r="A636" s="216">
        <v>3</v>
      </c>
      <c r="B636" s="147"/>
      <c r="C636" s="139"/>
      <c r="D636" s="142"/>
      <c r="E636" s="142"/>
      <c r="F636" s="139"/>
      <c r="G636" s="140"/>
      <c r="H636" s="142"/>
      <c r="I636" s="132"/>
      <c r="J636" s="133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ht="15.75" customHeight="1">
      <c r="A637" s="148"/>
      <c r="B637" s="207"/>
      <c r="C637" s="148"/>
      <c r="D637" s="134"/>
      <c r="E637" s="132"/>
      <c r="F637" s="132"/>
      <c r="G637" s="132"/>
      <c r="H637" s="132"/>
      <c r="I637" s="132"/>
      <c r="J637" s="133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ht="16.5" customHeight="1">
      <c r="A638" s="148"/>
      <c r="B638" s="207"/>
      <c r="C638" s="148"/>
      <c r="D638" s="134"/>
      <c r="E638" s="132"/>
      <c r="F638" s="132"/>
      <c r="G638" s="132"/>
      <c r="H638" s="132"/>
      <c r="I638" s="132"/>
      <c r="J638" s="133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spans="1:26" ht="16.5" customHeight="1">
      <c r="A639" s="148"/>
      <c r="B639" s="207"/>
      <c r="C639" s="148"/>
      <c r="D639" s="134"/>
      <c r="E639" s="132"/>
      <c r="F639" s="132"/>
      <c r="G639" s="132"/>
      <c r="H639" s="132"/>
      <c r="I639" s="132"/>
      <c r="J639" s="133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spans="1:26" ht="15.75" customHeight="1">
      <c r="A640" s="520" t="s">
        <v>1806</v>
      </c>
      <c r="B640" s="520"/>
      <c r="C640" s="520" t="s">
        <v>1807</v>
      </c>
      <c r="D640" s="520"/>
      <c r="E640" s="132"/>
      <c r="F640" s="132"/>
      <c r="G640" s="132"/>
      <c r="H640" s="132"/>
      <c r="I640" s="253" t="s">
        <v>1174</v>
      </c>
      <c r="J640" s="133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spans="1:26" ht="15.75" customHeight="1">
      <c r="A641" s="523" t="s">
        <v>1621</v>
      </c>
      <c r="B641" s="523"/>
      <c r="C641" s="138"/>
      <c r="D641" s="138"/>
      <c r="E641" s="132"/>
      <c r="F641" s="132"/>
      <c r="G641" s="132"/>
      <c r="H641" s="132"/>
      <c r="I641" s="136">
        <v>12</v>
      </c>
      <c r="J641" s="132" t="s">
        <v>1185</v>
      </c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</row>
    <row r="642" spans="1:26" ht="15.75" customHeight="1">
      <c r="A642" s="139" t="s">
        <v>1622</v>
      </c>
      <c r="B642" s="139" t="s">
        <v>1623</v>
      </c>
      <c r="C642" s="139" t="s">
        <v>1624</v>
      </c>
      <c r="D642" s="139" t="s">
        <v>1625</v>
      </c>
      <c r="E642" s="139" t="s">
        <v>1626</v>
      </c>
      <c r="F642" s="139" t="s">
        <v>1627</v>
      </c>
      <c r="G642" s="140" t="s">
        <v>1628</v>
      </c>
      <c r="H642" s="140" t="s">
        <v>1629</v>
      </c>
      <c r="I642" s="132"/>
      <c r="J642" s="133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ht="15.75" customHeight="1">
      <c r="A643" s="161">
        <v>1</v>
      </c>
      <c r="B643" s="204" t="s">
        <v>1663</v>
      </c>
      <c r="C643" s="161" t="s">
        <v>1592</v>
      </c>
      <c r="D643" s="163" t="s">
        <v>1621</v>
      </c>
      <c r="E643" s="163">
        <v>8</v>
      </c>
      <c r="F643" s="161">
        <f>SUM(E643,F642)</f>
        <v>8</v>
      </c>
      <c r="G643" s="164">
        <f>SUM(G642,E643)</f>
        <v>8</v>
      </c>
      <c r="H643" s="163"/>
      <c r="I643" s="132" t="s">
        <v>1631</v>
      </c>
      <c r="J643" s="133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ht="15.75" customHeight="1">
      <c r="A644" s="139">
        <v>9</v>
      </c>
      <c r="B644" s="254" t="s">
        <v>1797</v>
      </c>
      <c r="C644" s="142" t="s">
        <v>1184</v>
      </c>
      <c r="D644" s="232" t="s">
        <v>1182</v>
      </c>
      <c r="E644" s="142">
        <v>4</v>
      </c>
      <c r="F644" s="139">
        <f>SUM(F643,E644)</f>
        <v>12</v>
      </c>
      <c r="G644" s="140">
        <f>SUM(G643,E644)</f>
        <v>12</v>
      </c>
      <c r="H644" s="142"/>
      <c r="I644" s="132" t="s">
        <v>1185</v>
      </c>
      <c r="J644" s="133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ht="15.75" customHeight="1">
      <c r="A645" s="197">
        <v>3</v>
      </c>
      <c r="B645" s="220"/>
      <c r="C645" s="198"/>
      <c r="D645" s="197"/>
      <c r="E645" s="197"/>
      <c r="F645" s="198"/>
      <c r="G645" s="199"/>
      <c r="H645" s="197"/>
      <c r="I645" s="132"/>
      <c r="J645" s="133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ht="15.75" customHeight="1">
      <c r="A646" s="132"/>
      <c r="B646" s="134"/>
      <c r="C646" s="148"/>
      <c r="D646" s="132"/>
      <c r="E646" s="132"/>
      <c r="F646" s="148"/>
      <c r="G646" s="149"/>
      <c r="H646" s="132"/>
      <c r="I646" s="132"/>
      <c r="J646" s="133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ht="15.75" customHeight="1">
      <c r="A647" s="523" t="s">
        <v>1632</v>
      </c>
      <c r="B647" s="523"/>
      <c r="C647" s="148"/>
      <c r="D647" s="132"/>
      <c r="E647" s="132"/>
      <c r="F647" s="148"/>
      <c r="G647" s="149"/>
      <c r="H647" s="132"/>
      <c r="I647" s="132"/>
      <c r="J647" s="133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ht="16.5" customHeight="1">
      <c r="A648" s="139" t="s">
        <v>1622</v>
      </c>
      <c r="B648" s="139" t="s">
        <v>1623</v>
      </c>
      <c r="C648" s="139" t="s">
        <v>1624</v>
      </c>
      <c r="D648" s="139" t="s">
        <v>1625</v>
      </c>
      <c r="E648" s="139" t="s">
        <v>1626</v>
      </c>
      <c r="F648" s="139" t="s">
        <v>1627</v>
      </c>
      <c r="G648" s="140" t="s">
        <v>1628</v>
      </c>
      <c r="H648" s="140" t="s">
        <v>1629</v>
      </c>
      <c r="I648" s="133"/>
      <c r="J648" s="133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ht="15.75" customHeight="1">
      <c r="A649" s="139">
        <v>1</v>
      </c>
      <c r="B649" s="150"/>
      <c r="C649" s="142"/>
      <c r="D649" s="139"/>
      <c r="E649" s="142"/>
      <c r="F649" s="139">
        <f>SUM(E649,F648)</f>
        <v>0</v>
      </c>
      <c r="G649" s="140">
        <f>SUM(G648,E649)</f>
        <v>0</v>
      </c>
      <c r="H649" s="142"/>
      <c r="I649" s="133"/>
      <c r="J649" s="133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ht="15.75" customHeight="1">
      <c r="A650" s="139">
        <v>2</v>
      </c>
      <c r="B650" s="150"/>
      <c r="C650" s="142"/>
      <c r="D650" s="139"/>
      <c r="E650" s="142"/>
      <c r="F650" s="139"/>
      <c r="G650" s="140"/>
      <c r="H650" s="142"/>
      <c r="I650" s="132"/>
      <c r="J650" s="133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ht="16.5" customHeight="1">
      <c r="A651" s="142">
        <v>3</v>
      </c>
      <c r="B651" s="147"/>
      <c r="C651" s="139"/>
      <c r="D651" s="142"/>
      <c r="E651" s="142"/>
      <c r="F651" s="139"/>
      <c r="G651" s="140"/>
      <c r="H651" s="142"/>
      <c r="I651" s="132"/>
      <c r="J651" s="133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ht="15.75" customHeight="1">
      <c r="A652" s="132"/>
      <c r="B652" s="134"/>
      <c r="C652" s="148"/>
      <c r="D652" s="132"/>
      <c r="E652" s="132"/>
      <c r="F652" s="148"/>
      <c r="G652" s="149"/>
      <c r="H652" s="132"/>
      <c r="I652" s="132"/>
      <c r="J652" s="133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spans="1:26" ht="16.5" customHeight="1">
      <c r="A653" s="148"/>
      <c r="B653" s="207"/>
      <c r="C653" s="148"/>
      <c r="D653" s="134"/>
      <c r="E653" s="132"/>
      <c r="F653" s="132"/>
      <c r="G653" s="132"/>
      <c r="H653" s="132"/>
      <c r="I653" s="132"/>
      <c r="J653" s="133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spans="1:26" ht="15.75" customHeight="1">
      <c r="A654" s="148"/>
      <c r="B654" s="207"/>
      <c r="C654" s="148"/>
      <c r="D654" s="134"/>
      <c r="E654" s="132"/>
      <c r="F654" s="132"/>
      <c r="G654" s="132"/>
      <c r="H654" s="132"/>
      <c r="I654" s="132"/>
      <c r="J654" s="133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spans="1:26" ht="15.75" customHeight="1">
      <c r="A655" s="520" t="s">
        <v>1808</v>
      </c>
      <c r="B655" s="520"/>
      <c r="C655" s="520" t="s">
        <v>1809</v>
      </c>
      <c r="D655" s="520"/>
      <c r="E655" s="132"/>
      <c r="F655" s="132"/>
      <c r="G655" s="132"/>
      <c r="H655" s="132"/>
      <c r="I655" s="137" t="s">
        <v>1620</v>
      </c>
      <c r="J655" s="133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</row>
    <row r="656" spans="1:26" ht="15.75" customHeight="1">
      <c r="A656" s="523" t="s">
        <v>1621</v>
      </c>
      <c r="B656" s="523"/>
      <c r="C656" s="138"/>
      <c r="D656" s="138"/>
      <c r="E656" s="132"/>
      <c r="F656" s="132"/>
      <c r="G656" s="132"/>
      <c r="H656" s="132"/>
      <c r="I656" s="136">
        <v>8</v>
      </c>
      <c r="J656" s="133" t="s">
        <v>1246</v>
      </c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</row>
    <row r="657" spans="1:26" ht="15.75" customHeight="1">
      <c r="A657" s="139" t="s">
        <v>1622</v>
      </c>
      <c r="B657" s="139" t="s">
        <v>1623</v>
      </c>
      <c r="C657" s="139" t="s">
        <v>1624</v>
      </c>
      <c r="D657" s="139" t="s">
        <v>1625</v>
      </c>
      <c r="E657" s="139" t="s">
        <v>1626</v>
      </c>
      <c r="F657" s="139" t="s">
        <v>1627</v>
      </c>
      <c r="G657" s="140" t="s">
        <v>1628</v>
      </c>
      <c r="H657" s="140" t="s">
        <v>1629</v>
      </c>
      <c r="I657" s="132"/>
      <c r="J657" s="133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ht="16.5" customHeight="1">
      <c r="A658" s="143">
        <v>1</v>
      </c>
      <c r="B658" s="180" t="s">
        <v>1663</v>
      </c>
      <c r="C658" s="143" t="s">
        <v>1592</v>
      </c>
      <c r="D658" s="145" t="s">
        <v>1621</v>
      </c>
      <c r="E658" s="145">
        <v>8</v>
      </c>
      <c r="F658" s="143">
        <f>SUM(E658,F657)</f>
        <v>8</v>
      </c>
      <c r="G658" s="146">
        <f>SUM(G657,E658)</f>
        <v>8</v>
      </c>
      <c r="H658" s="145"/>
      <c r="I658" s="132" t="s">
        <v>1631</v>
      </c>
      <c r="J658" s="133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ht="16.5" customHeight="1">
      <c r="A659" s="139">
        <v>2</v>
      </c>
      <c r="B659" s="150"/>
      <c r="C659" s="142"/>
      <c r="D659" s="139"/>
      <c r="E659" s="142"/>
      <c r="F659" s="139"/>
      <c r="G659" s="140"/>
      <c r="H659" s="142"/>
      <c r="I659" s="132"/>
      <c r="J659" s="133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ht="15.75" customHeight="1">
      <c r="A660" s="142">
        <v>3</v>
      </c>
      <c r="B660" s="147"/>
      <c r="C660" s="139"/>
      <c r="D660" s="142"/>
      <c r="E660" s="142"/>
      <c r="F660" s="139"/>
      <c r="G660" s="140"/>
      <c r="H660" s="142"/>
      <c r="I660" s="132"/>
      <c r="J660" s="133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spans="1:26" ht="15.75" customHeight="1">
      <c r="A661" s="132"/>
      <c r="B661" s="134"/>
      <c r="C661" s="148"/>
      <c r="D661" s="132"/>
      <c r="E661" s="132"/>
      <c r="F661" s="148"/>
      <c r="G661" s="149"/>
      <c r="H661" s="132"/>
      <c r="I661" s="132"/>
      <c r="J661" s="133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spans="1:26" ht="15.75" customHeight="1">
      <c r="A662" s="523" t="s">
        <v>1632</v>
      </c>
      <c r="B662" s="523"/>
      <c r="C662" s="148"/>
      <c r="D662" s="132"/>
      <c r="E662" s="132"/>
      <c r="F662" s="148"/>
      <c r="G662" s="149"/>
      <c r="H662" s="132"/>
      <c r="I662" s="132"/>
      <c r="J662" s="133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spans="1:26" ht="15.75" customHeight="1">
      <c r="A663" s="139" t="s">
        <v>1622</v>
      </c>
      <c r="B663" s="139" t="s">
        <v>1623</v>
      </c>
      <c r="C663" s="139" t="s">
        <v>1624</v>
      </c>
      <c r="D663" s="139" t="s">
        <v>1625</v>
      </c>
      <c r="E663" s="139" t="s">
        <v>1626</v>
      </c>
      <c r="F663" s="139" t="s">
        <v>1627</v>
      </c>
      <c r="G663" s="140" t="s">
        <v>1628</v>
      </c>
      <c r="H663" s="140" t="s">
        <v>1629</v>
      </c>
      <c r="I663" s="133"/>
      <c r="J663" s="133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spans="1:26" ht="15.75" customHeight="1">
      <c r="A664" s="139">
        <v>1</v>
      </c>
      <c r="B664" s="150"/>
      <c r="C664" s="142"/>
      <c r="D664" s="139"/>
      <c r="E664" s="142"/>
      <c r="F664" s="139">
        <f>SUM(E664,F663)</f>
        <v>0</v>
      </c>
      <c r="G664" s="140">
        <f>SUM(G663,E664)</f>
        <v>0</v>
      </c>
      <c r="H664" s="142"/>
      <c r="I664" s="133"/>
      <c r="J664" s="133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ht="15.75" customHeight="1">
      <c r="A665" s="139">
        <v>2</v>
      </c>
      <c r="B665" s="150"/>
      <c r="C665" s="142"/>
      <c r="D665" s="139"/>
      <c r="E665" s="142"/>
      <c r="F665" s="139"/>
      <c r="G665" s="140"/>
      <c r="H665" s="142"/>
      <c r="I665" s="132"/>
      <c r="J665" s="133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ht="16.5" customHeight="1">
      <c r="A666" s="142">
        <v>3</v>
      </c>
      <c r="B666" s="147"/>
      <c r="C666" s="139"/>
      <c r="D666" s="142"/>
      <c r="E666" s="142"/>
      <c r="F666" s="139"/>
      <c r="G666" s="140"/>
      <c r="H666" s="142"/>
      <c r="I666" s="132"/>
      <c r="J666" s="133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ht="15.75" customHeight="1">
      <c r="A667" s="132"/>
      <c r="B667" s="134"/>
      <c r="C667" s="148"/>
      <c r="D667" s="132"/>
      <c r="E667" s="132"/>
      <c r="F667" s="148"/>
      <c r="G667" s="149"/>
      <c r="H667" s="132"/>
      <c r="I667" s="132"/>
      <c r="J667" s="133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spans="1:26" ht="16.5" customHeight="1">
      <c r="A668" s="148"/>
      <c r="B668" s="207"/>
      <c r="C668" s="148"/>
      <c r="D668" s="134"/>
      <c r="E668" s="132"/>
      <c r="F668" s="132"/>
      <c r="G668" s="132"/>
      <c r="H668" s="132"/>
      <c r="I668" s="132"/>
      <c r="J668" s="133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spans="1:26" ht="16.5" customHeight="1">
      <c r="A669" s="148"/>
      <c r="B669" s="207"/>
      <c r="C669" s="148"/>
      <c r="D669" s="134"/>
      <c r="E669" s="132"/>
      <c r="F669" s="132"/>
      <c r="G669" s="132"/>
      <c r="H669" s="132"/>
      <c r="I669" s="132"/>
      <c r="J669" s="133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spans="1:26" ht="15.75" customHeight="1">
      <c r="A670" s="520" t="s">
        <v>1810</v>
      </c>
      <c r="B670" s="520"/>
      <c r="C670" s="520" t="s">
        <v>1811</v>
      </c>
      <c r="D670" s="520"/>
      <c r="E670" s="132"/>
      <c r="F670" s="132"/>
      <c r="G670" s="132"/>
      <c r="H670" s="132"/>
      <c r="I670" s="137" t="s">
        <v>1620</v>
      </c>
      <c r="J670" s="133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spans="1:26" ht="15.75" customHeight="1">
      <c r="A671" s="523" t="s">
        <v>1621</v>
      </c>
      <c r="B671" s="523"/>
      <c r="C671" s="138"/>
      <c r="D671" s="138"/>
      <c r="E671" s="132"/>
      <c r="F671" s="132"/>
      <c r="G671" s="132"/>
      <c r="H671" s="132"/>
      <c r="I671" s="136">
        <v>400</v>
      </c>
      <c r="J671" s="132" t="s">
        <v>738</v>
      </c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ht="15.75" customHeight="1">
      <c r="A672" s="139" t="s">
        <v>1622</v>
      </c>
      <c r="B672" s="139" t="s">
        <v>1623</v>
      </c>
      <c r="C672" s="139" t="s">
        <v>1624</v>
      </c>
      <c r="D672" s="139" t="s">
        <v>1625</v>
      </c>
      <c r="E672" s="139" t="s">
        <v>1626</v>
      </c>
      <c r="F672" s="139" t="s">
        <v>1627</v>
      </c>
      <c r="G672" s="140" t="s">
        <v>1628</v>
      </c>
      <c r="H672" s="140" t="s">
        <v>1629</v>
      </c>
      <c r="I672" s="153" t="s">
        <v>1179</v>
      </c>
      <c r="J672" s="133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ht="15.75" customHeight="1">
      <c r="A673" s="139">
        <v>1</v>
      </c>
      <c r="B673" s="150" t="s">
        <v>1637</v>
      </c>
      <c r="C673" s="142" t="s">
        <v>1714</v>
      </c>
      <c r="D673" s="139" t="s">
        <v>1621</v>
      </c>
      <c r="E673" s="142">
        <v>8</v>
      </c>
      <c r="F673" s="139">
        <f>SUM(E673,F672)</f>
        <v>8</v>
      </c>
      <c r="G673" s="140">
        <f>SUM(G672,E673)</f>
        <v>8</v>
      </c>
      <c r="H673" s="142"/>
      <c r="I673" s="132"/>
      <c r="J673" s="133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ht="15.75" customHeight="1">
      <c r="A674" s="139">
        <v>2</v>
      </c>
      <c r="B674" s="150" t="s">
        <v>1812</v>
      </c>
      <c r="C674" s="142" t="s">
        <v>1593</v>
      </c>
      <c r="D674" s="139" t="s">
        <v>1621</v>
      </c>
      <c r="E674" s="142">
        <v>12</v>
      </c>
      <c r="F674" s="139">
        <f>SUM(E674,F673)</f>
        <v>20</v>
      </c>
      <c r="G674" s="140">
        <f>SUM(G673,E674)</f>
        <v>20</v>
      </c>
      <c r="H674" s="142"/>
      <c r="I674" s="132" t="s">
        <v>1631</v>
      </c>
      <c r="J674" s="133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ht="15.75" customHeight="1">
      <c r="A675" s="142">
        <v>3</v>
      </c>
      <c r="B675" s="155" t="s">
        <v>1800</v>
      </c>
      <c r="C675" s="139" t="s">
        <v>1801</v>
      </c>
      <c r="D675" s="142" t="s">
        <v>1621</v>
      </c>
      <c r="E675" s="139">
        <v>8</v>
      </c>
      <c r="F675" s="139">
        <f>SUM(E675,F674)</f>
        <v>28</v>
      </c>
      <c r="G675" s="140">
        <f>SUM(G674,E675)</f>
        <v>28</v>
      </c>
      <c r="H675" s="142"/>
      <c r="I675" s="132"/>
      <c r="J675" s="133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ht="15.75" customHeight="1">
      <c r="A676" s="139">
        <v>4</v>
      </c>
      <c r="B676" s="155" t="s">
        <v>1253</v>
      </c>
      <c r="C676" s="139" t="s">
        <v>1254</v>
      </c>
      <c r="D676" s="142" t="s">
        <v>1621</v>
      </c>
      <c r="E676" s="142">
        <v>10</v>
      </c>
      <c r="F676" s="139">
        <f>SUM(E676,F675)</f>
        <v>38</v>
      </c>
      <c r="G676" s="140">
        <f>SUM(G675,E676)</f>
        <v>38</v>
      </c>
      <c r="H676" s="142"/>
      <c r="I676" s="132"/>
      <c r="J676" s="133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spans="1:26" ht="15.75" customHeight="1">
      <c r="A677" s="163">
        <v>5</v>
      </c>
      <c r="B677" s="200" t="s">
        <v>1310</v>
      </c>
      <c r="C677" s="163" t="s">
        <v>1748</v>
      </c>
      <c r="D677" s="161" t="s">
        <v>1621</v>
      </c>
      <c r="E677" s="163">
        <v>112</v>
      </c>
      <c r="F677" s="161">
        <f>SUM(E677,F676)</f>
        <v>150</v>
      </c>
      <c r="G677" s="164">
        <f>SUM(G676,E677)</f>
        <v>150</v>
      </c>
      <c r="H677" s="163"/>
      <c r="I677" s="132"/>
      <c r="J677" s="133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ht="15.75" customHeight="1">
      <c r="A678" s="158">
        <v>6</v>
      </c>
      <c r="B678" s="174" t="s">
        <v>1767</v>
      </c>
      <c r="C678" s="158" t="s">
        <v>1768</v>
      </c>
      <c r="D678" s="189" t="s">
        <v>1175</v>
      </c>
      <c r="E678" s="158">
        <v>96</v>
      </c>
      <c r="F678" s="157">
        <f>SUM(F677,E678)</f>
        <v>246</v>
      </c>
      <c r="G678" s="159">
        <v>200</v>
      </c>
      <c r="H678" s="158"/>
      <c r="I678" s="132"/>
      <c r="J678" s="133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ht="15.75" customHeight="1">
      <c r="A679" s="142">
        <v>7</v>
      </c>
      <c r="B679" s="141" t="s">
        <v>1769</v>
      </c>
      <c r="C679" s="142" t="s">
        <v>1770</v>
      </c>
      <c r="D679" s="167" t="s">
        <v>1175</v>
      </c>
      <c r="E679" s="142">
        <v>16</v>
      </c>
      <c r="F679" s="139">
        <f>SUM(F678,E679)</f>
        <v>262</v>
      </c>
      <c r="G679" s="140">
        <f>SUM(G678,E679)</f>
        <v>216</v>
      </c>
      <c r="H679" s="142"/>
      <c r="I679" s="132" t="s">
        <v>1185</v>
      </c>
      <c r="J679" s="133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ht="15.75" customHeight="1">
      <c r="A680" s="142">
        <v>8</v>
      </c>
      <c r="B680" s="141" t="s">
        <v>1749</v>
      </c>
      <c r="C680" s="142" t="s">
        <v>1750</v>
      </c>
      <c r="D680" s="167" t="s">
        <v>1175</v>
      </c>
      <c r="E680" s="142">
        <v>68</v>
      </c>
      <c r="F680" s="139">
        <f>SUM(F679,E680)</f>
        <v>330</v>
      </c>
      <c r="G680" s="140">
        <f>SUM(G679,E680)</f>
        <v>284</v>
      </c>
      <c r="H680" s="142"/>
      <c r="I680" s="132" t="s">
        <v>1216</v>
      </c>
      <c r="J680" s="133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ht="15.75" customHeight="1">
      <c r="A681" s="142">
        <v>9</v>
      </c>
      <c r="B681" s="190" t="s">
        <v>1717</v>
      </c>
      <c r="C681" s="139" t="s">
        <v>1718</v>
      </c>
      <c r="D681" s="171" t="s">
        <v>1175</v>
      </c>
      <c r="E681" s="142">
        <v>60</v>
      </c>
      <c r="F681" s="171">
        <f>SUM(F680,E681)</f>
        <v>390</v>
      </c>
      <c r="G681" s="192">
        <f>SUM(G680,E681)</f>
        <v>344</v>
      </c>
      <c r="H681" s="142"/>
      <c r="I681" s="132" t="s">
        <v>891</v>
      </c>
      <c r="J681" s="133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ht="15.75" customHeight="1">
      <c r="A682" s="142">
        <v>10</v>
      </c>
      <c r="B682" s="190" t="s">
        <v>726</v>
      </c>
      <c r="C682" s="139" t="s">
        <v>727</v>
      </c>
      <c r="D682" s="171" t="s">
        <v>1182</v>
      </c>
      <c r="E682" s="142">
        <v>10</v>
      </c>
      <c r="F682" s="171">
        <v>400</v>
      </c>
      <c r="G682" s="192">
        <v>354</v>
      </c>
      <c r="H682" s="142"/>
      <c r="I682" s="132" t="s">
        <v>644</v>
      </c>
      <c r="J682" s="133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ht="15.75" customHeight="1">
      <c r="A683" s="142">
        <v>11</v>
      </c>
      <c r="B683" s="190" t="s">
        <v>1649</v>
      </c>
      <c r="C683" s="139" t="s">
        <v>1650</v>
      </c>
      <c r="D683" s="171" t="s">
        <v>1175</v>
      </c>
      <c r="E683" s="142">
        <v>68</v>
      </c>
      <c r="F683" s="171">
        <v>468</v>
      </c>
      <c r="G683" s="192">
        <v>400</v>
      </c>
      <c r="H683" s="202" t="s">
        <v>1179</v>
      </c>
      <c r="I683" s="132" t="s">
        <v>738</v>
      </c>
      <c r="J683" s="133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ht="16.5" customHeight="1">
      <c r="A684" s="523" t="s">
        <v>1632</v>
      </c>
      <c r="B684" s="523"/>
      <c r="C684" s="148"/>
      <c r="D684" s="132"/>
      <c r="E684" s="132"/>
      <c r="F684" s="148"/>
      <c r="G684" s="149"/>
      <c r="H684" s="132"/>
      <c r="I684" s="133"/>
      <c r="J684" s="133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ht="15.75" customHeight="1">
      <c r="A685" s="139" t="s">
        <v>1622</v>
      </c>
      <c r="B685" s="139" t="s">
        <v>1623</v>
      </c>
      <c r="C685" s="139" t="s">
        <v>1624</v>
      </c>
      <c r="D685" s="139" t="s">
        <v>1625</v>
      </c>
      <c r="E685" s="139" t="s">
        <v>1626</v>
      </c>
      <c r="F685" s="139" t="s">
        <v>1627</v>
      </c>
      <c r="G685" s="140" t="s">
        <v>1628</v>
      </c>
      <c r="H685" s="140" t="s">
        <v>1629</v>
      </c>
      <c r="I685" s="133"/>
      <c r="J685" s="133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ht="15.75" customHeight="1">
      <c r="A686" s="139">
        <v>1</v>
      </c>
      <c r="B686" s="150"/>
      <c r="C686" s="142"/>
      <c r="D686" s="139"/>
      <c r="E686" s="142"/>
      <c r="F686" s="139">
        <f>SUM(E686,F685)</f>
        <v>0</v>
      </c>
      <c r="G686" s="140">
        <f>SUM(G685,E686)</f>
        <v>0</v>
      </c>
      <c r="H686" s="142"/>
      <c r="I686" s="132"/>
      <c r="J686" s="133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ht="16.5" customHeight="1">
      <c r="A687" s="139">
        <v>2</v>
      </c>
      <c r="B687" s="150"/>
      <c r="C687" s="142"/>
      <c r="D687" s="139"/>
      <c r="E687" s="142"/>
      <c r="F687" s="139"/>
      <c r="G687" s="140"/>
      <c r="H687" s="142"/>
      <c r="I687" s="132"/>
      <c r="J687" s="133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ht="15.75" customHeight="1">
      <c r="A688" s="142">
        <v>3</v>
      </c>
      <c r="B688" s="147"/>
      <c r="C688" s="139"/>
      <c r="D688" s="142"/>
      <c r="E688" s="142"/>
      <c r="F688" s="139"/>
      <c r="G688" s="140"/>
      <c r="H688" s="142"/>
      <c r="I688" s="132"/>
      <c r="J688" s="133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ht="15.75" customHeight="1">
      <c r="A689" s="132"/>
      <c r="B689" s="134"/>
      <c r="C689" s="148"/>
      <c r="D689" s="132"/>
      <c r="E689" s="132"/>
      <c r="F689" s="148"/>
      <c r="G689" s="149"/>
      <c r="H689" s="132"/>
      <c r="I689" s="132"/>
      <c r="J689" s="133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ht="15.75" customHeight="1">
      <c r="A690" s="148"/>
      <c r="B690" s="207"/>
      <c r="C690" s="148"/>
      <c r="D690" s="134"/>
      <c r="E690" s="132"/>
      <c r="F690" s="132"/>
      <c r="G690" s="132"/>
      <c r="H690" s="132"/>
      <c r="I690" s="132"/>
      <c r="J690" s="133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ht="15.75" customHeight="1">
      <c r="A691" s="148"/>
      <c r="B691" s="207"/>
      <c r="C691" s="148"/>
      <c r="D691" s="134"/>
      <c r="E691" s="132"/>
      <c r="F691" s="132"/>
      <c r="G691" s="132"/>
      <c r="H691" s="132"/>
      <c r="I691" s="132"/>
      <c r="J691" s="133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ht="15.75" customHeight="1">
      <c r="A692" s="520" t="s">
        <v>1813</v>
      </c>
      <c r="B692" s="520"/>
      <c r="C692" s="520" t="s">
        <v>1814</v>
      </c>
      <c r="D692" s="520"/>
      <c r="E692" s="132"/>
      <c r="F692" s="132"/>
      <c r="G692" s="132"/>
      <c r="H692" s="132"/>
      <c r="I692" s="137" t="s">
        <v>1620</v>
      </c>
      <c r="J692" s="133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ht="15.75" customHeight="1">
      <c r="A693" s="523" t="s">
        <v>1621</v>
      </c>
      <c r="B693" s="523"/>
      <c r="C693" s="138"/>
      <c r="D693" s="138"/>
      <c r="E693" s="132"/>
      <c r="F693" s="132"/>
      <c r="G693" s="132"/>
      <c r="H693" s="132"/>
      <c r="I693" s="136">
        <v>400</v>
      </c>
      <c r="J693" s="133" t="s">
        <v>738</v>
      </c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6" ht="15.75" customHeight="1">
      <c r="A694" s="139" t="s">
        <v>1622</v>
      </c>
      <c r="B694" s="191" t="s">
        <v>1641</v>
      </c>
      <c r="C694" s="191" t="s">
        <v>1184</v>
      </c>
      <c r="D694" s="191" t="s">
        <v>1182</v>
      </c>
      <c r="E694" s="139">
        <v>4</v>
      </c>
      <c r="F694" s="139">
        <f>SUM(F693,E694)</f>
        <v>4</v>
      </c>
      <c r="G694" s="140">
        <f t="shared" ref="G694:G709" si="32">SUM(G693,E694)</f>
        <v>4</v>
      </c>
      <c r="H694" s="140" t="s">
        <v>1629</v>
      </c>
      <c r="I694" s="153" t="s">
        <v>1179</v>
      </c>
      <c r="J694" s="133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ht="16.5" customHeight="1">
      <c r="A695" s="139">
        <v>1</v>
      </c>
      <c r="B695" s="147" t="s">
        <v>1663</v>
      </c>
      <c r="C695" s="139" t="s">
        <v>1592</v>
      </c>
      <c r="D695" s="142" t="s">
        <v>1621</v>
      </c>
      <c r="E695" s="142">
        <v>8</v>
      </c>
      <c r="F695" s="139">
        <f t="shared" ref="F695:F704" si="33">SUM(E695,F694)</f>
        <v>12</v>
      </c>
      <c r="G695" s="140">
        <f t="shared" si="32"/>
        <v>12</v>
      </c>
      <c r="H695" s="142"/>
      <c r="I695" s="132"/>
      <c r="J695" s="133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ht="16.5" customHeight="1">
      <c r="A696" s="139">
        <v>2</v>
      </c>
      <c r="B696" s="154" t="s">
        <v>1666</v>
      </c>
      <c r="C696" s="142" t="s">
        <v>1667</v>
      </c>
      <c r="D696" s="142" t="s">
        <v>1621</v>
      </c>
      <c r="E696" s="142">
        <v>10</v>
      </c>
      <c r="F696" s="139">
        <f t="shared" si="33"/>
        <v>22</v>
      </c>
      <c r="G696" s="140">
        <f t="shared" si="32"/>
        <v>22</v>
      </c>
      <c r="H696" s="142"/>
      <c r="I696" s="132"/>
      <c r="J696" s="133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ht="16.5" customHeight="1">
      <c r="A697" s="142">
        <v>3</v>
      </c>
      <c r="B697" s="147" t="s">
        <v>1637</v>
      </c>
      <c r="C697" s="139" t="s">
        <v>1714</v>
      </c>
      <c r="D697" s="142" t="s">
        <v>1621</v>
      </c>
      <c r="E697" s="142">
        <v>8</v>
      </c>
      <c r="F697" s="139">
        <f t="shared" si="33"/>
        <v>30</v>
      </c>
      <c r="G697" s="140">
        <f t="shared" si="32"/>
        <v>30</v>
      </c>
      <c r="H697" s="142"/>
      <c r="I697" s="132"/>
      <c r="J697" s="133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6" ht="16.5" customHeight="1">
      <c r="A698" s="142">
        <v>4</v>
      </c>
      <c r="B698" s="147" t="s">
        <v>1700</v>
      </c>
      <c r="C698" s="139" t="s">
        <v>1701</v>
      </c>
      <c r="D698" s="142" t="s">
        <v>1621</v>
      </c>
      <c r="E698" s="142">
        <v>25</v>
      </c>
      <c r="F698" s="139">
        <f t="shared" si="33"/>
        <v>55</v>
      </c>
      <c r="G698" s="140">
        <f t="shared" si="32"/>
        <v>55</v>
      </c>
      <c r="H698" s="142"/>
      <c r="I698" s="132"/>
      <c r="J698" s="133"/>
      <c r="K698" s="134"/>
    </row>
    <row r="699" spans="1:26" ht="16.5" customHeight="1">
      <c r="A699" s="142">
        <v>5</v>
      </c>
      <c r="B699" s="154" t="s">
        <v>1679</v>
      </c>
      <c r="C699" s="142" t="s">
        <v>1680</v>
      </c>
      <c r="D699" s="139" t="s">
        <v>1621</v>
      </c>
      <c r="E699" s="142">
        <v>4</v>
      </c>
      <c r="F699" s="139">
        <f t="shared" si="33"/>
        <v>59</v>
      </c>
      <c r="G699" s="140">
        <f t="shared" si="32"/>
        <v>59</v>
      </c>
      <c r="H699" s="142"/>
      <c r="I699" s="132"/>
      <c r="J699" s="133"/>
      <c r="K699" s="134"/>
    </row>
    <row r="700" spans="1:26" ht="16.5" customHeight="1">
      <c r="A700" s="142">
        <v>6</v>
      </c>
      <c r="B700" s="141" t="s">
        <v>1681</v>
      </c>
      <c r="C700" s="142" t="s">
        <v>1682</v>
      </c>
      <c r="D700" s="139" t="s">
        <v>1621</v>
      </c>
      <c r="E700" s="142">
        <v>55</v>
      </c>
      <c r="F700" s="139">
        <f t="shared" si="33"/>
        <v>114</v>
      </c>
      <c r="G700" s="140">
        <f t="shared" si="32"/>
        <v>114</v>
      </c>
      <c r="H700" s="142"/>
      <c r="I700" s="132"/>
      <c r="J700" s="133"/>
      <c r="K700" s="134"/>
    </row>
    <row r="701" spans="1:26" ht="16.5" customHeight="1">
      <c r="A701" s="142">
        <v>7</v>
      </c>
      <c r="B701" s="126" t="s">
        <v>298</v>
      </c>
      <c r="C701" s="147" t="s">
        <v>1746</v>
      </c>
      <c r="D701" s="142" t="s">
        <v>1621</v>
      </c>
      <c r="E701" s="142">
        <v>4</v>
      </c>
      <c r="F701" s="139">
        <f t="shared" si="33"/>
        <v>118</v>
      </c>
      <c r="G701" s="140">
        <f t="shared" si="32"/>
        <v>118</v>
      </c>
      <c r="H701" s="142"/>
      <c r="I701" s="132"/>
      <c r="J701" s="133"/>
      <c r="K701" s="134"/>
    </row>
    <row r="702" spans="1:26" ht="16.5" customHeight="1">
      <c r="A702" s="142">
        <v>8</v>
      </c>
      <c r="B702" s="126" t="s">
        <v>1815</v>
      </c>
      <c r="C702" s="147" t="s">
        <v>1816</v>
      </c>
      <c r="D702" s="115" t="s">
        <v>1175</v>
      </c>
      <c r="E702" s="142">
        <v>15</v>
      </c>
      <c r="F702" s="139">
        <f t="shared" si="33"/>
        <v>133</v>
      </c>
      <c r="G702" s="140">
        <f t="shared" si="32"/>
        <v>133</v>
      </c>
      <c r="H702" s="142"/>
      <c r="I702" s="132"/>
      <c r="J702" s="133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ht="15.75" customHeight="1">
      <c r="A703" s="142">
        <v>9</v>
      </c>
      <c r="B703" s="126" t="s">
        <v>1817</v>
      </c>
      <c r="C703" s="147" t="s">
        <v>1818</v>
      </c>
      <c r="D703" s="115" t="s">
        <v>1175</v>
      </c>
      <c r="E703" s="142">
        <v>4</v>
      </c>
      <c r="F703" s="139">
        <f t="shared" si="33"/>
        <v>137</v>
      </c>
      <c r="G703" s="140">
        <f t="shared" si="32"/>
        <v>137</v>
      </c>
      <c r="H703" s="158"/>
      <c r="I703" s="132"/>
      <c r="J703" s="133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ht="15.75" customHeight="1">
      <c r="A704" s="223">
        <v>10</v>
      </c>
      <c r="B704" s="203" t="s">
        <v>1234</v>
      </c>
      <c r="C704" s="204" t="s">
        <v>1235</v>
      </c>
      <c r="D704" s="162" t="s">
        <v>1182</v>
      </c>
      <c r="E704" s="163">
        <v>24</v>
      </c>
      <c r="F704" s="161">
        <f t="shared" si="33"/>
        <v>161</v>
      </c>
      <c r="G704" s="164">
        <f t="shared" si="32"/>
        <v>161</v>
      </c>
      <c r="H704" s="163"/>
      <c r="I704" s="132" t="s">
        <v>1631</v>
      </c>
      <c r="J704" s="133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ht="15.75" customHeight="1">
      <c r="A705" s="142">
        <v>11</v>
      </c>
      <c r="B705" s="126" t="s">
        <v>1641</v>
      </c>
      <c r="C705" s="147" t="s">
        <v>1184</v>
      </c>
      <c r="D705" s="115" t="s">
        <v>1182</v>
      </c>
      <c r="E705" s="142">
        <v>4</v>
      </c>
      <c r="F705" s="139">
        <f>SUM(F704,E705)</f>
        <v>165</v>
      </c>
      <c r="G705" s="140">
        <f t="shared" si="32"/>
        <v>165</v>
      </c>
      <c r="H705" s="142"/>
      <c r="I705" s="133" t="s">
        <v>1185</v>
      </c>
      <c r="J705" s="133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ht="15.75" customHeight="1">
      <c r="A706" s="142">
        <v>12</v>
      </c>
      <c r="B706" s="126" t="s">
        <v>1749</v>
      </c>
      <c r="C706" s="147" t="s">
        <v>1750</v>
      </c>
      <c r="D706" s="115" t="s">
        <v>1175</v>
      </c>
      <c r="E706" s="142">
        <v>64</v>
      </c>
      <c r="F706" s="139">
        <f>SUM(F705,E706)</f>
        <v>229</v>
      </c>
      <c r="G706" s="140">
        <f t="shared" si="32"/>
        <v>229</v>
      </c>
      <c r="H706" s="142"/>
      <c r="I706" s="133" t="s">
        <v>1216</v>
      </c>
      <c r="J706" s="133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5.75" customHeight="1">
      <c r="A707" s="142">
        <v>13</v>
      </c>
      <c r="B707" s="126" t="s">
        <v>912</v>
      </c>
      <c r="C707" s="147" t="s">
        <v>913</v>
      </c>
      <c r="D707" s="115" t="s">
        <v>1182</v>
      </c>
      <c r="E707" s="142">
        <v>8</v>
      </c>
      <c r="F707" s="139">
        <f>SUM(F706,E707)</f>
        <v>237</v>
      </c>
      <c r="G707" s="140">
        <f t="shared" si="32"/>
        <v>237</v>
      </c>
      <c r="H707" s="142"/>
      <c r="I707" s="133" t="s">
        <v>1219</v>
      </c>
      <c r="J707" s="133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spans="1:26" ht="15.75" customHeight="1">
      <c r="A708" s="142">
        <v>14</v>
      </c>
      <c r="B708" s="126" t="s">
        <v>934</v>
      </c>
      <c r="C708" s="147" t="s">
        <v>935</v>
      </c>
      <c r="D708" s="115" t="s">
        <v>1175</v>
      </c>
      <c r="E708" s="142">
        <v>45</v>
      </c>
      <c r="F708" s="139">
        <f>SUM(F707,E708)</f>
        <v>282</v>
      </c>
      <c r="G708" s="140">
        <f t="shared" si="32"/>
        <v>282</v>
      </c>
      <c r="H708" s="142"/>
      <c r="I708" s="133" t="s">
        <v>1219</v>
      </c>
      <c r="J708" s="133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ht="15.75" customHeight="1">
      <c r="A709" s="142">
        <v>15</v>
      </c>
      <c r="B709" s="190" t="s">
        <v>1717</v>
      </c>
      <c r="C709" s="139" t="s">
        <v>1718</v>
      </c>
      <c r="D709" s="171" t="s">
        <v>1175</v>
      </c>
      <c r="E709" s="142">
        <v>60</v>
      </c>
      <c r="F709" s="171">
        <f>SUM(F708,E709)</f>
        <v>342</v>
      </c>
      <c r="G709" s="192">
        <f t="shared" si="32"/>
        <v>342</v>
      </c>
      <c r="H709" s="142"/>
      <c r="I709" s="132" t="s">
        <v>891</v>
      </c>
      <c r="J709" s="133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ht="15.75" customHeight="1">
      <c r="A710" s="142">
        <v>16</v>
      </c>
      <c r="B710" s="126" t="s">
        <v>897</v>
      </c>
      <c r="C710" s="167" t="s">
        <v>898</v>
      </c>
      <c r="D710" s="171" t="s">
        <v>1182</v>
      </c>
      <c r="E710" s="142">
        <v>15</v>
      </c>
      <c r="F710" s="171">
        <v>357</v>
      </c>
      <c r="G710" s="192">
        <v>357</v>
      </c>
      <c r="H710" s="142"/>
      <c r="I710" s="132" t="s">
        <v>581</v>
      </c>
      <c r="J710" s="133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ht="15.75" customHeight="1">
      <c r="A711" s="142">
        <v>17</v>
      </c>
      <c r="B711" s="126" t="s">
        <v>1415</v>
      </c>
      <c r="C711" s="167" t="s">
        <v>1416</v>
      </c>
      <c r="D711" s="171" t="s">
        <v>1175</v>
      </c>
      <c r="E711" s="171">
        <v>4</v>
      </c>
      <c r="F711" s="171">
        <v>361</v>
      </c>
      <c r="G711" s="192">
        <v>361</v>
      </c>
      <c r="H711" s="142"/>
      <c r="I711" s="132" t="s">
        <v>644</v>
      </c>
      <c r="J711" s="133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ht="15.75" customHeight="1">
      <c r="A712" s="142">
        <v>18</v>
      </c>
      <c r="B712" s="126" t="s">
        <v>1649</v>
      </c>
      <c r="C712" s="167" t="s">
        <v>1650</v>
      </c>
      <c r="D712" s="171" t="s">
        <v>1175</v>
      </c>
      <c r="E712" s="171">
        <v>68</v>
      </c>
      <c r="F712" s="171">
        <v>429</v>
      </c>
      <c r="G712" s="192">
        <v>400</v>
      </c>
      <c r="H712" s="202" t="s">
        <v>1179</v>
      </c>
      <c r="I712" s="132" t="s">
        <v>738</v>
      </c>
      <c r="J712" s="133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ht="15.75" customHeight="1">
      <c r="A713" s="523" t="s">
        <v>1632</v>
      </c>
      <c r="B713" s="523"/>
      <c r="C713" s="148"/>
      <c r="D713" s="132"/>
      <c r="E713" s="132"/>
      <c r="F713" s="148"/>
      <c r="G713" s="149"/>
      <c r="H713" s="132"/>
      <c r="I713" s="133"/>
      <c r="J713" s="133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ht="15.75" customHeight="1">
      <c r="A714" s="139" t="s">
        <v>1622</v>
      </c>
      <c r="B714" s="157" t="s">
        <v>1623</v>
      </c>
      <c r="C714" s="157" t="s">
        <v>1624</v>
      </c>
      <c r="D714" s="157" t="s">
        <v>1625</v>
      </c>
      <c r="E714" s="157" t="s">
        <v>1626</v>
      </c>
      <c r="F714" s="157" t="s">
        <v>1627</v>
      </c>
      <c r="G714" s="159" t="s">
        <v>1628</v>
      </c>
      <c r="H714" s="140" t="s">
        <v>1629</v>
      </c>
      <c r="I714" s="133"/>
      <c r="J714" s="133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spans="1:26" ht="15.75" customHeight="1">
      <c r="A715" s="194">
        <v>1</v>
      </c>
      <c r="B715" s="147"/>
      <c r="C715" s="147"/>
      <c r="D715" s="147"/>
      <c r="E715" s="142"/>
      <c r="F715" s="142">
        <v>0</v>
      </c>
      <c r="G715" s="142">
        <v>0</v>
      </c>
      <c r="H715" s="195"/>
      <c r="I715" s="132"/>
      <c r="J715" s="133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ht="15.75" customHeight="1">
      <c r="A716" s="139">
        <v>2</v>
      </c>
      <c r="B716" s="196"/>
      <c r="C716" s="197"/>
      <c r="D716" s="198"/>
      <c r="E716" s="197"/>
      <c r="F716" s="198"/>
      <c r="G716" s="199"/>
      <c r="H716" s="142"/>
      <c r="I716" s="132"/>
      <c r="J716" s="133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ht="15.75" customHeight="1">
      <c r="A717" s="142">
        <v>4</v>
      </c>
      <c r="B717" s="190"/>
      <c r="C717" s="191"/>
      <c r="D717" s="171"/>
      <c r="E717" s="142"/>
      <c r="F717" s="139"/>
      <c r="G717" s="140"/>
      <c r="H717" s="216"/>
      <c r="I717" s="132"/>
      <c r="J717" s="133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ht="16.5" customHeight="1">
      <c r="A718" s="132"/>
      <c r="B718" s="134"/>
      <c r="C718" s="148"/>
      <c r="D718" s="132"/>
      <c r="E718" s="132"/>
      <c r="F718" s="148"/>
      <c r="G718" s="149"/>
      <c r="H718" s="132"/>
      <c r="I718" s="132"/>
      <c r="J718" s="133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ht="16.5" customHeight="1">
      <c r="A719" s="148"/>
      <c r="B719" s="207"/>
      <c r="C719" s="148"/>
      <c r="D719" s="134"/>
      <c r="E719" s="132"/>
      <c r="F719" s="132"/>
      <c r="G719" s="132"/>
      <c r="H719" s="132"/>
      <c r="I719" s="132"/>
      <c r="J719" s="133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ht="15.75" customHeight="1">
      <c r="A720" s="148"/>
      <c r="B720" s="207"/>
      <c r="C720" s="148"/>
      <c r="D720" s="134"/>
      <c r="E720" s="132"/>
      <c r="F720" s="132"/>
      <c r="G720" s="132"/>
      <c r="H720" s="132"/>
      <c r="I720" s="132"/>
      <c r="J720" s="133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ht="15.75" customHeight="1">
      <c r="A721" s="515" t="s">
        <v>1819</v>
      </c>
      <c r="B721" s="515"/>
      <c r="C721" s="520" t="s">
        <v>1820</v>
      </c>
      <c r="D721" s="520"/>
      <c r="E721" s="132"/>
      <c r="F721" s="132"/>
      <c r="G721" s="132"/>
      <c r="H721" s="132"/>
      <c r="I721" s="255" t="s">
        <v>1174</v>
      </c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ht="15.75" customHeight="1">
      <c r="A722" s="523" t="s">
        <v>1621</v>
      </c>
      <c r="B722" s="523"/>
      <c r="C722" s="138"/>
      <c r="D722" s="138"/>
      <c r="E722" s="132"/>
      <c r="F722" s="132"/>
      <c r="G722" s="132"/>
      <c r="H722" s="132"/>
      <c r="I722" s="142">
        <v>400</v>
      </c>
      <c r="J722" s="132" t="s">
        <v>1821</v>
      </c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ht="15.75" customHeight="1">
      <c r="A723" s="139" t="s">
        <v>1622</v>
      </c>
      <c r="B723" s="139" t="s">
        <v>1623</v>
      </c>
      <c r="C723" s="139" t="s">
        <v>1624</v>
      </c>
      <c r="D723" s="139" t="s">
        <v>1625</v>
      </c>
      <c r="E723" s="139" t="s">
        <v>1626</v>
      </c>
      <c r="F723" s="139" t="s">
        <v>1627</v>
      </c>
      <c r="G723" s="140" t="s">
        <v>1628</v>
      </c>
      <c r="H723" s="140" t="s">
        <v>1629</v>
      </c>
      <c r="I723" s="212" t="s">
        <v>1179</v>
      </c>
      <c r="J723" s="133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ht="15.75" customHeight="1">
      <c r="A724" s="139">
        <v>1</v>
      </c>
      <c r="B724" s="147" t="s">
        <v>1663</v>
      </c>
      <c r="C724" s="139" t="s">
        <v>1592</v>
      </c>
      <c r="D724" s="142" t="s">
        <v>1621</v>
      </c>
      <c r="E724" s="142">
        <v>8</v>
      </c>
      <c r="F724" s="139">
        <f t="shared" ref="F724:F734" si="34">SUM(E724,F723)</f>
        <v>8</v>
      </c>
      <c r="G724" s="140">
        <f t="shared" ref="G724:G732" si="35">SUM(G723,E724)</f>
        <v>8</v>
      </c>
      <c r="H724" s="142"/>
      <c r="I724" s="132"/>
      <c r="J724" s="133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ht="15.75" customHeight="1">
      <c r="A725" s="139">
        <v>2</v>
      </c>
      <c r="B725" s="154" t="s">
        <v>1724</v>
      </c>
      <c r="C725" s="142" t="s">
        <v>1725</v>
      </c>
      <c r="D725" s="142" t="s">
        <v>1621</v>
      </c>
      <c r="E725" s="142">
        <v>25</v>
      </c>
      <c r="F725" s="139">
        <f t="shared" si="34"/>
        <v>33</v>
      </c>
      <c r="G725" s="140">
        <f t="shared" si="35"/>
        <v>33</v>
      </c>
      <c r="H725" s="142"/>
      <c r="I725" s="132"/>
      <c r="J725" s="133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5.75" customHeight="1">
      <c r="A726" s="142">
        <v>3</v>
      </c>
      <c r="B726" s="147" t="s">
        <v>1637</v>
      </c>
      <c r="C726" s="139" t="s">
        <v>1714</v>
      </c>
      <c r="D726" s="142" t="s">
        <v>1621</v>
      </c>
      <c r="E726" s="142">
        <v>8</v>
      </c>
      <c r="F726" s="139">
        <f t="shared" si="34"/>
        <v>41</v>
      </c>
      <c r="G726" s="140">
        <f t="shared" si="35"/>
        <v>41</v>
      </c>
      <c r="H726" s="142"/>
      <c r="I726" s="132"/>
      <c r="J726" s="133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ht="15.75" customHeight="1">
      <c r="A727" s="142">
        <v>4</v>
      </c>
      <c r="B727" s="147" t="s">
        <v>1674</v>
      </c>
      <c r="C727" s="139" t="s">
        <v>1595</v>
      </c>
      <c r="D727" s="142" t="s">
        <v>1621</v>
      </c>
      <c r="E727" s="142">
        <v>14</v>
      </c>
      <c r="F727" s="139">
        <f t="shared" si="34"/>
        <v>55</v>
      </c>
      <c r="G727" s="140">
        <f t="shared" si="35"/>
        <v>55</v>
      </c>
      <c r="H727" s="142"/>
      <c r="I727" s="132"/>
      <c r="J727" s="133"/>
      <c r="K727" s="134"/>
    </row>
    <row r="728" spans="1:26" ht="15.75" customHeight="1">
      <c r="A728" s="158">
        <v>5</v>
      </c>
      <c r="B728" s="150" t="s">
        <v>1704</v>
      </c>
      <c r="C728" s="139" t="s">
        <v>1705</v>
      </c>
      <c r="D728" s="139" t="s">
        <v>1621</v>
      </c>
      <c r="E728" s="142">
        <v>54</v>
      </c>
      <c r="F728" s="139">
        <f t="shared" si="34"/>
        <v>109</v>
      </c>
      <c r="G728" s="140">
        <f t="shared" si="35"/>
        <v>109</v>
      </c>
      <c r="H728" s="142"/>
      <c r="I728" s="132"/>
      <c r="J728" s="133"/>
      <c r="K728" s="134"/>
    </row>
    <row r="729" spans="1:26" ht="16.5" customHeight="1">
      <c r="A729" s="142">
        <v>6</v>
      </c>
      <c r="B729" s="256" t="s">
        <v>298</v>
      </c>
      <c r="C729" s="147" t="s">
        <v>1746</v>
      </c>
      <c r="D729" s="142" t="s">
        <v>1621</v>
      </c>
      <c r="E729" s="142">
        <v>4</v>
      </c>
      <c r="F729" s="139">
        <f t="shared" si="34"/>
        <v>113</v>
      </c>
      <c r="G729" s="140">
        <f t="shared" si="35"/>
        <v>113</v>
      </c>
      <c r="H729" s="142"/>
      <c r="I729" s="132"/>
      <c r="J729" s="133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ht="16.5" customHeight="1">
      <c r="A730" s="142">
        <v>7</v>
      </c>
      <c r="B730" s="235" t="s">
        <v>1747</v>
      </c>
      <c r="C730" s="142" t="s">
        <v>1252</v>
      </c>
      <c r="D730" s="139" t="s">
        <v>1621</v>
      </c>
      <c r="E730" s="142">
        <v>8</v>
      </c>
      <c r="F730" s="139">
        <f t="shared" si="34"/>
        <v>121</v>
      </c>
      <c r="G730" s="140">
        <f t="shared" si="35"/>
        <v>121</v>
      </c>
      <c r="H730" s="142"/>
      <c r="I730" s="132"/>
      <c r="J730" s="133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ht="15.75" customHeight="1">
      <c r="A731" s="142">
        <v>8</v>
      </c>
      <c r="B731" s="235" t="s">
        <v>1630</v>
      </c>
      <c r="C731" s="142" t="s">
        <v>1252</v>
      </c>
      <c r="D731" s="139" t="s">
        <v>1621</v>
      </c>
      <c r="E731" s="142">
        <v>8</v>
      </c>
      <c r="F731" s="139">
        <f t="shared" si="34"/>
        <v>129</v>
      </c>
      <c r="G731" s="140">
        <f t="shared" si="35"/>
        <v>129</v>
      </c>
      <c r="H731" s="158"/>
      <c r="I731" s="132"/>
      <c r="J731" s="133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spans="1:26" ht="15.75" customHeight="1">
      <c r="A732" s="142">
        <v>9</v>
      </c>
      <c r="B732" s="235" t="s">
        <v>1728</v>
      </c>
      <c r="C732" s="142" t="s">
        <v>1729</v>
      </c>
      <c r="D732" s="167" t="s">
        <v>1182</v>
      </c>
      <c r="E732" s="142">
        <v>42</v>
      </c>
      <c r="F732" s="139">
        <f t="shared" si="34"/>
        <v>171</v>
      </c>
      <c r="G732" s="140">
        <f t="shared" si="35"/>
        <v>171</v>
      </c>
      <c r="H732" s="142"/>
      <c r="I732" s="132"/>
      <c r="J732" s="133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ht="15.75" customHeight="1">
      <c r="A733" s="163">
        <v>10</v>
      </c>
      <c r="B733" s="236" t="s">
        <v>1692</v>
      </c>
      <c r="C733" s="163" t="s">
        <v>1693</v>
      </c>
      <c r="D733" s="210" t="s">
        <v>1182</v>
      </c>
      <c r="E733" s="163">
        <v>50</v>
      </c>
      <c r="F733" s="161">
        <f t="shared" si="34"/>
        <v>221</v>
      </c>
      <c r="G733" s="164">
        <v>200</v>
      </c>
      <c r="H733" s="212" t="s">
        <v>1179</v>
      </c>
      <c r="I733" s="132" t="s">
        <v>1631</v>
      </c>
      <c r="J733" s="133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ht="15.75" customHeight="1">
      <c r="A734" s="142">
        <v>11</v>
      </c>
      <c r="B734" s="141" t="s">
        <v>934</v>
      </c>
      <c r="C734" s="142" t="s">
        <v>935</v>
      </c>
      <c r="D734" s="167" t="s">
        <v>1175</v>
      </c>
      <c r="E734" s="142">
        <v>60</v>
      </c>
      <c r="F734" s="139">
        <f t="shared" si="34"/>
        <v>281</v>
      </c>
      <c r="G734" s="140">
        <f>SUM(G733,E734)</f>
        <v>260</v>
      </c>
      <c r="H734" s="213" t="s">
        <v>1179</v>
      </c>
      <c r="I734" s="132" t="s">
        <v>1219</v>
      </c>
      <c r="J734" s="133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ht="15.75" customHeight="1">
      <c r="A735" s="132"/>
      <c r="B735" s="257"/>
      <c r="C735" s="132"/>
      <c r="D735" s="148"/>
      <c r="E735" s="132"/>
      <c r="F735" s="148"/>
      <c r="G735" s="149"/>
      <c r="H735" s="132"/>
      <c r="I735" s="132"/>
      <c r="J735" s="133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ht="16.5" customHeight="1">
      <c r="A736" s="523" t="s">
        <v>1632</v>
      </c>
      <c r="B736" s="523"/>
      <c r="C736" s="148"/>
      <c r="D736" s="132"/>
      <c r="E736" s="132"/>
      <c r="F736" s="148"/>
      <c r="G736" s="149"/>
      <c r="H736" s="132"/>
      <c r="I736" s="133"/>
      <c r="J736" s="133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ht="15.75" customHeight="1">
      <c r="A737" s="139" t="s">
        <v>1622</v>
      </c>
      <c r="B737" s="157" t="s">
        <v>1623</v>
      </c>
      <c r="C737" s="157" t="s">
        <v>1624</v>
      </c>
      <c r="D737" s="157" t="s">
        <v>1625</v>
      </c>
      <c r="E737" s="157" t="s">
        <v>1626</v>
      </c>
      <c r="F737" s="157" t="s">
        <v>1627</v>
      </c>
      <c r="G737" s="159" t="s">
        <v>1628</v>
      </c>
      <c r="H737" s="159" t="s">
        <v>1629</v>
      </c>
      <c r="I737" s="133"/>
      <c r="J737" s="133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ht="15.75" customHeight="1">
      <c r="A738" s="194">
        <v>1</v>
      </c>
      <c r="B738" s="235" t="s">
        <v>1822</v>
      </c>
      <c r="C738" s="147" t="s">
        <v>1823</v>
      </c>
      <c r="D738" s="167" t="s">
        <v>1182</v>
      </c>
      <c r="E738" s="142">
        <v>200</v>
      </c>
      <c r="F738" s="142">
        <v>200</v>
      </c>
      <c r="G738" s="216">
        <v>200</v>
      </c>
      <c r="H738" s="213" t="s">
        <v>1179</v>
      </c>
      <c r="I738" s="132" t="s">
        <v>1821</v>
      </c>
      <c r="J738" s="133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ht="16.5" customHeight="1">
      <c r="A739" s="194">
        <v>2</v>
      </c>
      <c r="B739" s="147"/>
      <c r="C739" s="147"/>
      <c r="D739" s="147"/>
      <c r="E739" s="142"/>
      <c r="F739" s="142"/>
      <c r="G739" s="142"/>
      <c r="H739" s="197"/>
      <c r="I739" s="132"/>
      <c r="J739" s="133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ht="15.75" customHeight="1">
      <c r="A740" s="216">
        <v>3</v>
      </c>
      <c r="B740" s="147"/>
      <c r="C740" s="139"/>
      <c r="D740" s="142"/>
      <c r="E740" s="142"/>
      <c r="F740" s="139"/>
      <c r="G740" s="140"/>
      <c r="H740" s="142"/>
      <c r="I740" s="132"/>
      <c r="J740" s="133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ht="15.75" customHeight="1">
      <c r="A741" s="132"/>
      <c r="B741" s="134"/>
      <c r="C741" s="148"/>
      <c r="D741" s="132"/>
      <c r="E741" s="132"/>
      <c r="F741" s="148"/>
      <c r="G741" s="149"/>
      <c r="H741" s="132"/>
      <c r="I741" s="132"/>
      <c r="J741" s="133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ht="15.75" customHeight="1">
      <c r="A742" s="132"/>
      <c r="B742" s="225"/>
      <c r="C742" s="148"/>
      <c r="D742" s="123"/>
      <c r="E742" s="132"/>
      <c r="F742" s="148"/>
      <c r="G742" s="149"/>
      <c r="H742" s="132"/>
      <c r="I742" s="132"/>
      <c r="J742" s="133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ht="15.75" customHeight="1">
      <c r="A743" s="132"/>
      <c r="B743" s="258"/>
      <c r="C743" s="132"/>
      <c r="D743" s="134"/>
      <c r="E743" s="132"/>
      <c r="F743" s="132"/>
      <c r="G743" s="132"/>
      <c r="H743" s="132"/>
      <c r="I743" s="132"/>
      <c r="J743" s="133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ht="15.75" customHeight="1">
      <c r="A744" s="132"/>
      <c r="B744" s="258"/>
      <c r="C744" s="132"/>
      <c r="D744" s="134"/>
      <c r="E744" s="132"/>
      <c r="F744" s="132"/>
      <c r="G744" s="132"/>
      <c r="H744" s="132"/>
      <c r="I744" s="132"/>
      <c r="J744" s="133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ht="16.5" customHeight="1">
      <c r="A745" s="520" t="s">
        <v>1824</v>
      </c>
      <c r="B745" s="520"/>
      <c r="C745" s="520" t="s">
        <v>1825</v>
      </c>
      <c r="D745" s="520"/>
      <c r="E745" s="132"/>
      <c r="F745" s="132"/>
      <c r="G745" s="132"/>
      <c r="H745" s="132"/>
      <c r="I745" s="137" t="s">
        <v>1620</v>
      </c>
      <c r="J745" s="133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ht="15.75" customHeight="1">
      <c r="A746" s="523" t="s">
        <v>1621</v>
      </c>
      <c r="B746" s="523"/>
      <c r="C746" s="138"/>
      <c r="D746" s="138"/>
      <c r="E746" s="132"/>
      <c r="F746" s="132"/>
      <c r="G746" s="132"/>
      <c r="H746" s="132"/>
      <c r="I746" s="246">
        <v>400</v>
      </c>
      <c r="J746" s="132" t="s">
        <v>644</v>
      </c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spans="1:26" ht="15.75" customHeight="1">
      <c r="A747" s="139" t="s">
        <v>1622</v>
      </c>
      <c r="B747" s="139" t="s">
        <v>1623</v>
      </c>
      <c r="C747" s="139" t="s">
        <v>1624</v>
      </c>
      <c r="D747" s="139" t="s">
        <v>1625</v>
      </c>
      <c r="E747" s="139" t="s">
        <v>1626</v>
      </c>
      <c r="F747" s="139" t="s">
        <v>1627</v>
      </c>
      <c r="G747" s="140" t="s">
        <v>1628</v>
      </c>
      <c r="H747" s="140" t="s">
        <v>1629</v>
      </c>
      <c r="I747" s="132"/>
      <c r="J747" s="133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spans="1:26" ht="15.75" customHeight="1">
      <c r="A748" s="139">
        <v>1</v>
      </c>
      <c r="B748" s="147" t="s">
        <v>1663</v>
      </c>
      <c r="C748" s="139" t="s">
        <v>1592</v>
      </c>
      <c r="D748" s="142" t="s">
        <v>1621</v>
      </c>
      <c r="E748" s="142">
        <v>8</v>
      </c>
      <c r="F748" s="139">
        <f t="shared" ref="F748:F764" si="36">SUM(E748,F747)</f>
        <v>8</v>
      </c>
      <c r="G748" s="140">
        <f t="shared" ref="G748:G762" si="37">SUM(G747,E748)</f>
        <v>8</v>
      </c>
      <c r="H748" s="142"/>
      <c r="I748" s="132"/>
      <c r="J748" s="133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ht="15.75" customHeight="1">
      <c r="A749" s="139">
        <v>2</v>
      </c>
      <c r="B749" s="154" t="s">
        <v>1666</v>
      </c>
      <c r="C749" s="142" t="s">
        <v>1667</v>
      </c>
      <c r="D749" s="142" t="s">
        <v>1621</v>
      </c>
      <c r="E749" s="142">
        <v>4</v>
      </c>
      <c r="F749" s="139">
        <f t="shared" si="36"/>
        <v>12</v>
      </c>
      <c r="G749" s="140">
        <f t="shared" si="37"/>
        <v>12</v>
      </c>
      <c r="H749" s="142"/>
      <c r="I749" s="132"/>
      <c r="J749" s="133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ht="15.75" customHeight="1">
      <c r="A750" s="142">
        <v>3</v>
      </c>
      <c r="B750" s="147" t="s">
        <v>1637</v>
      </c>
      <c r="C750" s="139" t="s">
        <v>1714</v>
      </c>
      <c r="D750" s="142" t="s">
        <v>1621</v>
      </c>
      <c r="E750" s="142">
        <v>8</v>
      </c>
      <c r="F750" s="139">
        <f t="shared" si="36"/>
        <v>20</v>
      </c>
      <c r="G750" s="140">
        <f t="shared" si="37"/>
        <v>20</v>
      </c>
      <c r="H750" s="142"/>
      <c r="I750" s="132"/>
      <c r="J750" s="133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ht="15.75" customHeight="1">
      <c r="A751" s="142">
        <v>4</v>
      </c>
      <c r="B751" s="147" t="s">
        <v>1668</v>
      </c>
      <c r="C751" s="139" t="s">
        <v>1669</v>
      </c>
      <c r="D751" s="142" t="s">
        <v>1621</v>
      </c>
      <c r="E751" s="142">
        <v>6</v>
      </c>
      <c r="F751" s="139">
        <f t="shared" si="36"/>
        <v>26</v>
      </c>
      <c r="G751" s="140">
        <f t="shared" si="37"/>
        <v>26</v>
      </c>
      <c r="H751" s="142"/>
      <c r="I751" s="132"/>
      <c r="J751" s="133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ht="15.75" customHeight="1">
      <c r="A752" s="142">
        <v>5</v>
      </c>
      <c r="B752" s="147" t="s">
        <v>1826</v>
      </c>
      <c r="C752" s="147" t="s">
        <v>1827</v>
      </c>
      <c r="D752" s="142" t="s">
        <v>1621</v>
      </c>
      <c r="E752" s="142">
        <v>25</v>
      </c>
      <c r="F752" s="139">
        <f t="shared" si="36"/>
        <v>51</v>
      </c>
      <c r="G752" s="140">
        <f t="shared" si="37"/>
        <v>51</v>
      </c>
      <c r="H752" s="142"/>
      <c r="I752" s="132"/>
      <c r="J752" s="133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ht="15.75" customHeight="1">
      <c r="A753" s="142">
        <v>6</v>
      </c>
      <c r="B753" s="154" t="s">
        <v>1828</v>
      </c>
      <c r="C753" s="142" t="s">
        <v>1829</v>
      </c>
      <c r="D753" s="142" t="s">
        <v>1621</v>
      </c>
      <c r="E753" s="142">
        <v>10</v>
      </c>
      <c r="F753" s="139">
        <f t="shared" si="36"/>
        <v>61</v>
      </c>
      <c r="G753" s="140">
        <f t="shared" si="37"/>
        <v>61</v>
      </c>
      <c r="H753" s="142"/>
      <c r="I753" s="132"/>
      <c r="J753" s="133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ht="15.75" customHeight="1">
      <c r="A754" s="142">
        <v>7</v>
      </c>
      <c r="B754" s="154" t="s">
        <v>1683</v>
      </c>
      <c r="C754" s="142" t="s">
        <v>1684</v>
      </c>
      <c r="D754" s="139" t="s">
        <v>1621</v>
      </c>
      <c r="E754" s="142">
        <v>6</v>
      </c>
      <c r="F754" s="139">
        <f t="shared" si="36"/>
        <v>67</v>
      </c>
      <c r="G754" s="140">
        <f t="shared" si="37"/>
        <v>67</v>
      </c>
      <c r="H754" s="142"/>
      <c r="I754" s="132"/>
      <c r="J754" s="133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ht="15.75" customHeight="1">
      <c r="A755" s="142">
        <v>8</v>
      </c>
      <c r="B755" s="141" t="s">
        <v>1249</v>
      </c>
      <c r="C755" s="142" t="s">
        <v>1250</v>
      </c>
      <c r="D755" s="139" t="s">
        <v>1621</v>
      </c>
      <c r="E755" s="142">
        <v>10</v>
      </c>
      <c r="F755" s="139">
        <f t="shared" si="36"/>
        <v>77</v>
      </c>
      <c r="G755" s="140">
        <f t="shared" si="37"/>
        <v>77</v>
      </c>
      <c r="H755" s="142"/>
      <c r="I755" s="132"/>
      <c r="J755" s="133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ht="15.75" customHeight="1">
      <c r="A756" s="142">
        <v>9</v>
      </c>
      <c r="B756" s="141" t="s">
        <v>1744</v>
      </c>
      <c r="C756" s="142" t="s">
        <v>1745</v>
      </c>
      <c r="D756" s="139" t="s">
        <v>1621</v>
      </c>
      <c r="E756" s="142">
        <v>10</v>
      </c>
      <c r="F756" s="139">
        <f t="shared" si="36"/>
        <v>87</v>
      </c>
      <c r="G756" s="140">
        <f t="shared" si="37"/>
        <v>87</v>
      </c>
      <c r="H756" s="142"/>
      <c r="I756" s="132"/>
      <c r="J756" s="133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spans="1:26" ht="15.75" customHeight="1">
      <c r="A757" s="142">
        <v>10</v>
      </c>
      <c r="B757" s="126" t="s">
        <v>298</v>
      </c>
      <c r="C757" s="147" t="s">
        <v>1746</v>
      </c>
      <c r="D757" s="142" t="s">
        <v>1621</v>
      </c>
      <c r="E757" s="142">
        <v>4</v>
      </c>
      <c r="F757" s="139">
        <f t="shared" si="36"/>
        <v>91</v>
      </c>
      <c r="G757" s="140">
        <f t="shared" si="37"/>
        <v>91</v>
      </c>
      <c r="H757" s="142"/>
      <c r="I757" s="132"/>
      <c r="J757" s="133"/>
      <c r="K757" s="134"/>
    </row>
    <row r="758" spans="1:26" ht="15.75" customHeight="1">
      <c r="A758" s="142">
        <v>11</v>
      </c>
      <c r="B758" s="141" t="s">
        <v>1630</v>
      </c>
      <c r="C758" s="142" t="s">
        <v>1252</v>
      </c>
      <c r="D758" s="139" t="s">
        <v>1621</v>
      </c>
      <c r="E758" s="142">
        <v>8</v>
      </c>
      <c r="F758" s="139">
        <f t="shared" si="36"/>
        <v>99</v>
      </c>
      <c r="G758" s="140">
        <f t="shared" si="37"/>
        <v>99</v>
      </c>
      <c r="H758" s="142"/>
      <c r="I758" s="132"/>
      <c r="J758" s="133"/>
      <c r="K758" s="134"/>
    </row>
    <row r="759" spans="1:26" ht="15.75" customHeight="1">
      <c r="A759" s="142">
        <v>12</v>
      </c>
      <c r="B759" s="155" t="s">
        <v>1253</v>
      </c>
      <c r="C759" s="139" t="s">
        <v>1254</v>
      </c>
      <c r="D759" s="142" t="s">
        <v>1621</v>
      </c>
      <c r="E759" s="142">
        <v>10</v>
      </c>
      <c r="F759" s="139">
        <f t="shared" si="36"/>
        <v>109</v>
      </c>
      <c r="G759" s="140">
        <f t="shared" si="37"/>
        <v>109</v>
      </c>
      <c r="H759" s="142"/>
      <c r="I759" s="132"/>
      <c r="J759" s="133"/>
      <c r="K759" s="134"/>
    </row>
    <row r="760" spans="1:26" ht="15.75" customHeight="1">
      <c r="A760" s="142">
        <v>13</v>
      </c>
      <c r="B760" s="155" t="s">
        <v>1321</v>
      </c>
      <c r="C760" s="139" t="s">
        <v>1322</v>
      </c>
      <c r="D760" s="142" t="s">
        <v>1621</v>
      </c>
      <c r="E760" s="142">
        <v>24</v>
      </c>
      <c r="F760" s="139">
        <f t="shared" si="36"/>
        <v>133</v>
      </c>
      <c r="G760" s="140">
        <f t="shared" si="37"/>
        <v>133</v>
      </c>
      <c r="H760" s="142"/>
      <c r="I760" s="132"/>
      <c r="J760" s="133"/>
      <c r="K760" s="134"/>
    </row>
    <row r="761" spans="1:26" ht="15.75" customHeight="1">
      <c r="A761" s="158">
        <v>14</v>
      </c>
      <c r="B761" s="155" t="s">
        <v>1690</v>
      </c>
      <c r="C761" s="139" t="s">
        <v>1691</v>
      </c>
      <c r="D761" s="142" t="s">
        <v>1621</v>
      </c>
      <c r="E761" s="142">
        <v>58</v>
      </c>
      <c r="F761" s="139">
        <f t="shared" si="36"/>
        <v>191</v>
      </c>
      <c r="G761" s="140">
        <f t="shared" si="37"/>
        <v>191</v>
      </c>
      <c r="H761" s="142"/>
      <c r="I761" s="132"/>
      <c r="J761" s="133"/>
      <c r="K761" s="134"/>
    </row>
    <row r="762" spans="1:26" ht="15.75" customHeight="1">
      <c r="A762" s="142">
        <v>15</v>
      </c>
      <c r="B762" s="247" t="s">
        <v>1262</v>
      </c>
      <c r="C762" s="139" t="s">
        <v>1263</v>
      </c>
      <c r="D762" s="142" t="s">
        <v>1621</v>
      </c>
      <c r="E762" s="142">
        <v>8</v>
      </c>
      <c r="F762" s="139">
        <f t="shared" si="36"/>
        <v>199</v>
      </c>
      <c r="G762" s="140">
        <f t="shared" si="37"/>
        <v>199</v>
      </c>
      <c r="H762" s="158"/>
      <c r="I762" s="132"/>
      <c r="J762" s="133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ht="15.75" customHeight="1">
      <c r="A763" s="158">
        <v>16</v>
      </c>
      <c r="B763" s="248" t="s">
        <v>1276</v>
      </c>
      <c r="C763" s="157" t="s">
        <v>1277</v>
      </c>
      <c r="D763" s="165" t="s">
        <v>1182</v>
      </c>
      <c r="E763" s="158">
        <v>20</v>
      </c>
      <c r="F763" s="157">
        <f t="shared" si="36"/>
        <v>219</v>
      </c>
      <c r="G763" s="259">
        <v>200</v>
      </c>
      <c r="H763" s="158"/>
      <c r="I763" s="132"/>
      <c r="J763" s="133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ht="15.75" customHeight="1">
      <c r="A764" s="145">
        <v>17</v>
      </c>
      <c r="B764" s="144" t="s">
        <v>1692</v>
      </c>
      <c r="C764" s="143" t="s">
        <v>1693</v>
      </c>
      <c r="D764" s="240" t="s">
        <v>1182</v>
      </c>
      <c r="E764" s="145">
        <v>50</v>
      </c>
      <c r="F764" s="143">
        <f t="shared" si="36"/>
        <v>269</v>
      </c>
      <c r="G764" s="146">
        <v>200</v>
      </c>
      <c r="H764" s="145"/>
      <c r="I764" s="132" t="s">
        <v>1631</v>
      </c>
      <c r="J764" s="133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ht="15.75" customHeight="1">
      <c r="A765" s="142">
        <v>18</v>
      </c>
      <c r="B765" s="155" t="s">
        <v>1641</v>
      </c>
      <c r="C765" s="139" t="s">
        <v>1184</v>
      </c>
      <c r="D765" s="115" t="s">
        <v>1182</v>
      </c>
      <c r="E765" s="142">
        <v>4</v>
      </c>
      <c r="F765" s="139">
        <f>SUM(F764,E765)</f>
        <v>273</v>
      </c>
      <c r="G765" s="140">
        <f>SUM(G764,E765)</f>
        <v>204</v>
      </c>
      <c r="H765" s="142"/>
      <c r="I765" s="132" t="s">
        <v>1185</v>
      </c>
      <c r="J765" s="133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spans="1:26" ht="15.75" customHeight="1">
      <c r="A766" s="142">
        <v>19</v>
      </c>
      <c r="B766" s="155" t="s">
        <v>934</v>
      </c>
      <c r="C766" s="139" t="s">
        <v>935</v>
      </c>
      <c r="D766" s="115" t="s">
        <v>1175</v>
      </c>
      <c r="E766" s="142">
        <v>45</v>
      </c>
      <c r="F766" s="139">
        <f>SUM(F765,E766)</f>
        <v>318</v>
      </c>
      <c r="G766" s="140">
        <f>SUM(G765,E766)</f>
        <v>249</v>
      </c>
      <c r="H766" s="142"/>
      <c r="I766" s="132" t="s">
        <v>1219</v>
      </c>
      <c r="J766" s="133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ht="15.75" customHeight="1">
      <c r="A767" s="142">
        <v>20</v>
      </c>
      <c r="B767" s="126" t="s">
        <v>856</v>
      </c>
      <c r="C767" s="167" t="s">
        <v>857</v>
      </c>
      <c r="D767" s="171" t="s">
        <v>1175</v>
      </c>
      <c r="E767" s="142">
        <v>62</v>
      </c>
      <c r="F767" s="171">
        <f>SUM(F766,E767)</f>
        <v>380</v>
      </c>
      <c r="G767" s="140">
        <f>SUM(G766,E767)</f>
        <v>311</v>
      </c>
      <c r="H767" s="142"/>
      <c r="I767" s="132" t="s">
        <v>891</v>
      </c>
      <c r="J767" s="133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ht="15.75" customHeight="1">
      <c r="A768" s="142">
        <v>21</v>
      </c>
      <c r="B768" s="190" t="s">
        <v>726</v>
      </c>
      <c r="C768" s="139" t="s">
        <v>727</v>
      </c>
      <c r="D768" s="171" t="s">
        <v>1182</v>
      </c>
      <c r="E768" s="142">
        <v>12</v>
      </c>
      <c r="F768" s="171">
        <v>392</v>
      </c>
      <c r="G768" s="140">
        <v>323</v>
      </c>
      <c r="H768" s="142"/>
      <c r="I768" s="132" t="s">
        <v>644</v>
      </c>
      <c r="J768" s="133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ht="15.75" customHeight="1">
      <c r="A769" s="142">
        <v>22</v>
      </c>
      <c r="B769" s="126" t="s">
        <v>1055</v>
      </c>
      <c r="C769" s="167" t="s">
        <v>1056</v>
      </c>
      <c r="D769" s="171" t="s">
        <v>1175</v>
      </c>
      <c r="E769" s="142">
        <v>40</v>
      </c>
      <c r="F769" s="171">
        <v>432</v>
      </c>
      <c r="G769" s="140">
        <v>363</v>
      </c>
      <c r="H769" s="142"/>
      <c r="I769" s="132" t="s">
        <v>644</v>
      </c>
      <c r="J769" s="133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ht="16.5" customHeight="1">
      <c r="A770" s="132"/>
      <c r="B770" s="219" t="s">
        <v>1749</v>
      </c>
      <c r="C770" s="148" t="s">
        <v>1368</v>
      </c>
      <c r="D770" s="123" t="s">
        <v>1175</v>
      </c>
      <c r="E770" s="132">
        <v>68</v>
      </c>
      <c r="F770" s="168">
        <f>SUM(F769,E770)</f>
        <v>500</v>
      </c>
      <c r="G770" s="149">
        <v>400</v>
      </c>
      <c r="H770" s="132"/>
      <c r="I770" s="132" t="s">
        <v>606</v>
      </c>
      <c r="J770" s="133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ht="16.5" customHeight="1">
      <c r="A771" s="132"/>
      <c r="B771" s="219"/>
      <c r="C771" s="148"/>
      <c r="D771" s="123"/>
      <c r="E771" s="132"/>
      <c r="F771" s="168"/>
      <c r="G771" s="149"/>
      <c r="H771" s="132"/>
      <c r="I771" s="132"/>
      <c r="J771" s="133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ht="16.5" customHeight="1">
      <c r="A772" s="132"/>
      <c r="B772" s="219"/>
      <c r="C772" s="148"/>
      <c r="D772" s="123"/>
      <c r="E772" s="132"/>
      <c r="F772" s="168"/>
      <c r="G772" s="149"/>
      <c r="H772" s="132"/>
      <c r="I772" s="132"/>
      <c r="J772" s="133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ht="15.75" customHeight="1">
      <c r="A773" s="523" t="s">
        <v>1632</v>
      </c>
      <c r="B773" s="523"/>
      <c r="C773" s="260"/>
      <c r="D773" s="221"/>
      <c r="E773" s="221"/>
      <c r="F773" s="260"/>
      <c r="G773" s="261"/>
      <c r="H773" s="221"/>
      <c r="I773" s="133"/>
      <c r="J773" s="133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ht="15.75" customHeight="1">
      <c r="A774" s="139" t="s">
        <v>1622</v>
      </c>
      <c r="B774" s="157" t="s">
        <v>1623</v>
      </c>
      <c r="C774" s="242" t="s">
        <v>1624</v>
      </c>
      <c r="D774" s="242" t="s">
        <v>1625</v>
      </c>
      <c r="E774" s="157" t="s">
        <v>1626</v>
      </c>
      <c r="F774" s="189" t="s">
        <v>1178</v>
      </c>
      <c r="G774" s="159" t="s">
        <v>1628</v>
      </c>
      <c r="H774" s="159" t="s">
        <v>1629</v>
      </c>
      <c r="I774" s="133"/>
      <c r="J774" s="133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ht="15.75" customHeight="1">
      <c r="A775" s="194">
        <v>1</v>
      </c>
      <c r="B775" s="147"/>
      <c r="C775" s="147"/>
      <c r="D775" s="147"/>
      <c r="E775" s="142"/>
      <c r="F775" s="142">
        <v>0</v>
      </c>
      <c r="G775" s="142">
        <v>0</v>
      </c>
      <c r="H775" s="142"/>
      <c r="I775" s="132"/>
      <c r="J775" s="133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ht="16.5" customHeight="1">
      <c r="A776" s="194">
        <v>2</v>
      </c>
      <c r="B776" s="262"/>
      <c r="C776" s="147"/>
      <c r="D776" s="147"/>
      <c r="E776" s="142"/>
      <c r="F776" s="142"/>
      <c r="G776" s="142"/>
      <c r="H776" s="142"/>
      <c r="I776" s="132"/>
      <c r="J776" s="133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ht="15.75" customHeight="1">
      <c r="A777" s="142">
        <v>3</v>
      </c>
      <c r="B777" s="220"/>
      <c r="C777" s="198"/>
      <c r="D777" s="197"/>
      <c r="E777" s="197"/>
      <c r="F777" s="198"/>
      <c r="G777" s="199"/>
      <c r="H777" s="142"/>
      <c r="I777" s="132"/>
      <c r="J777" s="133"/>
      <c r="K777" s="139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ht="15.75" customHeight="1">
      <c r="A778" s="132"/>
      <c r="B778" s="134"/>
      <c r="C778" s="148"/>
      <c r="D778" s="132"/>
      <c r="E778" s="132"/>
      <c r="F778" s="148"/>
      <c r="G778" s="149"/>
      <c r="H778" s="132"/>
      <c r="I778" s="132"/>
      <c r="J778" s="133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ht="15.75" customHeight="1">
      <c r="A779" s="148"/>
      <c r="B779" s="263"/>
      <c r="C779" s="264"/>
      <c r="D779" s="166"/>
      <c r="E779" s="168"/>
      <c r="F779" s="168"/>
      <c r="G779" s="132"/>
      <c r="H779" s="132"/>
      <c r="I779" s="132"/>
      <c r="J779" s="133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ht="15.75" customHeight="1">
      <c r="A780" s="148"/>
      <c r="B780" s="207"/>
      <c r="C780" s="148"/>
      <c r="D780" s="134"/>
      <c r="E780" s="132"/>
      <c r="F780" s="132"/>
      <c r="G780" s="132"/>
      <c r="H780" s="132"/>
      <c r="I780" s="132"/>
      <c r="J780" s="133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ht="15.75" customHeight="1">
      <c r="A781" s="520" t="s">
        <v>1830</v>
      </c>
      <c r="B781" s="520"/>
      <c r="C781" s="520" t="s">
        <v>1831</v>
      </c>
      <c r="D781" s="520"/>
      <c r="E781" s="132"/>
      <c r="F781" s="132"/>
      <c r="G781" s="132"/>
      <c r="H781" s="132"/>
      <c r="I781" s="137" t="s">
        <v>1620</v>
      </c>
      <c r="J781" s="133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ht="15.75" customHeight="1">
      <c r="A782" s="523" t="s">
        <v>1621</v>
      </c>
      <c r="B782" s="523"/>
      <c r="C782" s="138"/>
      <c r="D782" s="138"/>
      <c r="E782" s="132"/>
      <c r="F782" s="132"/>
      <c r="G782" s="132"/>
      <c r="H782" s="132"/>
      <c r="I782" s="136">
        <v>197</v>
      </c>
      <c r="J782" s="132" t="s">
        <v>891</v>
      </c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ht="15.75" customHeight="1">
      <c r="A783" s="139" t="s">
        <v>1622</v>
      </c>
      <c r="B783" s="139" t="s">
        <v>1623</v>
      </c>
      <c r="C783" s="139" t="s">
        <v>1624</v>
      </c>
      <c r="D783" s="139" t="s">
        <v>1625</v>
      </c>
      <c r="E783" s="139" t="s">
        <v>1626</v>
      </c>
      <c r="F783" s="139" t="s">
        <v>1627</v>
      </c>
      <c r="G783" s="140" t="s">
        <v>1628</v>
      </c>
      <c r="H783" s="140" t="s">
        <v>1629</v>
      </c>
      <c r="I783" s="132"/>
      <c r="J783" s="133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ht="15.75" customHeight="1">
      <c r="A784" s="139">
        <v>1</v>
      </c>
      <c r="B784" s="154" t="s">
        <v>1666</v>
      </c>
      <c r="C784" s="142" t="s">
        <v>1667</v>
      </c>
      <c r="D784" s="142" t="s">
        <v>1621</v>
      </c>
      <c r="E784" s="142">
        <v>4</v>
      </c>
      <c r="F784" s="139">
        <f t="shared" ref="F784:F794" si="38">SUM(E784,F783)</f>
        <v>4</v>
      </c>
      <c r="G784" s="140">
        <f t="shared" ref="G784:G795" si="39">SUM(G783,E784)</f>
        <v>4</v>
      </c>
      <c r="H784" s="142"/>
      <c r="I784" s="132"/>
      <c r="J784" s="133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5.75" customHeight="1">
      <c r="A785" s="139">
        <v>2</v>
      </c>
      <c r="B785" s="150" t="s">
        <v>1637</v>
      </c>
      <c r="C785" s="142" t="s">
        <v>1714</v>
      </c>
      <c r="D785" s="139" t="s">
        <v>1621</v>
      </c>
      <c r="E785" s="142">
        <v>8</v>
      </c>
      <c r="F785" s="139">
        <f t="shared" si="38"/>
        <v>12</v>
      </c>
      <c r="G785" s="140">
        <f t="shared" si="39"/>
        <v>12</v>
      </c>
      <c r="H785" s="142"/>
      <c r="I785" s="132"/>
      <c r="J785" s="133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ht="15.75" customHeight="1">
      <c r="A786" s="142">
        <v>3</v>
      </c>
      <c r="B786" s="147" t="s">
        <v>1668</v>
      </c>
      <c r="C786" s="139" t="s">
        <v>1669</v>
      </c>
      <c r="D786" s="142" t="s">
        <v>1621</v>
      </c>
      <c r="E786" s="142">
        <v>6</v>
      </c>
      <c r="F786" s="139">
        <f t="shared" si="38"/>
        <v>18</v>
      </c>
      <c r="G786" s="140">
        <f t="shared" si="39"/>
        <v>18</v>
      </c>
      <c r="H786" s="142"/>
      <c r="I786" s="132"/>
      <c r="J786" s="133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spans="1:26" ht="15.75" customHeight="1">
      <c r="A787" s="142">
        <v>4</v>
      </c>
      <c r="B787" s="141" t="s">
        <v>1744</v>
      </c>
      <c r="C787" s="142" t="s">
        <v>1745</v>
      </c>
      <c r="D787" s="139" t="s">
        <v>1621</v>
      </c>
      <c r="E787" s="142">
        <v>10</v>
      </c>
      <c r="F787" s="139">
        <f t="shared" si="38"/>
        <v>28</v>
      </c>
      <c r="G787" s="140">
        <f t="shared" si="39"/>
        <v>28</v>
      </c>
      <c r="H787" s="142"/>
      <c r="I787" s="132"/>
      <c r="J787" s="133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ht="15.75" customHeight="1">
      <c r="A788" s="142">
        <v>5</v>
      </c>
      <c r="B788" s="126" t="s">
        <v>298</v>
      </c>
      <c r="C788" s="147" t="s">
        <v>1746</v>
      </c>
      <c r="D788" s="142" t="s">
        <v>1621</v>
      </c>
      <c r="E788" s="142">
        <v>4</v>
      </c>
      <c r="F788" s="139">
        <f t="shared" si="38"/>
        <v>32</v>
      </c>
      <c r="G788" s="140">
        <f t="shared" si="39"/>
        <v>32</v>
      </c>
      <c r="H788" s="142"/>
      <c r="I788" s="132"/>
      <c r="J788" s="133"/>
      <c r="K788" s="134"/>
    </row>
    <row r="789" spans="1:26" ht="15.75" customHeight="1">
      <c r="A789" s="142">
        <v>6</v>
      </c>
      <c r="B789" s="141" t="s">
        <v>1630</v>
      </c>
      <c r="C789" s="142" t="s">
        <v>1252</v>
      </c>
      <c r="D789" s="139" t="s">
        <v>1621</v>
      </c>
      <c r="E789" s="142">
        <v>8</v>
      </c>
      <c r="F789" s="139">
        <f t="shared" si="38"/>
        <v>40</v>
      </c>
      <c r="G789" s="140">
        <f t="shared" si="39"/>
        <v>40</v>
      </c>
      <c r="H789" s="142"/>
      <c r="I789" s="132">
        <v>181</v>
      </c>
      <c r="J789" s="133"/>
      <c r="K789" s="134"/>
    </row>
    <row r="790" spans="1:26" ht="15.75" customHeight="1">
      <c r="A790" s="142">
        <v>7</v>
      </c>
      <c r="B790" s="155" t="s">
        <v>1253</v>
      </c>
      <c r="C790" s="139" t="s">
        <v>1254</v>
      </c>
      <c r="D790" s="142" t="s">
        <v>1621</v>
      </c>
      <c r="E790" s="142">
        <v>10</v>
      </c>
      <c r="F790" s="139">
        <f t="shared" si="38"/>
        <v>50</v>
      </c>
      <c r="G790" s="140">
        <f t="shared" si="39"/>
        <v>50</v>
      </c>
      <c r="H790" s="142"/>
      <c r="I790" s="132"/>
      <c r="J790" s="133"/>
      <c r="K790" s="134"/>
    </row>
    <row r="791" spans="1:26" ht="15.75" customHeight="1">
      <c r="A791" s="158">
        <v>8</v>
      </c>
      <c r="B791" s="155" t="s">
        <v>1321</v>
      </c>
      <c r="C791" s="139" t="s">
        <v>1322</v>
      </c>
      <c r="D791" s="142" t="s">
        <v>1621</v>
      </c>
      <c r="E791" s="142">
        <v>24</v>
      </c>
      <c r="F791" s="139">
        <f t="shared" si="38"/>
        <v>74</v>
      </c>
      <c r="G791" s="140">
        <f t="shared" si="39"/>
        <v>74</v>
      </c>
      <c r="H791" s="142"/>
      <c r="I791" s="132"/>
      <c r="J791" s="133"/>
      <c r="K791" s="134"/>
    </row>
    <row r="792" spans="1:26" ht="15.75" customHeight="1">
      <c r="A792" s="142">
        <v>9</v>
      </c>
      <c r="B792" s="247" t="s">
        <v>1262</v>
      </c>
      <c r="C792" s="139" t="s">
        <v>1263</v>
      </c>
      <c r="D792" s="142" t="s">
        <v>1621</v>
      </c>
      <c r="E792" s="142">
        <v>8</v>
      </c>
      <c r="F792" s="139">
        <f t="shared" si="38"/>
        <v>82</v>
      </c>
      <c r="G792" s="140">
        <f t="shared" si="39"/>
        <v>82</v>
      </c>
      <c r="H792" s="158"/>
      <c r="I792" s="132"/>
      <c r="J792" s="133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spans="1:26" ht="15.75" customHeight="1">
      <c r="A793" s="142">
        <v>10</v>
      </c>
      <c r="B793" s="247" t="s">
        <v>1276</v>
      </c>
      <c r="C793" s="139" t="s">
        <v>1277</v>
      </c>
      <c r="D793" s="115" t="s">
        <v>1182</v>
      </c>
      <c r="E793" s="142">
        <v>2</v>
      </c>
      <c r="F793" s="139">
        <f t="shared" si="38"/>
        <v>84</v>
      </c>
      <c r="G793" s="140">
        <f t="shared" si="39"/>
        <v>84</v>
      </c>
      <c r="H793" s="142"/>
      <c r="I793" s="132"/>
      <c r="J793" s="133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spans="1:26" ht="15.75" customHeight="1">
      <c r="A794" s="145">
        <v>11</v>
      </c>
      <c r="B794" s="265" t="s">
        <v>1692</v>
      </c>
      <c r="C794" s="143" t="s">
        <v>1693</v>
      </c>
      <c r="D794" s="240" t="s">
        <v>1182</v>
      </c>
      <c r="E794" s="145">
        <v>50</v>
      </c>
      <c r="F794" s="143">
        <f t="shared" si="38"/>
        <v>134</v>
      </c>
      <c r="G794" s="146">
        <f t="shared" si="39"/>
        <v>134</v>
      </c>
      <c r="H794" s="145"/>
      <c r="I794" s="132" t="s">
        <v>1631</v>
      </c>
      <c r="J794" s="133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spans="1:26" ht="16.5" customHeight="1">
      <c r="A795" s="142">
        <v>12</v>
      </c>
      <c r="B795" s="126" t="s">
        <v>856</v>
      </c>
      <c r="C795" s="167" t="s">
        <v>857</v>
      </c>
      <c r="D795" s="171" t="s">
        <v>1175</v>
      </c>
      <c r="E795" s="132">
        <v>63</v>
      </c>
      <c r="F795" s="171">
        <f>SUM(F794,E795)</f>
        <v>197</v>
      </c>
      <c r="G795" s="140">
        <f t="shared" si="39"/>
        <v>197</v>
      </c>
      <c r="H795" s="132"/>
      <c r="I795" s="132" t="s">
        <v>891</v>
      </c>
      <c r="J795" s="133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spans="1:26" ht="15.75" customHeight="1">
      <c r="A796" s="132"/>
      <c r="B796" s="266"/>
      <c r="C796" s="148"/>
      <c r="D796" s="132"/>
      <c r="E796" s="132"/>
      <c r="F796" s="148"/>
      <c r="G796" s="149"/>
      <c r="H796" s="132"/>
      <c r="I796" s="132"/>
      <c r="J796" s="133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spans="1:26" ht="15.75" customHeight="1">
      <c r="A797" s="523" t="s">
        <v>1632</v>
      </c>
      <c r="B797" s="523"/>
      <c r="C797" s="148"/>
      <c r="D797" s="132"/>
      <c r="E797" s="132"/>
      <c r="F797" s="148"/>
      <c r="G797" s="149"/>
      <c r="H797" s="132"/>
      <c r="I797" s="133"/>
      <c r="J797" s="133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ht="15.75" customHeight="1">
      <c r="A798" s="139" t="s">
        <v>1622</v>
      </c>
      <c r="B798" s="157" t="s">
        <v>1623</v>
      </c>
      <c r="C798" s="157" t="s">
        <v>1624</v>
      </c>
      <c r="D798" s="157" t="s">
        <v>1625</v>
      </c>
      <c r="E798" s="157" t="s">
        <v>1626</v>
      </c>
      <c r="F798" s="157" t="s">
        <v>1627</v>
      </c>
      <c r="G798" s="159" t="s">
        <v>1628</v>
      </c>
      <c r="H798" s="140" t="s">
        <v>1629</v>
      </c>
      <c r="I798" s="133"/>
      <c r="J798" s="133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5.75" customHeight="1">
      <c r="A799" s="194">
        <v>1</v>
      </c>
      <c r="B799" s="147"/>
      <c r="C799" s="147"/>
      <c r="D799" s="147"/>
      <c r="E799" s="142"/>
      <c r="F799" s="142">
        <v>0</v>
      </c>
      <c r="G799" s="142">
        <v>0</v>
      </c>
      <c r="H799" s="195"/>
      <c r="I799" s="132"/>
      <c r="J799" s="133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ht="16.5" customHeight="1">
      <c r="A800" s="194">
        <v>2</v>
      </c>
      <c r="B800" s="147"/>
      <c r="C800" s="147"/>
      <c r="D800" s="147"/>
      <c r="E800" s="142"/>
      <c r="F800" s="142"/>
      <c r="G800" s="142"/>
      <c r="H800" s="195"/>
      <c r="I800" s="132"/>
      <c r="J800" s="133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ht="15.75" customHeight="1">
      <c r="A801" s="142">
        <v>3</v>
      </c>
      <c r="B801" s="220"/>
      <c r="C801" s="198"/>
      <c r="D801" s="197"/>
      <c r="E801" s="197"/>
      <c r="F801" s="198"/>
      <c r="G801" s="199"/>
      <c r="H801" s="142"/>
      <c r="I801" s="132"/>
      <c r="J801" s="133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ht="15.75" customHeight="1">
      <c r="A802" s="132"/>
      <c r="B802" s="134"/>
      <c r="C802" s="148"/>
      <c r="D802" s="132"/>
      <c r="E802" s="132"/>
      <c r="F802" s="148"/>
      <c r="G802" s="149"/>
      <c r="H802" s="132"/>
      <c r="I802" s="132"/>
      <c r="J802" s="133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ht="15.75" customHeight="1">
      <c r="I803" s="132"/>
      <c r="J803" s="133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ht="15.75" customHeight="1">
      <c r="A804" s="148"/>
      <c r="B804" s="207"/>
      <c r="C804" s="148"/>
      <c r="D804" s="134"/>
      <c r="E804" s="132"/>
      <c r="F804" s="132"/>
      <c r="G804" s="132"/>
      <c r="H804" s="132"/>
      <c r="I804" s="132"/>
      <c r="J804" s="133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ht="15.75" customHeight="1">
      <c r="A805" s="148"/>
      <c r="B805" s="207"/>
      <c r="C805" s="148"/>
      <c r="D805" s="134"/>
      <c r="E805" s="132"/>
      <c r="F805" s="132"/>
      <c r="G805" s="132"/>
      <c r="H805" s="132"/>
      <c r="I805" s="132"/>
      <c r="J805" s="133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ht="16.5" customHeight="1">
      <c r="A806" s="520" t="s">
        <v>1832</v>
      </c>
      <c r="B806" s="520"/>
      <c r="C806" s="520" t="s">
        <v>1833</v>
      </c>
      <c r="D806" s="520"/>
      <c r="E806" s="132"/>
      <c r="F806" s="132"/>
      <c r="G806" s="132"/>
      <c r="H806" s="132"/>
      <c r="I806" s="228" t="s">
        <v>1620</v>
      </c>
      <c r="J806" s="133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ht="15.75" customHeight="1">
      <c r="A807" s="523" t="s">
        <v>1621</v>
      </c>
      <c r="B807" s="523"/>
      <c r="C807" s="138"/>
      <c r="D807" s="138"/>
      <c r="E807" s="132"/>
      <c r="F807" s="132"/>
      <c r="G807" s="132"/>
      <c r="H807" s="132"/>
      <c r="I807" s="136">
        <v>400</v>
      </c>
      <c r="J807" s="133" t="s">
        <v>775</v>
      </c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ht="15.75" customHeight="1">
      <c r="A808" s="139" t="s">
        <v>1622</v>
      </c>
      <c r="B808" s="139" t="s">
        <v>1623</v>
      </c>
      <c r="C808" s="139" t="s">
        <v>1624</v>
      </c>
      <c r="D808" s="139" t="s">
        <v>1625</v>
      </c>
      <c r="E808" s="139" t="s">
        <v>1626</v>
      </c>
      <c r="F808" s="139" t="s">
        <v>1627</v>
      </c>
      <c r="G808" s="140" t="s">
        <v>1628</v>
      </c>
      <c r="H808" s="140" t="s">
        <v>1629</v>
      </c>
      <c r="I808" s="153" t="s">
        <v>1179</v>
      </c>
      <c r="J808" s="133"/>
      <c r="K808" s="134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</row>
    <row r="809" spans="1:26" ht="15.75" customHeight="1">
      <c r="A809" s="139">
        <v>1</v>
      </c>
      <c r="B809" s="147" t="s">
        <v>1663</v>
      </c>
      <c r="C809" s="139" t="s">
        <v>1592</v>
      </c>
      <c r="D809" s="142" t="s">
        <v>1621</v>
      </c>
      <c r="E809" s="142">
        <v>8</v>
      </c>
      <c r="F809" s="139">
        <f t="shared" ref="F809:F826" si="40">SUM(E809,F808)</f>
        <v>8</v>
      </c>
      <c r="G809" s="140">
        <f t="shared" ref="G809:G820" si="41">SUM(G808,E809)</f>
        <v>8</v>
      </c>
      <c r="H809" s="142"/>
      <c r="I809" s="132"/>
      <c r="J809" s="133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spans="1:26" ht="15.75" customHeight="1">
      <c r="A810" s="139">
        <v>2</v>
      </c>
      <c r="B810" s="154" t="s">
        <v>1834</v>
      </c>
      <c r="C810" s="142" t="s">
        <v>1835</v>
      </c>
      <c r="D810" s="142" t="s">
        <v>1621</v>
      </c>
      <c r="E810" s="142">
        <v>30</v>
      </c>
      <c r="F810" s="139">
        <f t="shared" si="40"/>
        <v>38</v>
      </c>
      <c r="G810" s="140">
        <f t="shared" si="41"/>
        <v>38</v>
      </c>
      <c r="H810" s="142"/>
      <c r="I810" s="132"/>
      <c r="J810" s="133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ht="15.75" customHeight="1">
      <c r="A811" s="142">
        <v>3</v>
      </c>
      <c r="B811" s="147" t="s">
        <v>1637</v>
      </c>
      <c r="C811" s="139" t="s">
        <v>1714</v>
      </c>
      <c r="D811" s="142" t="s">
        <v>1621</v>
      </c>
      <c r="E811" s="142">
        <v>4</v>
      </c>
      <c r="F811" s="139">
        <f t="shared" si="40"/>
        <v>42</v>
      </c>
      <c r="G811" s="140">
        <f t="shared" si="41"/>
        <v>42</v>
      </c>
      <c r="H811" s="142"/>
      <c r="I811" s="132"/>
      <c r="J811" s="133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spans="1:26" ht="15.75" customHeight="1">
      <c r="A812" s="142">
        <v>4</v>
      </c>
      <c r="B812" s="147" t="s">
        <v>1668</v>
      </c>
      <c r="C812" s="139" t="s">
        <v>1669</v>
      </c>
      <c r="D812" s="142" t="s">
        <v>1621</v>
      </c>
      <c r="E812" s="142">
        <v>6</v>
      </c>
      <c r="F812" s="139">
        <f t="shared" si="40"/>
        <v>48</v>
      </c>
      <c r="G812" s="140">
        <f t="shared" si="41"/>
        <v>48</v>
      </c>
      <c r="H812" s="142"/>
      <c r="I812" s="132"/>
      <c r="J812" s="133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ht="15.75" customHeight="1">
      <c r="A813" s="142">
        <v>5</v>
      </c>
      <c r="B813" s="147" t="s">
        <v>1700</v>
      </c>
      <c r="C813" s="139" t="s">
        <v>1701</v>
      </c>
      <c r="D813" s="142" t="s">
        <v>1621</v>
      </c>
      <c r="E813" s="142">
        <v>25</v>
      </c>
      <c r="F813" s="139">
        <f t="shared" si="40"/>
        <v>73</v>
      </c>
      <c r="G813" s="140">
        <f t="shared" si="41"/>
        <v>73</v>
      </c>
      <c r="H813" s="142"/>
      <c r="I813" s="132"/>
      <c r="J813" s="133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ht="15.75" customHeight="1">
      <c r="A814" s="142">
        <v>6</v>
      </c>
      <c r="B814" s="154" t="s">
        <v>1828</v>
      </c>
      <c r="C814" s="142" t="s">
        <v>1829</v>
      </c>
      <c r="D814" s="142" t="s">
        <v>1621</v>
      </c>
      <c r="E814" s="142">
        <v>10</v>
      </c>
      <c r="F814" s="139">
        <f t="shared" si="40"/>
        <v>83</v>
      </c>
      <c r="G814" s="140">
        <f t="shared" si="41"/>
        <v>83</v>
      </c>
      <c r="H814" s="142"/>
      <c r="I814" s="132"/>
      <c r="J814" s="133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ht="15.75" customHeight="1">
      <c r="A815" s="142">
        <v>7</v>
      </c>
      <c r="B815" s="154" t="s">
        <v>1683</v>
      </c>
      <c r="C815" s="142" t="s">
        <v>1684</v>
      </c>
      <c r="D815" s="139" t="s">
        <v>1621</v>
      </c>
      <c r="E815" s="142">
        <v>14</v>
      </c>
      <c r="F815" s="139">
        <f t="shared" si="40"/>
        <v>97</v>
      </c>
      <c r="G815" s="140">
        <f t="shared" si="41"/>
        <v>97</v>
      </c>
      <c r="H815" s="142"/>
      <c r="I815" s="132"/>
      <c r="J815" s="133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ht="15.75" customHeight="1">
      <c r="A816" s="142">
        <v>8</v>
      </c>
      <c r="B816" s="141" t="s">
        <v>1681</v>
      </c>
      <c r="C816" s="142" t="s">
        <v>1682</v>
      </c>
      <c r="D816" s="139" t="s">
        <v>1621</v>
      </c>
      <c r="E816" s="142">
        <v>50</v>
      </c>
      <c r="F816" s="139">
        <f t="shared" si="40"/>
        <v>147</v>
      </c>
      <c r="G816" s="140">
        <f t="shared" si="41"/>
        <v>147</v>
      </c>
      <c r="H816" s="142"/>
      <c r="I816" s="132"/>
      <c r="J816" s="133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6" ht="15.75" customHeight="1">
      <c r="A817" s="142">
        <v>9</v>
      </c>
      <c r="B817" s="141" t="s">
        <v>1249</v>
      </c>
      <c r="C817" s="142" t="s">
        <v>1250</v>
      </c>
      <c r="D817" s="139" t="s">
        <v>1621</v>
      </c>
      <c r="E817" s="142">
        <v>22</v>
      </c>
      <c r="F817" s="139">
        <f t="shared" si="40"/>
        <v>169</v>
      </c>
      <c r="G817" s="140">
        <f t="shared" si="41"/>
        <v>169</v>
      </c>
      <c r="H817" s="142"/>
      <c r="I817" s="132"/>
      <c r="J817" s="133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6" ht="15.75" customHeight="1">
      <c r="A818" s="142">
        <v>10</v>
      </c>
      <c r="B818" s="141" t="s">
        <v>1744</v>
      </c>
      <c r="C818" s="142" t="s">
        <v>1745</v>
      </c>
      <c r="D818" s="139" t="s">
        <v>1621</v>
      </c>
      <c r="E818" s="142">
        <v>10</v>
      </c>
      <c r="F818" s="139">
        <f t="shared" si="40"/>
        <v>179</v>
      </c>
      <c r="G818" s="140">
        <f t="shared" si="41"/>
        <v>179</v>
      </c>
      <c r="H818" s="142"/>
      <c r="I818" s="132"/>
      <c r="J818" s="133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6" ht="15.75" customHeight="1">
      <c r="A819" s="142">
        <v>11</v>
      </c>
      <c r="B819" s="126" t="s">
        <v>298</v>
      </c>
      <c r="C819" s="147" t="s">
        <v>1746</v>
      </c>
      <c r="D819" s="142" t="s">
        <v>1621</v>
      </c>
      <c r="E819" s="142">
        <v>8</v>
      </c>
      <c r="F819" s="139">
        <f t="shared" si="40"/>
        <v>187</v>
      </c>
      <c r="G819" s="140">
        <f t="shared" si="41"/>
        <v>187</v>
      </c>
      <c r="H819" s="142"/>
      <c r="I819" s="132"/>
      <c r="J819" s="133"/>
      <c r="K819" s="134"/>
    </row>
    <row r="820" spans="1:26" ht="15.75" customHeight="1">
      <c r="A820" s="142">
        <v>12</v>
      </c>
      <c r="B820" s="141" t="s">
        <v>1630</v>
      </c>
      <c r="C820" s="142" t="s">
        <v>1252</v>
      </c>
      <c r="D820" s="139" t="s">
        <v>1621</v>
      </c>
      <c r="E820" s="142">
        <v>8</v>
      </c>
      <c r="F820" s="139">
        <f t="shared" si="40"/>
        <v>195</v>
      </c>
      <c r="G820" s="140">
        <f t="shared" si="41"/>
        <v>195</v>
      </c>
      <c r="H820" s="142"/>
      <c r="I820" s="132"/>
      <c r="J820" s="133"/>
      <c r="K820" s="134"/>
    </row>
    <row r="821" spans="1:26" ht="15.75" customHeight="1">
      <c r="A821" s="142">
        <v>13</v>
      </c>
      <c r="B821" s="155" t="s">
        <v>1253</v>
      </c>
      <c r="C821" s="139" t="s">
        <v>1254</v>
      </c>
      <c r="D821" s="142" t="s">
        <v>1621</v>
      </c>
      <c r="E821" s="142">
        <v>10</v>
      </c>
      <c r="F821" s="139">
        <f t="shared" si="40"/>
        <v>205</v>
      </c>
      <c r="G821" s="140">
        <v>200</v>
      </c>
      <c r="H821" s="142"/>
      <c r="I821" s="132"/>
      <c r="J821" s="133"/>
      <c r="K821" s="134"/>
    </row>
    <row r="822" spans="1:26" ht="15.75" customHeight="1">
      <c r="A822" s="142">
        <v>14</v>
      </c>
      <c r="B822" s="155" t="s">
        <v>1321</v>
      </c>
      <c r="C822" s="139" t="s">
        <v>1322</v>
      </c>
      <c r="D822" s="142" t="s">
        <v>1621</v>
      </c>
      <c r="E822" s="142">
        <v>24</v>
      </c>
      <c r="F822" s="139">
        <f t="shared" si="40"/>
        <v>229</v>
      </c>
      <c r="G822" s="140">
        <v>200</v>
      </c>
      <c r="H822" s="142"/>
      <c r="I822" s="132"/>
      <c r="J822" s="133"/>
      <c r="K822" s="134"/>
    </row>
    <row r="823" spans="1:26" ht="15.75" customHeight="1">
      <c r="A823" s="158">
        <v>15</v>
      </c>
      <c r="B823" s="155" t="s">
        <v>1836</v>
      </c>
      <c r="C823" s="139" t="s">
        <v>1691</v>
      </c>
      <c r="D823" s="142" t="s">
        <v>1621</v>
      </c>
      <c r="E823" s="142">
        <v>58</v>
      </c>
      <c r="F823" s="139">
        <f t="shared" si="40"/>
        <v>287</v>
      </c>
      <c r="G823" s="140">
        <v>200</v>
      </c>
      <c r="H823" s="142"/>
      <c r="I823" s="132"/>
      <c r="J823" s="133"/>
      <c r="K823" s="134"/>
    </row>
    <row r="824" spans="1:26" ht="15.75" customHeight="1">
      <c r="A824" s="142">
        <v>16</v>
      </c>
      <c r="B824" s="247" t="s">
        <v>1262</v>
      </c>
      <c r="C824" s="139" t="s">
        <v>1263</v>
      </c>
      <c r="D824" s="142" t="s">
        <v>1621</v>
      </c>
      <c r="E824" s="142">
        <v>8</v>
      </c>
      <c r="F824" s="139">
        <f t="shared" si="40"/>
        <v>295</v>
      </c>
      <c r="G824" s="140">
        <v>200</v>
      </c>
      <c r="H824" s="158"/>
      <c r="I824" s="132"/>
      <c r="J824" s="133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6" ht="15.75" customHeight="1">
      <c r="A825" s="142">
        <v>17</v>
      </c>
      <c r="B825" s="247" t="s">
        <v>1276</v>
      </c>
      <c r="C825" s="139" t="s">
        <v>1277</v>
      </c>
      <c r="D825" s="115" t="s">
        <v>1182</v>
      </c>
      <c r="E825" s="142">
        <v>20</v>
      </c>
      <c r="F825" s="139">
        <f t="shared" si="40"/>
        <v>315</v>
      </c>
      <c r="G825" s="222">
        <v>200</v>
      </c>
      <c r="H825" s="142"/>
      <c r="I825" s="132"/>
      <c r="J825" s="133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spans="1:26" ht="15.75" customHeight="1">
      <c r="A826" s="145">
        <v>18</v>
      </c>
      <c r="B826" s="265" t="s">
        <v>1692</v>
      </c>
      <c r="C826" s="143" t="s">
        <v>1693</v>
      </c>
      <c r="D826" s="240" t="s">
        <v>1182</v>
      </c>
      <c r="E826" s="145">
        <v>50</v>
      </c>
      <c r="F826" s="143">
        <f t="shared" si="40"/>
        <v>365</v>
      </c>
      <c r="G826" s="267">
        <v>200</v>
      </c>
      <c r="H826" s="145"/>
      <c r="I826" s="132" t="s">
        <v>1631</v>
      </c>
      <c r="J826" s="133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spans="1:26" ht="15.75" customHeight="1">
      <c r="A827" s="132">
        <v>19</v>
      </c>
      <c r="B827" s="229" t="s">
        <v>856</v>
      </c>
      <c r="C827" s="189" t="s">
        <v>857</v>
      </c>
      <c r="D827" s="268" t="s">
        <v>1175</v>
      </c>
      <c r="E827" s="132">
        <v>63</v>
      </c>
      <c r="F827" s="268">
        <f>SUM(F826,E827)</f>
        <v>428</v>
      </c>
      <c r="G827" s="159">
        <f>SUM(G826,E827)</f>
        <v>263</v>
      </c>
      <c r="H827" s="132"/>
      <c r="I827" s="132" t="s">
        <v>891</v>
      </c>
      <c r="J827" s="133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</row>
    <row r="828" spans="1:26" ht="15.75" customHeight="1">
      <c r="A828" s="132">
        <v>20</v>
      </c>
      <c r="B828" s="126" t="s">
        <v>1292</v>
      </c>
      <c r="C828" s="167" t="s">
        <v>1293</v>
      </c>
      <c r="D828" s="171" t="s">
        <v>1175</v>
      </c>
      <c r="E828" s="142">
        <v>50</v>
      </c>
      <c r="F828" s="171">
        <f>SUM(F827,E828)</f>
        <v>478</v>
      </c>
      <c r="G828" s="140">
        <f>SUM(G827,E828)</f>
        <v>313</v>
      </c>
      <c r="H828" s="142"/>
      <c r="I828" s="132" t="s">
        <v>891</v>
      </c>
      <c r="J828" s="133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</row>
    <row r="829" spans="1:26" ht="15.75" customHeight="1">
      <c r="A829" s="132">
        <v>21</v>
      </c>
      <c r="B829" s="126" t="s">
        <v>576</v>
      </c>
      <c r="C829" s="167" t="s">
        <v>577</v>
      </c>
      <c r="D829" s="171" t="s">
        <v>1175</v>
      </c>
      <c r="E829" s="115">
        <v>6</v>
      </c>
      <c r="F829" s="171">
        <v>484</v>
      </c>
      <c r="G829" s="140">
        <v>319</v>
      </c>
      <c r="H829" s="142"/>
      <c r="I829" s="132" t="s">
        <v>578</v>
      </c>
      <c r="J829" s="133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spans="1:26" ht="15.75" customHeight="1">
      <c r="A830" s="132">
        <v>22</v>
      </c>
      <c r="B830" s="126" t="s">
        <v>1348</v>
      </c>
      <c r="C830" s="139" t="s">
        <v>1229</v>
      </c>
      <c r="D830" s="171" t="s">
        <v>1182</v>
      </c>
      <c r="E830" s="115">
        <v>40</v>
      </c>
      <c r="F830" s="171">
        <v>524</v>
      </c>
      <c r="G830" s="140">
        <v>359</v>
      </c>
      <c r="H830" s="142"/>
      <c r="I830" s="133" t="s">
        <v>775</v>
      </c>
      <c r="J830" s="133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spans="1:26" ht="16.5" customHeight="1">
      <c r="A831" s="132">
        <v>23</v>
      </c>
      <c r="B831" s="126" t="s">
        <v>1348</v>
      </c>
      <c r="C831" s="139" t="s">
        <v>1349</v>
      </c>
      <c r="D831" s="171" t="s">
        <v>1182</v>
      </c>
      <c r="E831" s="115">
        <v>40</v>
      </c>
      <c r="F831" s="171">
        <v>564</v>
      </c>
      <c r="G831" s="140">
        <v>399</v>
      </c>
      <c r="H831" s="142"/>
      <c r="I831" s="133" t="s">
        <v>775</v>
      </c>
      <c r="J831" s="133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spans="1:26" ht="16.5" customHeight="1">
      <c r="A832" s="132"/>
      <c r="B832" s="147" t="s">
        <v>571</v>
      </c>
      <c r="C832" s="139" t="s">
        <v>572</v>
      </c>
      <c r="D832" s="142" t="s">
        <v>1182</v>
      </c>
      <c r="E832" s="117">
        <v>10</v>
      </c>
      <c r="F832" s="168">
        <f>SUM(F831,E832)</f>
        <v>574</v>
      </c>
      <c r="G832" s="149">
        <v>400</v>
      </c>
      <c r="H832" s="153" t="s">
        <v>1179</v>
      </c>
      <c r="I832" s="133" t="s">
        <v>582</v>
      </c>
      <c r="J832" s="133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spans="1:26" ht="16.5" customHeight="1">
      <c r="A833" s="132"/>
      <c r="B833" s="116"/>
      <c r="C833" s="148"/>
      <c r="D833" s="168"/>
      <c r="E833" s="117"/>
      <c r="F833" s="168"/>
      <c r="G833" s="149"/>
      <c r="H833" s="132"/>
      <c r="I833" s="133"/>
      <c r="J833" s="133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spans="1:26" ht="16.5" customHeight="1">
      <c r="A834" s="132"/>
      <c r="B834" s="116"/>
      <c r="C834" s="148"/>
      <c r="D834" s="168"/>
      <c r="E834" s="117"/>
      <c r="F834" s="168"/>
      <c r="G834" s="149"/>
      <c r="H834" s="132"/>
      <c r="I834" s="133"/>
      <c r="J834" s="133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spans="1:26" ht="15.75" customHeight="1">
      <c r="A835" s="526" t="s">
        <v>1632</v>
      </c>
      <c r="B835" s="526"/>
      <c r="C835" s="148"/>
      <c r="D835" s="132"/>
      <c r="E835" s="132"/>
      <c r="F835" s="148"/>
      <c r="G835" s="149"/>
      <c r="H835" s="132"/>
      <c r="I835" s="133"/>
      <c r="J835" s="133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spans="1:26" ht="15.75" customHeight="1">
      <c r="A836" s="139" t="s">
        <v>1622</v>
      </c>
      <c r="B836" s="157" t="s">
        <v>1623</v>
      </c>
      <c r="C836" s="157" t="s">
        <v>1624</v>
      </c>
      <c r="D836" s="157" t="s">
        <v>1625</v>
      </c>
      <c r="E836" s="157" t="s">
        <v>1626</v>
      </c>
      <c r="F836" s="157" t="s">
        <v>1627</v>
      </c>
      <c r="G836" s="159" t="s">
        <v>1628</v>
      </c>
      <c r="H836" s="159" t="s">
        <v>1629</v>
      </c>
      <c r="I836" s="133"/>
      <c r="J836" s="133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spans="1:26" ht="15.75" customHeight="1">
      <c r="A837" s="194">
        <v>1</v>
      </c>
      <c r="B837" s="147"/>
      <c r="C837" s="147"/>
      <c r="D837" s="147"/>
      <c r="E837" s="142"/>
      <c r="F837" s="142">
        <v>0</v>
      </c>
      <c r="G837" s="142">
        <v>0</v>
      </c>
      <c r="H837" s="142"/>
      <c r="I837" s="132"/>
      <c r="J837" s="133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spans="1:26" ht="16.5" customHeight="1">
      <c r="A838" s="194">
        <v>2</v>
      </c>
      <c r="B838" s="147"/>
      <c r="C838" s="147"/>
      <c r="D838" s="147"/>
      <c r="E838" s="142"/>
      <c r="F838" s="142"/>
      <c r="G838" s="142"/>
      <c r="H838" s="142"/>
      <c r="I838" s="132"/>
      <c r="J838" s="133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spans="1:26" ht="15.75" customHeight="1">
      <c r="A839" s="216">
        <v>3</v>
      </c>
      <c r="B839" s="147"/>
      <c r="C839" s="139"/>
      <c r="D839" s="142"/>
      <c r="E839" s="142"/>
      <c r="F839" s="139"/>
      <c r="G839" s="140"/>
      <c r="H839" s="142"/>
      <c r="I839" s="132"/>
      <c r="J839" s="133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spans="1:26" ht="15.75" customHeight="1">
      <c r="A840" s="132"/>
      <c r="E840" s="132"/>
      <c r="F840" s="148"/>
      <c r="G840" s="149"/>
      <c r="H840" s="132"/>
      <c r="I840" s="132"/>
      <c r="J840" s="133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spans="1:26" ht="15.75" customHeight="1">
      <c r="A841" s="148"/>
      <c r="B841" s="207"/>
      <c r="C841" s="148"/>
      <c r="D841" s="134"/>
      <c r="E841" s="132"/>
      <c r="F841" s="132"/>
      <c r="G841" s="132"/>
      <c r="H841" s="132"/>
      <c r="I841" s="132"/>
      <c r="J841" s="133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</row>
    <row r="842" spans="1:26" ht="16.5" customHeight="1">
      <c r="A842" s="148"/>
      <c r="B842" s="207"/>
      <c r="C842" s="207"/>
      <c r="D842" s="134"/>
      <c r="E842" s="132"/>
      <c r="F842" s="132"/>
      <c r="G842" s="132"/>
      <c r="H842" s="132"/>
      <c r="I842" s="132"/>
      <c r="J842" s="133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</row>
    <row r="843" spans="1:26" ht="15.75" customHeight="1">
      <c r="A843" s="520" t="s">
        <v>1837</v>
      </c>
      <c r="B843" s="520"/>
      <c r="C843" s="520" t="s">
        <v>1838</v>
      </c>
      <c r="D843" s="520"/>
      <c r="E843" s="132"/>
      <c r="F843" s="132"/>
      <c r="G843" s="132"/>
      <c r="H843" s="132"/>
      <c r="I843" s="137" t="s">
        <v>1620</v>
      </c>
      <c r="J843" s="133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spans="1:26" ht="15.75" customHeight="1">
      <c r="A844" s="523" t="s">
        <v>1621</v>
      </c>
      <c r="B844" s="523"/>
      <c r="C844" s="138"/>
      <c r="D844" s="138"/>
      <c r="E844" s="132"/>
      <c r="F844" s="132"/>
      <c r="G844" s="132"/>
      <c r="H844" s="132"/>
      <c r="I844" s="136">
        <v>400</v>
      </c>
      <c r="J844" s="132" t="s">
        <v>813</v>
      </c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spans="1:26" ht="15.75" customHeight="1">
      <c r="A845" s="139" t="s">
        <v>1622</v>
      </c>
      <c r="B845" s="139" t="s">
        <v>1623</v>
      </c>
      <c r="C845" s="139" t="s">
        <v>1624</v>
      </c>
      <c r="D845" s="139" t="s">
        <v>1625</v>
      </c>
      <c r="E845" s="139" t="s">
        <v>1626</v>
      </c>
      <c r="F845" s="139" t="s">
        <v>1627</v>
      </c>
      <c r="G845" s="140" t="s">
        <v>1628</v>
      </c>
      <c r="H845" s="140" t="s">
        <v>1629</v>
      </c>
      <c r="I845" s="153" t="s">
        <v>1179</v>
      </c>
      <c r="J845" s="133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</row>
    <row r="846" spans="1:26" ht="15.75" customHeight="1">
      <c r="A846" s="139">
        <v>1</v>
      </c>
      <c r="B846" s="147" t="s">
        <v>1663</v>
      </c>
      <c r="C846" s="139" t="s">
        <v>1592</v>
      </c>
      <c r="D846" s="142" t="s">
        <v>1621</v>
      </c>
      <c r="E846" s="142">
        <v>8</v>
      </c>
      <c r="F846" s="139">
        <f t="shared" ref="F846:F856" si="42">SUM(E846,F845)</f>
        <v>8</v>
      </c>
      <c r="G846" s="140">
        <f t="shared" ref="G846:G857" si="43">SUM(G845,E846)</f>
        <v>8</v>
      </c>
      <c r="H846" s="142"/>
      <c r="I846" s="132"/>
      <c r="J846" s="133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spans="1:26" ht="15.75" customHeight="1">
      <c r="A847" s="139">
        <v>2</v>
      </c>
      <c r="B847" s="150" t="s">
        <v>1637</v>
      </c>
      <c r="C847" s="142" t="s">
        <v>1638</v>
      </c>
      <c r="D847" s="139" t="s">
        <v>1621</v>
      </c>
      <c r="E847" s="142">
        <v>8</v>
      </c>
      <c r="F847" s="139">
        <f t="shared" si="42"/>
        <v>16</v>
      </c>
      <c r="G847" s="140">
        <f t="shared" si="43"/>
        <v>16</v>
      </c>
      <c r="H847" s="142"/>
      <c r="I847" s="132"/>
      <c r="J847" s="133"/>
      <c r="K847" s="134"/>
    </row>
    <row r="848" spans="1:26" ht="15.75" customHeight="1">
      <c r="A848" s="142">
        <v>3</v>
      </c>
      <c r="B848" s="155" t="s">
        <v>1800</v>
      </c>
      <c r="C848" s="139" t="s">
        <v>1801</v>
      </c>
      <c r="D848" s="142" t="s">
        <v>1621</v>
      </c>
      <c r="E848" s="139">
        <v>8</v>
      </c>
      <c r="F848" s="139">
        <f t="shared" si="42"/>
        <v>24</v>
      </c>
      <c r="G848" s="140">
        <f t="shared" si="43"/>
        <v>24</v>
      </c>
      <c r="H848" s="142"/>
      <c r="I848" s="133" t="s">
        <v>1185</v>
      </c>
      <c r="J848" s="133"/>
      <c r="K848" s="134"/>
    </row>
    <row r="849" spans="1:26" ht="15.75" customHeight="1">
      <c r="A849" s="158">
        <v>4</v>
      </c>
      <c r="B849" s="141" t="s">
        <v>1630</v>
      </c>
      <c r="C849" s="142" t="s">
        <v>1252</v>
      </c>
      <c r="D849" s="139" t="s">
        <v>1621</v>
      </c>
      <c r="E849" s="142">
        <v>8</v>
      </c>
      <c r="F849" s="139">
        <f t="shared" si="42"/>
        <v>32</v>
      </c>
      <c r="G849" s="140">
        <f t="shared" si="43"/>
        <v>32</v>
      </c>
      <c r="H849" s="142"/>
      <c r="I849" s="132"/>
      <c r="J849" s="133"/>
      <c r="K849" s="134"/>
    </row>
    <row r="850" spans="1:26" ht="15.75" customHeight="1">
      <c r="A850" s="145">
        <v>5</v>
      </c>
      <c r="B850" s="265" t="s">
        <v>1253</v>
      </c>
      <c r="C850" s="143" t="s">
        <v>1254</v>
      </c>
      <c r="D850" s="145" t="s">
        <v>1621</v>
      </c>
      <c r="E850" s="145">
        <v>6</v>
      </c>
      <c r="F850" s="143">
        <f t="shared" si="42"/>
        <v>38</v>
      </c>
      <c r="G850" s="146">
        <f t="shared" si="43"/>
        <v>38</v>
      </c>
      <c r="H850" s="145"/>
      <c r="I850" s="132" t="s">
        <v>1631</v>
      </c>
      <c r="J850" s="133"/>
      <c r="K850" s="134"/>
    </row>
    <row r="851" spans="1:26" ht="15.75" customHeight="1">
      <c r="A851" s="142">
        <v>7</v>
      </c>
      <c r="B851" s="269" t="s">
        <v>1641</v>
      </c>
      <c r="C851" s="191" t="s">
        <v>1184</v>
      </c>
      <c r="D851" s="171" t="s">
        <v>1182</v>
      </c>
      <c r="E851" s="171">
        <v>4</v>
      </c>
      <c r="F851" s="139">
        <f t="shared" si="42"/>
        <v>42</v>
      </c>
      <c r="G851" s="140">
        <f t="shared" si="43"/>
        <v>42</v>
      </c>
      <c r="H851" s="142"/>
      <c r="I851" s="132"/>
      <c r="J851" s="133"/>
      <c r="K851" s="134"/>
    </row>
    <row r="852" spans="1:26" ht="15.75" customHeight="1">
      <c r="A852" s="142">
        <v>8</v>
      </c>
      <c r="B852" s="247" t="s">
        <v>1690</v>
      </c>
      <c r="C852" s="139" t="s">
        <v>1691</v>
      </c>
      <c r="D852" s="115" t="s">
        <v>1175</v>
      </c>
      <c r="E852" s="142">
        <v>58</v>
      </c>
      <c r="F852" s="139">
        <f t="shared" si="42"/>
        <v>100</v>
      </c>
      <c r="G852" s="140">
        <f t="shared" si="43"/>
        <v>100</v>
      </c>
      <c r="H852" s="158"/>
      <c r="I852" s="132"/>
      <c r="J852" s="133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spans="1:26" ht="15.75" customHeight="1">
      <c r="A853" s="142">
        <v>9</v>
      </c>
      <c r="B853" s="247" t="s">
        <v>1234</v>
      </c>
      <c r="C853" s="139" t="s">
        <v>1235</v>
      </c>
      <c r="D853" s="115" t="s">
        <v>1182</v>
      </c>
      <c r="E853" s="142">
        <v>24</v>
      </c>
      <c r="F853" s="139">
        <f t="shared" si="42"/>
        <v>124</v>
      </c>
      <c r="G853" s="140">
        <f t="shared" si="43"/>
        <v>124</v>
      </c>
      <c r="H853" s="142"/>
      <c r="I853" s="132"/>
      <c r="J853" s="133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spans="1:26" ht="15.75" customHeight="1">
      <c r="A854" s="158">
        <v>10</v>
      </c>
      <c r="B854" s="248" t="s">
        <v>1692</v>
      </c>
      <c r="C854" s="157" t="s">
        <v>1693</v>
      </c>
      <c r="D854" s="165" t="s">
        <v>1182</v>
      </c>
      <c r="E854" s="158">
        <v>50</v>
      </c>
      <c r="F854" s="157">
        <f t="shared" si="42"/>
        <v>174</v>
      </c>
      <c r="G854" s="159">
        <f t="shared" si="43"/>
        <v>174</v>
      </c>
      <c r="H854" s="158"/>
      <c r="I854" s="132" t="s">
        <v>1631</v>
      </c>
      <c r="J854" s="133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spans="1:26" ht="15.75" customHeight="1">
      <c r="A855" s="142">
        <v>11</v>
      </c>
      <c r="B855" s="155" t="s">
        <v>872</v>
      </c>
      <c r="C855" s="139" t="s">
        <v>873</v>
      </c>
      <c r="D855" s="115" t="s">
        <v>1175</v>
      </c>
      <c r="E855" s="142">
        <v>6</v>
      </c>
      <c r="F855" s="139">
        <f t="shared" si="42"/>
        <v>180</v>
      </c>
      <c r="G855" s="140">
        <f t="shared" si="43"/>
        <v>180</v>
      </c>
      <c r="H855" s="142"/>
      <c r="I855" s="132" t="s">
        <v>1216</v>
      </c>
      <c r="J855" s="133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spans="1:26" ht="15.75" customHeight="1">
      <c r="A856" s="142">
        <v>12</v>
      </c>
      <c r="B856" s="155" t="s">
        <v>934</v>
      </c>
      <c r="C856" s="139" t="s">
        <v>935</v>
      </c>
      <c r="D856" s="115" t="s">
        <v>1175</v>
      </c>
      <c r="E856" s="142">
        <v>60</v>
      </c>
      <c r="F856" s="139">
        <f t="shared" si="42"/>
        <v>240</v>
      </c>
      <c r="G856" s="140">
        <f t="shared" si="43"/>
        <v>240</v>
      </c>
      <c r="H856" s="142"/>
      <c r="I856" s="132" t="s">
        <v>1219</v>
      </c>
      <c r="J856" s="133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spans="1:26" ht="15.75" customHeight="1">
      <c r="A857" s="142">
        <v>13</v>
      </c>
      <c r="B857" s="126" t="s">
        <v>856</v>
      </c>
      <c r="C857" s="167" t="s">
        <v>857</v>
      </c>
      <c r="D857" s="171" t="s">
        <v>1175</v>
      </c>
      <c r="E857" s="142">
        <v>66</v>
      </c>
      <c r="F857" s="171">
        <f>SUM(F856,E857)</f>
        <v>306</v>
      </c>
      <c r="G857" s="140">
        <f t="shared" si="43"/>
        <v>306</v>
      </c>
      <c r="H857" s="142"/>
      <c r="I857" s="132" t="s">
        <v>891</v>
      </c>
      <c r="J857" s="133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spans="1:26" ht="15.75" customHeight="1">
      <c r="A858" s="142">
        <v>14</v>
      </c>
      <c r="B858" s="126" t="s">
        <v>576</v>
      </c>
      <c r="C858" s="167" t="s">
        <v>577</v>
      </c>
      <c r="D858" s="171" t="s">
        <v>1175</v>
      </c>
      <c r="E858" s="115">
        <v>6</v>
      </c>
      <c r="F858" s="171">
        <v>312</v>
      </c>
      <c r="G858" s="140">
        <v>312</v>
      </c>
      <c r="H858" s="142"/>
      <c r="I858" s="132" t="s">
        <v>578</v>
      </c>
      <c r="J858" s="133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spans="1:26" ht="15.75" customHeight="1">
      <c r="A859" s="142">
        <v>15</v>
      </c>
      <c r="B859" s="190" t="s">
        <v>726</v>
      </c>
      <c r="C859" s="139" t="s">
        <v>727</v>
      </c>
      <c r="D859" s="171" t="s">
        <v>1182</v>
      </c>
      <c r="E859" s="142">
        <v>8</v>
      </c>
      <c r="F859" s="171">
        <v>320</v>
      </c>
      <c r="G859" s="140">
        <v>320</v>
      </c>
      <c r="H859" s="142"/>
      <c r="I859" s="132" t="s">
        <v>644</v>
      </c>
      <c r="J859" s="133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spans="1:26" ht="15.75" customHeight="1">
      <c r="A860" s="142">
        <v>16</v>
      </c>
      <c r="B860" s="126" t="s">
        <v>1288</v>
      </c>
      <c r="C860" s="167" t="s">
        <v>1289</v>
      </c>
      <c r="D860" s="171" t="s">
        <v>1175</v>
      </c>
      <c r="E860" s="142">
        <v>200</v>
      </c>
      <c r="F860" s="171">
        <v>520</v>
      </c>
      <c r="G860" s="140">
        <v>400</v>
      </c>
      <c r="H860" s="202" t="s">
        <v>1179</v>
      </c>
      <c r="I860" s="132" t="s">
        <v>813</v>
      </c>
      <c r="J860" s="133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spans="1:26" ht="15.75" customHeight="1">
      <c r="A861" s="142">
        <v>17</v>
      </c>
      <c r="B861" s="126" t="s">
        <v>993</v>
      </c>
      <c r="C861" s="167" t="s">
        <v>994</v>
      </c>
      <c r="D861" s="171" t="s">
        <v>1182</v>
      </c>
      <c r="E861" s="142">
        <v>20</v>
      </c>
      <c r="F861" s="171">
        <v>540</v>
      </c>
      <c r="G861" s="140">
        <v>400</v>
      </c>
      <c r="H861" s="202" t="s">
        <v>1179</v>
      </c>
      <c r="I861" s="132"/>
      <c r="J861" s="133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spans="1:26" ht="15.75" customHeight="1">
      <c r="A862" s="132">
        <v>18</v>
      </c>
      <c r="B862" s="116" t="s">
        <v>878</v>
      </c>
      <c r="C862" s="170" t="s">
        <v>879</v>
      </c>
      <c r="D862" s="168" t="s">
        <v>1175</v>
      </c>
      <c r="E862" s="132">
        <v>8</v>
      </c>
      <c r="F862" s="168">
        <f>SUM(F861,E862)</f>
        <v>548</v>
      </c>
      <c r="G862" s="149">
        <v>400</v>
      </c>
      <c r="H862" s="153" t="s">
        <v>1179</v>
      </c>
      <c r="I862" s="132" t="s">
        <v>567</v>
      </c>
      <c r="J862" s="133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spans="1:26" ht="15.75" customHeight="1">
      <c r="A863" s="526" t="s">
        <v>1632</v>
      </c>
      <c r="B863" s="526"/>
      <c r="C863" s="148"/>
      <c r="D863" s="132"/>
      <c r="E863" s="132"/>
      <c r="F863" s="148"/>
      <c r="G863" s="149"/>
      <c r="H863" s="132"/>
      <c r="I863" s="133"/>
      <c r="J863" s="133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spans="1:26" ht="15.75" customHeight="1">
      <c r="A864" s="139" t="s">
        <v>1622</v>
      </c>
      <c r="B864" s="157" t="s">
        <v>1623</v>
      </c>
      <c r="C864" s="157" t="s">
        <v>1624</v>
      </c>
      <c r="D864" s="157" t="s">
        <v>1625</v>
      </c>
      <c r="E864" s="157" t="s">
        <v>1626</v>
      </c>
      <c r="F864" s="157" t="s">
        <v>1627</v>
      </c>
      <c r="G864" s="159" t="s">
        <v>1628</v>
      </c>
      <c r="H864" s="140" t="s">
        <v>1629</v>
      </c>
      <c r="I864" s="133"/>
      <c r="J864" s="133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spans="1:26" ht="15.75" customHeight="1">
      <c r="A865" s="194">
        <v>1</v>
      </c>
      <c r="B865" s="147"/>
      <c r="C865" s="147"/>
      <c r="D865" s="147"/>
      <c r="E865" s="142"/>
      <c r="F865" s="142">
        <v>0</v>
      </c>
      <c r="G865" s="142">
        <v>0</v>
      </c>
      <c r="H865" s="195"/>
      <c r="I865" s="132"/>
      <c r="J865" s="133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spans="1:26" ht="16.5" customHeight="1">
      <c r="A866" s="194">
        <v>2</v>
      </c>
      <c r="B866" s="147"/>
      <c r="C866" s="147"/>
      <c r="D866" s="147"/>
      <c r="E866" s="142"/>
      <c r="F866" s="142"/>
      <c r="G866" s="142"/>
      <c r="H866" s="195"/>
      <c r="I866" s="132"/>
      <c r="J866" s="133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</row>
    <row r="867" spans="1:26" ht="15.75" customHeight="1">
      <c r="A867" s="142">
        <v>3</v>
      </c>
      <c r="B867" s="220"/>
      <c r="C867" s="198"/>
      <c r="D867" s="197"/>
      <c r="E867" s="197"/>
      <c r="F867" s="198"/>
      <c r="G867" s="199"/>
      <c r="H867" s="142"/>
      <c r="I867" s="132"/>
      <c r="J867" s="133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</row>
    <row r="868" spans="1:26" ht="15.75" customHeight="1">
      <c r="A868" s="132"/>
      <c r="B868" s="134"/>
      <c r="C868" s="148"/>
      <c r="D868" s="132"/>
      <c r="E868" s="132"/>
      <c r="F868" s="148"/>
      <c r="G868" s="149"/>
      <c r="H868" s="132"/>
      <c r="I868" s="132"/>
      <c r="J868" s="133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</row>
    <row r="869" spans="1:26" ht="15.75" customHeight="1">
      <c r="A869" s="148"/>
      <c r="B869" s="207"/>
      <c r="C869" s="148"/>
      <c r="D869" s="134"/>
      <c r="E869" s="132"/>
      <c r="F869" s="132"/>
      <c r="G869" s="132"/>
      <c r="H869" s="132"/>
      <c r="I869" s="132"/>
      <c r="J869" s="133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</row>
    <row r="870" spans="1:26" ht="15.75" customHeight="1">
      <c r="A870" s="148"/>
      <c r="B870" s="207"/>
      <c r="C870" s="148"/>
      <c r="D870" s="134"/>
      <c r="E870" s="132"/>
      <c r="F870" s="132"/>
      <c r="G870" s="132"/>
      <c r="H870" s="132"/>
      <c r="I870" s="132"/>
      <c r="J870" s="133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spans="1:26" ht="15.75" customHeight="1">
      <c r="A871" s="520" t="s">
        <v>1839</v>
      </c>
      <c r="B871" s="520"/>
      <c r="C871" s="520" t="s">
        <v>1840</v>
      </c>
      <c r="D871" s="520"/>
      <c r="E871" s="132"/>
      <c r="F871" s="132"/>
      <c r="G871" s="132"/>
      <c r="H871" s="132"/>
      <c r="I871" s="137" t="s">
        <v>1620</v>
      </c>
      <c r="J871" s="133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spans="1:26" ht="15.75" customHeight="1">
      <c r="A872" s="523" t="s">
        <v>1621</v>
      </c>
      <c r="B872" s="523"/>
      <c r="C872" s="138"/>
      <c r="D872" s="138"/>
      <c r="E872" s="132"/>
      <c r="F872" s="132"/>
      <c r="G872" s="132"/>
      <c r="H872" s="132"/>
      <c r="I872" s="136">
        <v>400</v>
      </c>
      <c r="J872" s="132" t="s">
        <v>813</v>
      </c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spans="1:26" ht="15.75" customHeight="1">
      <c r="A873" s="139" t="s">
        <v>1622</v>
      </c>
      <c r="B873" s="139" t="s">
        <v>1623</v>
      </c>
      <c r="C873" s="139" t="s">
        <v>1624</v>
      </c>
      <c r="D873" s="139" t="s">
        <v>1625</v>
      </c>
      <c r="E873" s="139" t="s">
        <v>1626</v>
      </c>
      <c r="F873" s="139" t="s">
        <v>1627</v>
      </c>
      <c r="G873" s="140" t="s">
        <v>1628</v>
      </c>
      <c r="H873" s="140" t="s">
        <v>1629</v>
      </c>
      <c r="I873" s="270" t="s">
        <v>1179</v>
      </c>
      <c r="J873" s="133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spans="1:26" ht="15.75" customHeight="1">
      <c r="A874" s="139">
        <v>1</v>
      </c>
      <c r="B874" s="147" t="s">
        <v>1674</v>
      </c>
      <c r="C874" s="139" t="s">
        <v>1595</v>
      </c>
      <c r="D874" s="142" t="s">
        <v>1621</v>
      </c>
      <c r="E874" s="142">
        <v>18</v>
      </c>
      <c r="F874" s="139">
        <f t="shared" ref="F874:F887" si="44">SUM(E874,F873)</f>
        <v>18</v>
      </c>
      <c r="G874" s="140">
        <f t="shared" ref="G874:G879" si="45">SUM(G873,E874)</f>
        <v>18</v>
      </c>
      <c r="H874" s="142"/>
      <c r="I874" s="132"/>
      <c r="J874" s="133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spans="1:26" ht="15.75" customHeight="1">
      <c r="A875" s="139">
        <v>2</v>
      </c>
      <c r="B875" s="147" t="s">
        <v>1702</v>
      </c>
      <c r="C875" s="139" t="s">
        <v>1703</v>
      </c>
      <c r="D875" s="142" t="s">
        <v>1621</v>
      </c>
      <c r="E875" s="142">
        <v>40</v>
      </c>
      <c r="F875" s="139">
        <f t="shared" si="44"/>
        <v>58</v>
      </c>
      <c r="G875" s="140">
        <f t="shared" si="45"/>
        <v>58</v>
      </c>
      <c r="H875" s="142"/>
      <c r="I875" s="132"/>
      <c r="J875" s="133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spans="1:26" ht="15.75" customHeight="1">
      <c r="A876" s="142">
        <v>3</v>
      </c>
      <c r="B876" s="154" t="s">
        <v>1743</v>
      </c>
      <c r="C876" s="142" t="s">
        <v>1597</v>
      </c>
      <c r="D876" s="139" t="s">
        <v>1621</v>
      </c>
      <c r="E876" s="142">
        <v>30</v>
      </c>
      <c r="F876" s="139">
        <f t="shared" si="44"/>
        <v>88</v>
      </c>
      <c r="G876" s="140">
        <f t="shared" si="45"/>
        <v>88</v>
      </c>
      <c r="H876" s="142"/>
      <c r="I876" s="132"/>
      <c r="J876" s="133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spans="1:26" ht="15.75" customHeight="1">
      <c r="A877" s="142">
        <v>4</v>
      </c>
      <c r="B877" s="147" t="s">
        <v>1706</v>
      </c>
      <c r="C877" s="139" t="s">
        <v>1707</v>
      </c>
      <c r="D877" s="142" t="s">
        <v>1621</v>
      </c>
      <c r="E877" s="142">
        <v>32</v>
      </c>
      <c r="F877" s="139">
        <f t="shared" si="44"/>
        <v>120</v>
      </c>
      <c r="G877" s="140">
        <f t="shared" si="45"/>
        <v>120</v>
      </c>
      <c r="H877" s="142"/>
      <c r="I877" s="132"/>
      <c r="J877" s="133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spans="1:26" ht="15.75" customHeight="1">
      <c r="A878" s="142">
        <v>5</v>
      </c>
      <c r="B878" s="147" t="s">
        <v>1773</v>
      </c>
      <c r="C878" s="139" t="s">
        <v>1774</v>
      </c>
      <c r="D878" s="142" t="s">
        <v>1621</v>
      </c>
      <c r="E878" s="142">
        <v>20</v>
      </c>
      <c r="F878" s="139">
        <f t="shared" si="44"/>
        <v>140</v>
      </c>
      <c r="G878" s="140">
        <f t="shared" si="45"/>
        <v>140</v>
      </c>
      <c r="H878" s="142"/>
      <c r="I878" s="132"/>
      <c r="J878" s="133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spans="1:26" ht="15.75" customHeight="1">
      <c r="A879" s="142">
        <v>6</v>
      </c>
      <c r="B879" s="154" t="s">
        <v>1708</v>
      </c>
      <c r="C879" s="142" t="s">
        <v>1709</v>
      </c>
      <c r="D879" s="142" t="s">
        <v>1621</v>
      </c>
      <c r="E879" s="142">
        <v>60</v>
      </c>
      <c r="F879" s="139">
        <f t="shared" si="44"/>
        <v>200</v>
      </c>
      <c r="G879" s="140">
        <f t="shared" si="45"/>
        <v>200</v>
      </c>
      <c r="H879" s="142"/>
      <c r="I879" s="132"/>
      <c r="J879" s="133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spans="1:26" ht="15.75" customHeight="1">
      <c r="A880" s="142">
        <v>7</v>
      </c>
      <c r="B880" s="141" t="s">
        <v>1681</v>
      </c>
      <c r="C880" s="142" t="s">
        <v>1682</v>
      </c>
      <c r="D880" s="139" t="s">
        <v>1621</v>
      </c>
      <c r="E880" s="142">
        <v>55</v>
      </c>
      <c r="F880" s="139">
        <f t="shared" si="44"/>
        <v>255</v>
      </c>
      <c r="G880" s="140">
        <v>200</v>
      </c>
      <c r="H880" s="142"/>
      <c r="I880" s="132"/>
      <c r="J880" s="133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spans="1:26" ht="15.75" customHeight="1">
      <c r="A881" s="142">
        <v>8</v>
      </c>
      <c r="B881" s="141" t="s">
        <v>1249</v>
      </c>
      <c r="C881" s="142" t="s">
        <v>1250</v>
      </c>
      <c r="D881" s="139" t="s">
        <v>1621</v>
      </c>
      <c r="E881" s="142">
        <v>24</v>
      </c>
      <c r="F881" s="139">
        <f t="shared" si="44"/>
        <v>279</v>
      </c>
      <c r="G881" s="140">
        <v>200</v>
      </c>
      <c r="H881" s="142"/>
      <c r="I881" s="132"/>
      <c r="J881" s="133"/>
      <c r="K881" s="134"/>
    </row>
    <row r="882" spans="1:26" ht="16.5" customHeight="1">
      <c r="A882" s="142">
        <v>9</v>
      </c>
      <c r="B882" s="126" t="s">
        <v>1715</v>
      </c>
      <c r="C882" s="147" t="s">
        <v>1716</v>
      </c>
      <c r="D882" s="142" t="s">
        <v>1621</v>
      </c>
      <c r="E882" s="142">
        <v>8</v>
      </c>
      <c r="F882" s="139">
        <f t="shared" si="44"/>
        <v>287</v>
      </c>
      <c r="G882" s="140">
        <v>200</v>
      </c>
      <c r="H882" s="142"/>
      <c r="I882" s="132"/>
      <c r="J882" s="133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spans="1:26" ht="16.5" customHeight="1">
      <c r="A883" s="142">
        <v>10</v>
      </c>
      <c r="B883" s="141" t="s">
        <v>1841</v>
      </c>
      <c r="C883" s="142" t="s">
        <v>1842</v>
      </c>
      <c r="D883" s="139" t="s">
        <v>1621</v>
      </c>
      <c r="E883" s="142">
        <v>11</v>
      </c>
      <c r="F883" s="139">
        <f t="shared" si="44"/>
        <v>298</v>
      </c>
      <c r="G883" s="140">
        <v>200</v>
      </c>
      <c r="H883" s="142"/>
      <c r="I883" s="132"/>
      <c r="J883" s="133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spans="1:26" ht="16.5" customHeight="1">
      <c r="A884" s="158">
        <v>11</v>
      </c>
      <c r="B884" s="141" t="s">
        <v>1747</v>
      </c>
      <c r="C884" s="142" t="s">
        <v>1252</v>
      </c>
      <c r="D884" s="139" t="s">
        <v>1621</v>
      </c>
      <c r="E884" s="142">
        <v>8</v>
      </c>
      <c r="F884" s="139">
        <f t="shared" si="44"/>
        <v>306</v>
      </c>
      <c r="G884" s="140">
        <v>200</v>
      </c>
      <c r="H884" s="142"/>
      <c r="I884" s="132"/>
      <c r="J884" s="133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spans="1:26" ht="16.5" customHeight="1">
      <c r="A885" s="142">
        <v>12</v>
      </c>
      <c r="B885" s="235" t="s">
        <v>1630</v>
      </c>
      <c r="C885" s="142" t="s">
        <v>1252</v>
      </c>
      <c r="D885" s="139" t="s">
        <v>1621</v>
      </c>
      <c r="E885" s="142">
        <v>8</v>
      </c>
      <c r="F885" s="139">
        <f t="shared" si="44"/>
        <v>314</v>
      </c>
      <c r="G885" s="140">
        <v>200</v>
      </c>
      <c r="H885" s="142"/>
      <c r="I885" s="132"/>
      <c r="J885" s="133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spans="1:26" ht="16.5" customHeight="1">
      <c r="A886" s="142">
        <v>13</v>
      </c>
      <c r="B886" s="235" t="s">
        <v>1399</v>
      </c>
      <c r="C886" s="142" t="s">
        <v>1357</v>
      </c>
      <c r="D886" s="167" t="s">
        <v>1175</v>
      </c>
      <c r="E886" s="142">
        <v>24</v>
      </c>
      <c r="F886" s="139">
        <f t="shared" si="44"/>
        <v>338</v>
      </c>
      <c r="G886" s="140">
        <v>200</v>
      </c>
      <c r="H886" s="142"/>
      <c r="I886" s="132"/>
      <c r="J886" s="133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spans="1:26" ht="16.5" customHeight="1">
      <c r="A887" s="142">
        <v>14</v>
      </c>
      <c r="B887" s="235" t="s">
        <v>1815</v>
      </c>
      <c r="C887" s="142" t="s">
        <v>1816</v>
      </c>
      <c r="D887" s="167" t="s">
        <v>1175</v>
      </c>
      <c r="E887" s="142">
        <v>20</v>
      </c>
      <c r="F887" s="139">
        <f t="shared" si="44"/>
        <v>358</v>
      </c>
      <c r="G887" s="140">
        <v>200</v>
      </c>
      <c r="H887" s="158"/>
      <c r="I887" s="132" t="s">
        <v>1631</v>
      </c>
      <c r="J887" s="133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spans="1:26" ht="16.5" customHeight="1">
      <c r="A888" s="142">
        <v>15</v>
      </c>
      <c r="B888" s="235" t="s">
        <v>1257</v>
      </c>
      <c r="C888" s="142" t="s">
        <v>1258</v>
      </c>
      <c r="D888" s="167" t="s">
        <v>1182</v>
      </c>
      <c r="E888" s="142">
        <v>103</v>
      </c>
      <c r="F888" s="139">
        <f>SUM(E888,F899)</f>
        <v>103</v>
      </c>
      <c r="G888" s="222">
        <f>SUM(G899,E888)</f>
        <v>103</v>
      </c>
      <c r="H888" s="142"/>
      <c r="I888" s="132"/>
      <c r="J888" s="133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spans="1:26" ht="15.75" customHeight="1">
      <c r="A889" s="142">
        <v>16</v>
      </c>
      <c r="B889" s="235" t="s">
        <v>1728</v>
      </c>
      <c r="C889" s="142" t="s">
        <v>1729</v>
      </c>
      <c r="D889" s="167" t="s">
        <v>1182</v>
      </c>
      <c r="E889" s="142">
        <v>42</v>
      </c>
      <c r="F889" s="139">
        <f>SUM(E889,F888)</f>
        <v>145</v>
      </c>
      <c r="G889" s="222">
        <f>SUM(G888,E889)</f>
        <v>145</v>
      </c>
      <c r="H889" s="142"/>
      <c r="I889" s="132"/>
      <c r="J889" s="133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spans="1:26" ht="15.75" customHeight="1">
      <c r="A890" s="142">
        <v>17</v>
      </c>
      <c r="B890" s="235" t="s">
        <v>1692</v>
      </c>
      <c r="C890" s="142" t="s">
        <v>1693</v>
      </c>
      <c r="D890" s="167" t="s">
        <v>1182</v>
      </c>
      <c r="E890" s="142">
        <v>50</v>
      </c>
      <c r="F890" s="139">
        <f>SUM(E890,F889)</f>
        <v>195</v>
      </c>
      <c r="G890" s="222">
        <f>SUM(G889,E890)</f>
        <v>195</v>
      </c>
      <c r="H890" s="142"/>
      <c r="I890" s="132"/>
      <c r="J890" s="133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spans="1:26" ht="15.75" customHeight="1">
      <c r="A891" s="163">
        <v>18</v>
      </c>
      <c r="B891" s="236" t="s">
        <v>1843</v>
      </c>
      <c r="C891" s="163" t="s">
        <v>1844</v>
      </c>
      <c r="D891" s="210" t="s">
        <v>1182</v>
      </c>
      <c r="E891" s="163">
        <v>8</v>
      </c>
      <c r="F891" s="161">
        <f>SUM(E891,F890)</f>
        <v>203</v>
      </c>
      <c r="G891" s="205">
        <v>200</v>
      </c>
      <c r="H891" s="163"/>
      <c r="I891" s="132" t="s">
        <v>1631</v>
      </c>
      <c r="J891" s="133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spans="1:26" ht="15.75" customHeight="1">
      <c r="A892" s="142">
        <v>19</v>
      </c>
      <c r="B892" s="141" t="s">
        <v>1641</v>
      </c>
      <c r="C892" s="142" t="s">
        <v>1184</v>
      </c>
      <c r="D892" s="167" t="s">
        <v>1182</v>
      </c>
      <c r="E892" s="142">
        <v>4</v>
      </c>
      <c r="F892" s="139">
        <f>SUM(F891,E892)</f>
        <v>207</v>
      </c>
      <c r="G892" s="140">
        <f>SUM(G891,E892)</f>
        <v>204</v>
      </c>
      <c r="H892" s="142"/>
      <c r="I892" s="132" t="s">
        <v>1185</v>
      </c>
      <c r="J892" s="133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spans="1:26" ht="15.75" customHeight="1">
      <c r="A893" s="163">
        <v>20</v>
      </c>
      <c r="B893" s="257" t="s">
        <v>285</v>
      </c>
      <c r="C893" s="132" t="s">
        <v>1845</v>
      </c>
      <c r="D893" s="264" t="s">
        <v>1175</v>
      </c>
      <c r="E893" s="132">
        <v>30</v>
      </c>
      <c r="F893" s="139">
        <f>SUM(F892,E893)</f>
        <v>237</v>
      </c>
      <c r="G893" s="140">
        <f>SUM(G892,E893)</f>
        <v>234</v>
      </c>
      <c r="H893" s="132"/>
      <c r="I893" s="132" t="s">
        <v>891</v>
      </c>
      <c r="J893" s="133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spans="1:26" ht="15.75" customHeight="1">
      <c r="A894" s="132">
        <v>21</v>
      </c>
      <c r="B894" s="126" t="s">
        <v>856</v>
      </c>
      <c r="C894" s="167" t="s">
        <v>857</v>
      </c>
      <c r="D894" s="171" t="s">
        <v>1175</v>
      </c>
      <c r="E894" s="132">
        <v>66</v>
      </c>
      <c r="F894" s="171">
        <f>SUM(F893,E894)</f>
        <v>303</v>
      </c>
      <c r="G894" s="140">
        <f>SUM(G893,E894)</f>
        <v>300</v>
      </c>
      <c r="H894" s="132"/>
      <c r="I894" s="132" t="s">
        <v>891</v>
      </c>
      <c r="J894" s="133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spans="1:26" ht="15.75" customHeight="1">
      <c r="A895" s="132">
        <v>22</v>
      </c>
      <c r="B895" s="226" t="s">
        <v>897</v>
      </c>
      <c r="C895" s="170" t="s">
        <v>898</v>
      </c>
      <c r="D895" s="168" t="s">
        <v>1182</v>
      </c>
      <c r="E895" s="132">
        <v>15</v>
      </c>
      <c r="F895" s="168">
        <v>318</v>
      </c>
      <c r="G895" s="149">
        <v>315</v>
      </c>
      <c r="H895" s="132"/>
      <c r="I895" s="132" t="s">
        <v>581</v>
      </c>
      <c r="J895" s="133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spans="1:26" ht="15" customHeight="1">
      <c r="A896" s="132">
        <v>23</v>
      </c>
      <c r="B896" s="226" t="s">
        <v>1055</v>
      </c>
      <c r="C896" s="170" t="s">
        <v>1056</v>
      </c>
      <c r="D896" s="168" t="s">
        <v>1175</v>
      </c>
      <c r="E896" s="132">
        <v>40</v>
      </c>
      <c r="F896" s="168">
        <v>358</v>
      </c>
      <c r="G896" s="149">
        <v>358</v>
      </c>
      <c r="H896" s="132"/>
      <c r="I896" s="132" t="s">
        <v>644</v>
      </c>
      <c r="J896" s="133"/>
    </row>
    <row r="897" spans="1:26" ht="15.75" customHeight="1">
      <c r="A897" s="132">
        <v>24</v>
      </c>
      <c r="B897" s="226" t="s">
        <v>1288</v>
      </c>
      <c r="C897" s="170" t="s">
        <v>1289</v>
      </c>
      <c r="D897" s="168" t="s">
        <v>1175</v>
      </c>
      <c r="E897" s="132">
        <v>200</v>
      </c>
      <c r="F897" s="132">
        <v>558</v>
      </c>
      <c r="G897" s="149">
        <v>400</v>
      </c>
      <c r="H897" s="270" t="s">
        <v>1179</v>
      </c>
      <c r="I897" s="132" t="s">
        <v>1846</v>
      </c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spans="1:26" ht="16.5" customHeight="1">
      <c r="A898" s="523" t="s">
        <v>1632</v>
      </c>
      <c r="B898" s="523"/>
      <c r="C898" s="148"/>
      <c r="D898" s="132"/>
      <c r="E898" s="132"/>
      <c r="F898" s="148"/>
      <c r="G898" s="149"/>
      <c r="H898" s="132"/>
      <c r="I898" s="133"/>
      <c r="J898" s="133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spans="1:26" ht="15.75" customHeight="1">
      <c r="A899" s="139" t="s">
        <v>1622</v>
      </c>
      <c r="B899" s="157" t="s">
        <v>1623</v>
      </c>
      <c r="C899" s="157" t="s">
        <v>1624</v>
      </c>
      <c r="D899" s="157" t="s">
        <v>1625</v>
      </c>
      <c r="E899" s="157" t="s">
        <v>1626</v>
      </c>
      <c r="F899" s="157" t="s">
        <v>1627</v>
      </c>
      <c r="G899" s="159" t="s">
        <v>1628</v>
      </c>
      <c r="H899" s="140" t="s">
        <v>1629</v>
      </c>
      <c r="I899" s="132"/>
      <c r="J899" s="133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spans="1:26" ht="15.75" customHeight="1">
      <c r="A900" s="194">
        <v>1</v>
      </c>
      <c r="B900" s="147"/>
      <c r="C900" s="147"/>
      <c r="D900" s="147"/>
      <c r="E900" s="142"/>
      <c r="F900" s="142">
        <v>0</v>
      </c>
      <c r="G900" s="142">
        <v>0</v>
      </c>
      <c r="H900" s="195"/>
      <c r="I900" s="132"/>
      <c r="J900" s="133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spans="1:26" ht="16.5" customHeight="1">
      <c r="A901" s="194">
        <v>2</v>
      </c>
      <c r="B901" s="147"/>
      <c r="C901" s="147"/>
      <c r="D901" s="147"/>
      <c r="E901" s="142"/>
      <c r="F901" s="142"/>
      <c r="G901" s="142"/>
      <c r="H901" s="195"/>
      <c r="I901" s="132"/>
      <c r="J901" s="133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spans="1:26" ht="15.75" customHeight="1">
      <c r="A902" s="216">
        <v>3</v>
      </c>
      <c r="B902" s="147"/>
      <c r="C902" s="147"/>
      <c r="D902" s="147"/>
      <c r="E902" s="142"/>
      <c r="F902" s="142"/>
      <c r="G902" s="142"/>
      <c r="H902" s="195"/>
      <c r="I902" s="132"/>
      <c r="J902" s="133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spans="1:26" ht="15.75" customHeight="1">
      <c r="A903" s="216">
        <v>4</v>
      </c>
      <c r="B903" s="147"/>
      <c r="C903" s="147"/>
      <c r="D903" s="147"/>
      <c r="E903" s="147"/>
      <c r="F903" s="147"/>
      <c r="G903" s="147"/>
      <c r="H903" s="195"/>
      <c r="I903" s="132"/>
      <c r="J903" s="133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spans="1:26" ht="15.75" customHeight="1">
      <c r="A904" s="148"/>
      <c r="B904" s="207"/>
      <c r="C904" s="148"/>
      <c r="D904" s="134"/>
      <c r="E904" s="132"/>
      <c r="F904" s="132"/>
      <c r="G904" s="132"/>
      <c r="H904" s="132"/>
      <c r="I904" s="132"/>
      <c r="J904" s="133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spans="1:26" ht="15.75" customHeight="1">
      <c r="A905" s="148"/>
      <c r="B905" s="207"/>
      <c r="C905" s="148"/>
      <c r="D905" s="134"/>
      <c r="E905" s="132"/>
      <c r="F905" s="132"/>
      <c r="G905" s="132"/>
      <c r="H905" s="132"/>
      <c r="I905" s="132"/>
      <c r="J905" s="133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spans="1:26" ht="15.75" customHeight="1">
      <c r="A906" s="520" t="s">
        <v>1847</v>
      </c>
      <c r="B906" s="520"/>
      <c r="C906" s="520" t="s">
        <v>1848</v>
      </c>
      <c r="D906" s="520"/>
      <c r="E906" s="132"/>
      <c r="F906" s="132"/>
      <c r="G906" s="132"/>
      <c r="H906" s="132"/>
      <c r="I906" s="137" t="s">
        <v>1620</v>
      </c>
      <c r="J906" s="133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spans="1:26" ht="15.75" customHeight="1">
      <c r="A907" s="523" t="s">
        <v>1621</v>
      </c>
      <c r="B907" s="523"/>
      <c r="C907" s="138"/>
      <c r="D907" s="138"/>
      <c r="E907" s="132"/>
      <c r="F907" s="132"/>
      <c r="G907" s="132"/>
      <c r="H907" s="132"/>
      <c r="I907" s="136">
        <v>0</v>
      </c>
      <c r="J907" s="133" t="s">
        <v>1246</v>
      </c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spans="1:26" ht="15.75" customHeight="1">
      <c r="A908" s="139" t="s">
        <v>1622</v>
      </c>
      <c r="B908" s="139" t="s">
        <v>1623</v>
      </c>
      <c r="C908" s="139" t="s">
        <v>1624</v>
      </c>
      <c r="D908" s="139" t="s">
        <v>1625</v>
      </c>
      <c r="E908" s="139" t="s">
        <v>1626</v>
      </c>
      <c r="F908" s="139" t="s">
        <v>1627</v>
      </c>
      <c r="G908" s="140" t="s">
        <v>1628</v>
      </c>
      <c r="H908" s="140" t="s">
        <v>1629</v>
      </c>
      <c r="I908" s="132"/>
      <c r="J908" s="133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spans="1:26" ht="15.75" customHeight="1">
      <c r="A909" s="157">
        <v>1</v>
      </c>
      <c r="B909" s="271"/>
      <c r="C909" s="158"/>
      <c r="D909" s="157"/>
      <c r="E909" s="158"/>
      <c r="F909" s="157">
        <f>SUM(E909,F908)</f>
        <v>0</v>
      </c>
      <c r="G909" s="159">
        <f>SUM(G908,E909)</f>
        <v>0</v>
      </c>
      <c r="H909" s="158"/>
      <c r="I909" s="132"/>
      <c r="J909" s="133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spans="1:26" ht="15.75" customHeight="1">
      <c r="A910" s="198">
        <v>2</v>
      </c>
      <c r="B910" s="196"/>
      <c r="C910" s="197"/>
      <c r="D910" s="198"/>
      <c r="E910" s="197"/>
      <c r="F910" s="198"/>
      <c r="G910" s="199"/>
      <c r="H910" s="197"/>
      <c r="I910" s="132"/>
      <c r="J910" s="133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</row>
    <row r="911" spans="1:26" ht="15.75" customHeight="1">
      <c r="A911" s="142">
        <v>3</v>
      </c>
      <c r="B911" s="147"/>
      <c r="C911" s="139"/>
      <c r="D911" s="142"/>
      <c r="E911" s="142"/>
      <c r="F911" s="139"/>
      <c r="G911" s="140"/>
      <c r="H911" s="142"/>
      <c r="I911" s="132"/>
      <c r="J911" s="133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</row>
    <row r="912" spans="1:26" ht="15.75" customHeight="1">
      <c r="A912" s="132"/>
      <c r="B912" s="134"/>
      <c r="C912" s="148"/>
      <c r="D912" s="132"/>
      <c r="E912" s="132"/>
      <c r="F912" s="148"/>
      <c r="G912" s="149"/>
      <c r="H912" s="132"/>
      <c r="I912" s="132"/>
      <c r="J912" s="133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</row>
    <row r="913" spans="1:26" ht="15.75" customHeight="1">
      <c r="A913" s="523" t="s">
        <v>1632</v>
      </c>
      <c r="B913" s="523"/>
      <c r="C913" s="148"/>
      <c r="D913" s="132"/>
      <c r="E913" s="132"/>
      <c r="F913" s="148"/>
      <c r="G913" s="149"/>
      <c r="H913" s="132"/>
      <c r="I913" s="133"/>
      <c r="J913" s="133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</row>
    <row r="914" spans="1:26" ht="15.75" customHeight="1">
      <c r="A914" s="139" t="s">
        <v>1622</v>
      </c>
      <c r="B914" s="139" t="s">
        <v>1623</v>
      </c>
      <c r="C914" s="139" t="s">
        <v>1624</v>
      </c>
      <c r="D914" s="139" t="s">
        <v>1625</v>
      </c>
      <c r="E914" s="139" t="s">
        <v>1626</v>
      </c>
      <c r="F914" s="139" t="s">
        <v>1627</v>
      </c>
      <c r="G914" s="140" t="s">
        <v>1628</v>
      </c>
      <c r="H914" s="140" t="s">
        <v>1629</v>
      </c>
      <c r="I914" s="133"/>
      <c r="J914" s="133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</row>
    <row r="915" spans="1:26" ht="15.75" customHeight="1">
      <c r="A915" s="139">
        <v>1</v>
      </c>
      <c r="B915" s="150"/>
      <c r="C915" s="142"/>
      <c r="D915" s="139"/>
      <c r="E915" s="142"/>
      <c r="F915" s="139">
        <f>SUM(E915,F914)</f>
        <v>0</v>
      </c>
      <c r="G915" s="140">
        <f>SUM(G914,E915)</f>
        <v>0</v>
      </c>
      <c r="H915" s="142"/>
      <c r="I915" s="132"/>
      <c r="J915" s="133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spans="1:26" ht="16.5" customHeight="1">
      <c r="A916" s="139">
        <v>2</v>
      </c>
      <c r="B916" s="150"/>
      <c r="C916" s="142"/>
      <c r="D916" s="139"/>
      <c r="E916" s="142"/>
      <c r="F916" s="139"/>
      <c r="G916" s="140"/>
      <c r="H916" s="142"/>
      <c r="I916" s="132"/>
      <c r="J916" s="133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spans="1:26" ht="15.75" customHeight="1">
      <c r="A917" s="142">
        <v>3</v>
      </c>
      <c r="B917" s="147"/>
      <c r="C917" s="139"/>
      <c r="D917" s="142"/>
      <c r="E917" s="142"/>
      <c r="F917" s="139"/>
      <c r="G917" s="140"/>
      <c r="H917" s="142"/>
      <c r="I917" s="132"/>
      <c r="J917" s="133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spans="1:26" ht="15.75" customHeight="1">
      <c r="A918" s="132"/>
      <c r="B918" s="134"/>
      <c r="C918" s="148"/>
      <c r="D918" s="132"/>
      <c r="E918" s="132"/>
      <c r="F918" s="148"/>
      <c r="G918" s="149"/>
      <c r="H918" s="132"/>
      <c r="I918" s="132"/>
      <c r="J918" s="133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spans="1:26" ht="15.75" customHeight="1">
      <c r="A919" s="148"/>
      <c r="B919" s="207"/>
      <c r="C919" s="148"/>
      <c r="D919" s="134"/>
      <c r="E919" s="132"/>
      <c r="F919" s="132"/>
      <c r="G919" s="132"/>
      <c r="H919" s="132"/>
      <c r="I919" s="132"/>
      <c r="J919" s="133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spans="1:26" ht="15.75" customHeight="1">
      <c r="A920" s="148"/>
      <c r="B920" s="207"/>
      <c r="C920" s="148"/>
      <c r="D920" s="134"/>
      <c r="E920" s="132"/>
      <c r="F920" s="132"/>
      <c r="G920" s="132"/>
      <c r="H920" s="132"/>
      <c r="I920" s="132"/>
      <c r="J920" s="133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spans="1:26" ht="15.75" customHeight="1">
      <c r="A921" s="520" t="s">
        <v>1849</v>
      </c>
      <c r="B921" s="520"/>
      <c r="C921" s="520" t="s">
        <v>1850</v>
      </c>
      <c r="D921" s="520"/>
      <c r="E921" s="132"/>
      <c r="F921" s="132"/>
      <c r="G921" s="132"/>
      <c r="H921" s="132"/>
      <c r="I921" s="137" t="s">
        <v>1620</v>
      </c>
      <c r="J921" s="133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spans="1:26" ht="15.75" customHeight="1">
      <c r="A922" s="523" t="s">
        <v>1621</v>
      </c>
      <c r="B922" s="523"/>
      <c r="C922" s="138"/>
      <c r="D922" s="138"/>
      <c r="E922" s="132"/>
      <c r="F922" s="132"/>
      <c r="G922" s="132"/>
      <c r="H922" s="132"/>
      <c r="I922" s="246">
        <v>400</v>
      </c>
      <c r="J922" s="132" t="s">
        <v>813</v>
      </c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</row>
    <row r="923" spans="1:26" ht="15.75" customHeight="1">
      <c r="A923" s="139" t="s">
        <v>1622</v>
      </c>
      <c r="B923" s="139" t="s">
        <v>1623</v>
      </c>
      <c r="C923" s="139" t="s">
        <v>1624</v>
      </c>
      <c r="D923" s="139" t="s">
        <v>1625</v>
      </c>
      <c r="E923" s="139" t="s">
        <v>1626</v>
      </c>
      <c r="F923" s="139" t="s">
        <v>1627</v>
      </c>
      <c r="G923" s="140" t="s">
        <v>1628</v>
      </c>
      <c r="H923" s="140" t="s">
        <v>1629</v>
      </c>
      <c r="I923" s="270" t="s">
        <v>1179</v>
      </c>
      <c r="J923" s="133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</row>
    <row r="924" spans="1:26" ht="15.75" customHeight="1">
      <c r="A924" s="139">
        <v>1</v>
      </c>
      <c r="B924" s="147" t="s">
        <v>1663</v>
      </c>
      <c r="C924" s="139" t="s">
        <v>1592</v>
      </c>
      <c r="D924" s="142" t="s">
        <v>1621</v>
      </c>
      <c r="E924" s="142">
        <v>8</v>
      </c>
      <c r="F924" s="139">
        <f t="shared" ref="F924:F933" si="46">SUM(E924,F923)</f>
        <v>8</v>
      </c>
      <c r="G924" s="140">
        <f t="shared" ref="G924:G933" si="47">SUM(G923,E924)</f>
        <v>8</v>
      </c>
      <c r="H924" s="142"/>
      <c r="I924" s="132"/>
      <c r="J924" s="133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</row>
    <row r="925" spans="1:26" ht="15.75" customHeight="1">
      <c r="A925" s="139">
        <v>2</v>
      </c>
      <c r="B925" s="150" t="s">
        <v>1637</v>
      </c>
      <c r="C925" s="142" t="s">
        <v>1638</v>
      </c>
      <c r="D925" s="139" t="s">
        <v>1621</v>
      </c>
      <c r="E925" s="142">
        <v>8</v>
      </c>
      <c r="F925" s="139">
        <f t="shared" si="46"/>
        <v>16</v>
      </c>
      <c r="G925" s="140">
        <f t="shared" si="47"/>
        <v>16</v>
      </c>
      <c r="H925" s="142"/>
      <c r="I925" s="132"/>
      <c r="J925" s="133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spans="1:26" ht="15.75" customHeight="1">
      <c r="A926" s="142">
        <v>3</v>
      </c>
      <c r="B926" s="155" t="s">
        <v>1800</v>
      </c>
      <c r="C926" s="139" t="s">
        <v>1801</v>
      </c>
      <c r="D926" s="142" t="s">
        <v>1621</v>
      </c>
      <c r="E926" s="139">
        <v>8</v>
      </c>
      <c r="F926" s="139">
        <f t="shared" si="46"/>
        <v>24</v>
      </c>
      <c r="G926" s="140">
        <f t="shared" si="47"/>
        <v>24</v>
      </c>
      <c r="H926" s="142"/>
      <c r="I926" s="132"/>
      <c r="J926" s="133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spans="1:26" ht="15.75" customHeight="1">
      <c r="A927" s="139">
        <v>4</v>
      </c>
      <c r="B927" s="141" t="s">
        <v>1747</v>
      </c>
      <c r="C927" s="142" t="s">
        <v>1252</v>
      </c>
      <c r="D927" s="139" t="s">
        <v>1621</v>
      </c>
      <c r="E927" s="142">
        <v>8</v>
      </c>
      <c r="F927" s="139">
        <f t="shared" si="46"/>
        <v>32</v>
      </c>
      <c r="G927" s="140">
        <f t="shared" si="47"/>
        <v>32</v>
      </c>
      <c r="H927" s="142"/>
      <c r="I927" s="132"/>
      <c r="J927" s="133"/>
      <c r="K927" s="134"/>
    </row>
    <row r="928" spans="1:26" ht="15.75" customHeight="1">
      <c r="A928" s="142">
        <v>5</v>
      </c>
      <c r="B928" s="141" t="s">
        <v>1630</v>
      </c>
      <c r="C928" s="142" t="s">
        <v>1252</v>
      </c>
      <c r="D928" s="139" t="s">
        <v>1621</v>
      </c>
      <c r="E928" s="142">
        <v>8</v>
      </c>
      <c r="F928" s="139">
        <f t="shared" si="46"/>
        <v>40</v>
      </c>
      <c r="G928" s="140">
        <f t="shared" si="47"/>
        <v>40</v>
      </c>
      <c r="H928" s="142"/>
      <c r="I928" s="132"/>
      <c r="J928" s="133"/>
      <c r="K928" s="134"/>
    </row>
    <row r="929" spans="1:26" ht="15.75" customHeight="1">
      <c r="A929" s="157">
        <v>6</v>
      </c>
      <c r="B929" s="155" t="s">
        <v>1253</v>
      </c>
      <c r="C929" s="139" t="s">
        <v>1254</v>
      </c>
      <c r="D929" s="142" t="s">
        <v>1621</v>
      </c>
      <c r="E929" s="142">
        <v>10</v>
      </c>
      <c r="F929" s="139">
        <f t="shared" si="46"/>
        <v>50</v>
      </c>
      <c r="G929" s="140">
        <f t="shared" si="47"/>
        <v>50</v>
      </c>
      <c r="H929" s="142"/>
      <c r="I929" s="132"/>
      <c r="J929" s="133"/>
      <c r="K929" s="134"/>
    </row>
    <row r="930" spans="1:26" ht="15.75" customHeight="1">
      <c r="A930" s="139">
        <v>7</v>
      </c>
      <c r="B930" s="235" t="s">
        <v>1259</v>
      </c>
      <c r="C930" s="142" t="s">
        <v>1260</v>
      </c>
      <c r="D930" s="139" t="s">
        <v>1621</v>
      </c>
      <c r="E930" s="142">
        <v>8</v>
      </c>
      <c r="F930" s="139">
        <f t="shared" si="46"/>
        <v>58</v>
      </c>
      <c r="G930" s="140">
        <f t="shared" si="47"/>
        <v>58</v>
      </c>
      <c r="H930" s="142"/>
      <c r="I930" s="132"/>
      <c r="J930" s="133"/>
      <c r="K930" s="134"/>
    </row>
    <row r="931" spans="1:26" ht="15.75" customHeight="1">
      <c r="A931" s="139">
        <v>9</v>
      </c>
      <c r="B931" s="235" t="s">
        <v>1690</v>
      </c>
      <c r="C931" s="142" t="s">
        <v>1691</v>
      </c>
      <c r="D931" s="167" t="s">
        <v>1175</v>
      </c>
      <c r="E931" s="142">
        <v>58</v>
      </c>
      <c r="F931" s="139">
        <f t="shared" si="46"/>
        <v>116</v>
      </c>
      <c r="G931" s="140">
        <f t="shared" si="47"/>
        <v>116</v>
      </c>
      <c r="H931" s="158"/>
      <c r="I931" s="132"/>
      <c r="J931" s="133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spans="1:26" ht="15.75" customHeight="1">
      <c r="A932" s="139">
        <v>10</v>
      </c>
      <c r="B932" s="235" t="s">
        <v>1234</v>
      </c>
      <c r="C932" s="142" t="s">
        <v>1235</v>
      </c>
      <c r="D932" s="167" t="s">
        <v>1182</v>
      </c>
      <c r="E932" s="142">
        <v>24</v>
      </c>
      <c r="F932" s="139">
        <f t="shared" si="46"/>
        <v>140</v>
      </c>
      <c r="G932" s="140">
        <f t="shared" si="47"/>
        <v>140</v>
      </c>
      <c r="H932" s="142"/>
      <c r="I932" s="132"/>
      <c r="J932" s="133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spans="1:26" ht="15.75" customHeight="1">
      <c r="A933" s="161">
        <v>11</v>
      </c>
      <c r="B933" s="236" t="s">
        <v>1692</v>
      </c>
      <c r="C933" s="163" t="s">
        <v>1693</v>
      </c>
      <c r="D933" s="210" t="s">
        <v>1182</v>
      </c>
      <c r="E933" s="163">
        <v>50</v>
      </c>
      <c r="F933" s="161">
        <f t="shared" si="46"/>
        <v>190</v>
      </c>
      <c r="G933" s="164">
        <f t="shared" si="47"/>
        <v>190</v>
      </c>
      <c r="H933" s="163"/>
      <c r="I933" s="132" t="s">
        <v>1631</v>
      </c>
      <c r="J933" s="133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spans="1:26" ht="15.75" customHeight="1">
      <c r="A934" s="139">
        <v>12</v>
      </c>
      <c r="B934" s="141" t="s">
        <v>1767</v>
      </c>
      <c r="C934" s="142" t="s">
        <v>1768</v>
      </c>
      <c r="D934" s="167" t="s">
        <v>1175</v>
      </c>
      <c r="E934" s="142">
        <v>68</v>
      </c>
      <c r="F934" s="139">
        <f>SUM(F933,E934)</f>
        <v>258</v>
      </c>
      <c r="G934" s="140">
        <v>200</v>
      </c>
      <c r="H934" s="142"/>
      <c r="I934" s="132"/>
      <c r="J934" s="133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spans="1:26" ht="15.75" customHeight="1">
      <c r="A935" s="139">
        <v>13</v>
      </c>
      <c r="B935" s="141" t="s">
        <v>872</v>
      </c>
      <c r="C935" s="142" t="s">
        <v>873</v>
      </c>
      <c r="D935" s="167" t="s">
        <v>1175</v>
      </c>
      <c r="E935" s="142">
        <v>15</v>
      </c>
      <c r="F935" s="139">
        <f>SUM(F934,E935)</f>
        <v>273</v>
      </c>
      <c r="G935" s="140">
        <f>SUM(G934,E935)</f>
        <v>215</v>
      </c>
      <c r="H935" s="142"/>
      <c r="I935" s="132" t="s">
        <v>1216</v>
      </c>
      <c r="J935" s="133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spans="1:26" ht="15.75" customHeight="1">
      <c r="A936" s="142">
        <v>14</v>
      </c>
      <c r="B936" s="126" t="s">
        <v>856</v>
      </c>
      <c r="C936" s="167" t="s">
        <v>857</v>
      </c>
      <c r="D936" s="171" t="s">
        <v>1175</v>
      </c>
      <c r="E936" s="142">
        <v>66</v>
      </c>
      <c r="F936" s="171">
        <f>SUM(F935,E936)</f>
        <v>339</v>
      </c>
      <c r="G936" s="140">
        <f>SUM(G935,E936)</f>
        <v>281</v>
      </c>
      <c r="H936" s="142"/>
      <c r="I936" s="132" t="s">
        <v>891</v>
      </c>
      <c r="J936" s="133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spans="1:26" ht="15.75" customHeight="1">
      <c r="A937" s="142">
        <v>15</v>
      </c>
      <c r="B937" s="190" t="s">
        <v>726</v>
      </c>
      <c r="C937" s="139" t="s">
        <v>727</v>
      </c>
      <c r="D937" s="171" t="s">
        <v>1182</v>
      </c>
      <c r="E937" s="142">
        <v>8</v>
      </c>
      <c r="F937" s="171">
        <v>347</v>
      </c>
      <c r="G937" s="140">
        <v>289</v>
      </c>
      <c r="H937" s="142"/>
      <c r="I937" s="132" t="s">
        <v>644</v>
      </c>
      <c r="J937" s="133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spans="1:26" ht="15.75" customHeight="1">
      <c r="A938" s="142">
        <v>16</v>
      </c>
      <c r="B938" s="126" t="s">
        <v>1288</v>
      </c>
      <c r="C938" s="167" t="s">
        <v>1289</v>
      </c>
      <c r="D938" s="171" t="s">
        <v>1175</v>
      </c>
      <c r="E938" s="142">
        <v>200</v>
      </c>
      <c r="F938" s="171">
        <v>547</v>
      </c>
      <c r="G938" s="140">
        <v>400</v>
      </c>
      <c r="H938" s="252" t="s">
        <v>1179</v>
      </c>
      <c r="I938" s="132" t="s">
        <v>813</v>
      </c>
      <c r="J938" s="133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spans="1:26" ht="15.75" customHeight="1">
      <c r="A939" s="523" t="s">
        <v>1632</v>
      </c>
      <c r="B939" s="523"/>
      <c r="C939" s="148"/>
      <c r="D939" s="132"/>
      <c r="E939" s="132"/>
      <c r="F939" s="148"/>
      <c r="G939" s="149"/>
      <c r="H939" s="132"/>
      <c r="I939" s="133"/>
      <c r="J939" s="133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spans="1:26" ht="15.75" customHeight="1">
      <c r="A940" s="139" t="s">
        <v>1622</v>
      </c>
      <c r="B940" s="157" t="s">
        <v>1623</v>
      </c>
      <c r="C940" s="157" t="s">
        <v>1624</v>
      </c>
      <c r="D940" s="157" t="s">
        <v>1625</v>
      </c>
      <c r="E940" s="157" t="s">
        <v>1626</v>
      </c>
      <c r="F940" s="157" t="s">
        <v>1627</v>
      </c>
      <c r="G940" s="159" t="s">
        <v>1628</v>
      </c>
      <c r="H940" s="159" t="s">
        <v>1629</v>
      </c>
      <c r="I940" s="132"/>
      <c r="J940" s="133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spans="1:26" ht="16.5" customHeight="1">
      <c r="A941" s="194">
        <v>1</v>
      </c>
      <c r="B941" s="147"/>
      <c r="C941" s="147"/>
      <c r="D941" s="147"/>
      <c r="E941" s="142"/>
      <c r="F941" s="142">
        <v>0</v>
      </c>
      <c r="G941" s="142">
        <v>0</v>
      </c>
      <c r="H941" s="142"/>
      <c r="I941" s="132"/>
      <c r="J941" s="133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spans="1:26" ht="15.75" customHeight="1">
      <c r="A942" s="194">
        <v>2</v>
      </c>
      <c r="B942" s="147"/>
      <c r="C942" s="147"/>
      <c r="D942" s="147"/>
      <c r="E942" s="142"/>
      <c r="F942" s="142"/>
      <c r="G942" s="142"/>
      <c r="H942" s="142"/>
      <c r="I942" s="132"/>
      <c r="J942" s="133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spans="1:26" ht="15.75" customHeight="1">
      <c r="A943" s="216">
        <v>3</v>
      </c>
      <c r="B943" s="147"/>
      <c r="C943" s="139"/>
      <c r="D943" s="142"/>
      <c r="E943" s="142"/>
      <c r="F943" s="139"/>
      <c r="G943" s="140"/>
      <c r="H943" s="142"/>
      <c r="I943" s="132"/>
      <c r="J943" s="133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spans="1:26" ht="15.75" customHeight="1">
      <c r="A944" s="132"/>
      <c r="B944" s="134"/>
      <c r="C944" s="148"/>
      <c r="D944" s="132"/>
      <c r="E944" s="132"/>
      <c r="F944" s="148"/>
      <c r="G944" s="149"/>
      <c r="H944" s="132"/>
      <c r="I944" s="132"/>
      <c r="J944" s="133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spans="1:26" ht="16.5" customHeight="1">
      <c r="A945" s="148"/>
      <c r="B945" s="207"/>
      <c r="C945" s="148"/>
      <c r="D945" s="134"/>
      <c r="E945" s="132"/>
      <c r="F945" s="132"/>
      <c r="G945" s="132"/>
      <c r="H945" s="132"/>
      <c r="I945" s="132"/>
      <c r="J945" s="133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spans="1:26" ht="15.75" customHeight="1">
      <c r="A946" s="148"/>
      <c r="B946" s="207"/>
      <c r="C946" s="148"/>
      <c r="D946" s="134"/>
      <c r="E946" s="132"/>
      <c r="F946" s="132"/>
      <c r="G946" s="132"/>
      <c r="H946" s="132"/>
      <c r="I946" s="132"/>
      <c r="J946" s="133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spans="1:26" ht="15.75" customHeight="1">
      <c r="A947" s="520" t="s">
        <v>1851</v>
      </c>
      <c r="B947" s="520"/>
      <c r="C947" s="520" t="s">
        <v>1852</v>
      </c>
      <c r="D947" s="520"/>
      <c r="E947" s="132"/>
      <c r="F947" s="132"/>
      <c r="G947" s="132"/>
      <c r="H947" s="132"/>
      <c r="I947" s="137" t="s">
        <v>1620</v>
      </c>
      <c r="J947" s="133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spans="1:26" ht="15.75" customHeight="1">
      <c r="A948" s="523" t="s">
        <v>1621</v>
      </c>
      <c r="B948" s="523"/>
      <c r="C948" s="138"/>
      <c r="D948" s="138"/>
      <c r="E948" s="132"/>
      <c r="F948" s="132"/>
      <c r="G948" s="132"/>
      <c r="H948" s="132"/>
      <c r="I948" s="251">
        <v>400</v>
      </c>
      <c r="J948" s="133" t="s">
        <v>891</v>
      </c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spans="1:26" ht="15.75" customHeight="1">
      <c r="A949" s="139" t="s">
        <v>1622</v>
      </c>
      <c r="B949" s="139" t="s">
        <v>1623</v>
      </c>
      <c r="C949" s="139" t="s">
        <v>1624</v>
      </c>
      <c r="D949" s="139" t="s">
        <v>1625</v>
      </c>
      <c r="E949" s="139" t="s">
        <v>1626</v>
      </c>
      <c r="F949" s="139" t="s">
        <v>1627</v>
      </c>
      <c r="G949" s="140" t="s">
        <v>1628</v>
      </c>
      <c r="H949" s="140" t="s">
        <v>1629</v>
      </c>
      <c r="I949" s="173" t="s">
        <v>1179</v>
      </c>
      <c r="J949" s="133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spans="1:26" ht="15.75" customHeight="1">
      <c r="A950" s="139">
        <v>1</v>
      </c>
      <c r="B950" s="147" t="s">
        <v>1663</v>
      </c>
      <c r="C950" s="139" t="s">
        <v>1592</v>
      </c>
      <c r="D950" s="142" t="s">
        <v>1621</v>
      </c>
      <c r="E950" s="142">
        <v>8</v>
      </c>
      <c r="F950" s="139">
        <f t="shared" ref="F950:F960" si="48">SUM(E950,F949)</f>
        <v>8</v>
      </c>
      <c r="G950" s="140">
        <f t="shared" ref="G950:G959" si="49">SUM(G949,E950)</f>
        <v>8</v>
      </c>
      <c r="H950" s="142"/>
      <c r="I950" s="132"/>
      <c r="J950" s="133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spans="1:26" ht="15.75" customHeight="1">
      <c r="A951" s="139">
        <v>2</v>
      </c>
      <c r="B951" s="150" t="s">
        <v>1637</v>
      </c>
      <c r="C951" s="142" t="s">
        <v>1714</v>
      </c>
      <c r="D951" s="139" t="s">
        <v>1621</v>
      </c>
      <c r="E951" s="142">
        <v>8</v>
      </c>
      <c r="F951" s="139">
        <f t="shared" si="48"/>
        <v>16</v>
      </c>
      <c r="G951" s="140">
        <f t="shared" si="49"/>
        <v>16</v>
      </c>
      <c r="H951" s="142"/>
      <c r="I951" s="132"/>
      <c r="J951" s="133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spans="1:26" ht="15.75" customHeight="1">
      <c r="A952" s="142">
        <v>3</v>
      </c>
      <c r="B952" s="147" t="s">
        <v>1812</v>
      </c>
      <c r="C952" s="139" t="s">
        <v>1593</v>
      </c>
      <c r="D952" s="142" t="s">
        <v>1621</v>
      </c>
      <c r="E952" s="142">
        <v>6</v>
      </c>
      <c r="F952" s="139">
        <f t="shared" si="48"/>
        <v>22</v>
      </c>
      <c r="G952" s="140">
        <f t="shared" si="49"/>
        <v>22</v>
      </c>
      <c r="H952" s="142"/>
      <c r="I952" s="132"/>
      <c r="J952" s="133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spans="1:26" ht="15.75" customHeight="1">
      <c r="A953" s="142">
        <v>4</v>
      </c>
      <c r="B953" s="150" t="s">
        <v>1704</v>
      </c>
      <c r="C953" s="139" t="s">
        <v>1705</v>
      </c>
      <c r="D953" s="139" t="s">
        <v>1621</v>
      </c>
      <c r="E953" s="142">
        <v>58</v>
      </c>
      <c r="F953" s="139">
        <f t="shared" si="48"/>
        <v>80</v>
      </c>
      <c r="G953" s="140">
        <f t="shared" si="49"/>
        <v>80</v>
      </c>
      <c r="H953" s="142"/>
      <c r="I953" s="132"/>
      <c r="J953" s="133"/>
      <c r="K953" s="134"/>
    </row>
    <row r="954" spans="1:26" ht="15.75" customHeight="1">
      <c r="A954" s="142">
        <v>5</v>
      </c>
      <c r="B954" s="154" t="s">
        <v>1683</v>
      </c>
      <c r="C954" s="142" t="s">
        <v>1684</v>
      </c>
      <c r="D954" s="139" t="s">
        <v>1621</v>
      </c>
      <c r="E954" s="142">
        <v>5</v>
      </c>
      <c r="F954" s="139">
        <f t="shared" si="48"/>
        <v>85</v>
      </c>
      <c r="G954" s="140">
        <f t="shared" si="49"/>
        <v>85</v>
      </c>
      <c r="H954" s="142"/>
      <c r="I954" s="132"/>
      <c r="J954" s="133"/>
      <c r="K954" s="134"/>
    </row>
    <row r="955" spans="1:26" ht="15.75" customHeight="1">
      <c r="A955" s="142">
        <v>6</v>
      </c>
      <c r="B955" s="155" t="s">
        <v>1853</v>
      </c>
      <c r="C955" s="139" t="s">
        <v>1801</v>
      </c>
      <c r="D955" s="139" t="s">
        <v>1621</v>
      </c>
      <c r="E955" s="142">
        <v>7</v>
      </c>
      <c r="F955" s="139">
        <f t="shared" si="48"/>
        <v>92</v>
      </c>
      <c r="G955" s="140">
        <f t="shared" si="49"/>
        <v>92</v>
      </c>
      <c r="H955" s="142"/>
      <c r="I955" s="132"/>
      <c r="J955" s="133"/>
      <c r="K955" s="134"/>
    </row>
    <row r="956" spans="1:26" ht="15.75" customHeight="1">
      <c r="A956" s="142">
        <v>7</v>
      </c>
      <c r="B956" s="141" t="s">
        <v>1630</v>
      </c>
      <c r="C956" s="142" t="s">
        <v>1252</v>
      </c>
      <c r="D956" s="139" t="s">
        <v>1621</v>
      </c>
      <c r="E956" s="142">
        <v>8</v>
      </c>
      <c r="F956" s="139">
        <f t="shared" si="48"/>
        <v>100</v>
      </c>
      <c r="G956" s="140">
        <f t="shared" si="49"/>
        <v>100</v>
      </c>
      <c r="H956" s="142"/>
      <c r="I956" s="132"/>
      <c r="J956" s="133"/>
      <c r="K956" s="134"/>
    </row>
    <row r="957" spans="1:26" ht="15.75" customHeight="1">
      <c r="A957" s="142">
        <v>8</v>
      </c>
      <c r="B957" s="141" t="s">
        <v>1690</v>
      </c>
      <c r="C957" s="142" t="s">
        <v>1691</v>
      </c>
      <c r="D957" s="139" t="s">
        <v>1621</v>
      </c>
      <c r="E957" s="142">
        <v>58</v>
      </c>
      <c r="F957" s="139">
        <f t="shared" si="48"/>
        <v>158</v>
      </c>
      <c r="G957" s="140">
        <f t="shared" si="49"/>
        <v>158</v>
      </c>
      <c r="H957" s="158"/>
      <c r="I957" s="132"/>
      <c r="J957" s="133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</row>
    <row r="958" spans="1:26" ht="15.75" customHeight="1">
      <c r="A958" s="142">
        <v>9</v>
      </c>
      <c r="B958" s="141" t="s">
        <v>1854</v>
      </c>
      <c r="C958" s="142" t="s">
        <v>1855</v>
      </c>
      <c r="D958" s="139" t="s">
        <v>1621</v>
      </c>
      <c r="E958" s="142">
        <v>8</v>
      </c>
      <c r="F958" s="139">
        <f t="shared" si="48"/>
        <v>166</v>
      </c>
      <c r="G958" s="222">
        <f t="shared" si="49"/>
        <v>166</v>
      </c>
      <c r="H958" s="142"/>
      <c r="I958" s="132"/>
      <c r="J958" s="133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spans="1:26" ht="15.75" customHeight="1">
      <c r="A959" s="142">
        <v>10</v>
      </c>
      <c r="B959" s="141" t="s">
        <v>1262</v>
      </c>
      <c r="C959" s="142" t="s">
        <v>1263</v>
      </c>
      <c r="D959" s="139" t="s">
        <v>1621</v>
      </c>
      <c r="E959" s="142">
        <v>8</v>
      </c>
      <c r="F959" s="139">
        <f t="shared" si="48"/>
        <v>174</v>
      </c>
      <c r="G959" s="222">
        <f t="shared" si="49"/>
        <v>174</v>
      </c>
      <c r="H959" s="142"/>
      <c r="I959" s="132"/>
      <c r="J959" s="133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spans="1:26" ht="15.75" customHeight="1">
      <c r="A960" s="223">
        <v>11</v>
      </c>
      <c r="B960" s="160" t="s">
        <v>1692</v>
      </c>
      <c r="C960" s="163" t="s">
        <v>1693</v>
      </c>
      <c r="D960" s="161" t="s">
        <v>1632</v>
      </c>
      <c r="E960" s="163">
        <v>50</v>
      </c>
      <c r="F960" s="161">
        <f t="shared" si="48"/>
        <v>224</v>
      </c>
      <c r="G960" s="205">
        <v>200</v>
      </c>
      <c r="H960" s="145"/>
      <c r="I960" s="132" t="s">
        <v>1631</v>
      </c>
      <c r="J960" s="133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spans="1:26" ht="15.75" customHeight="1">
      <c r="A961" s="158">
        <v>12</v>
      </c>
      <c r="B961" s="156" t="s">
        <v>1767</v>
      </c>
      <c r="C961" s="158" t="s">
        <v>1856</v>
      </c>
      <c r="D961" s="189" t="s">
        <v>1175</v>
      </c>
      <c r="E961" s="165">
        <v>56</v>
      </c>
      <c r="F961" s="189">
        <f t="shared" ref="F961:F971" si="50">SUM(F960,E961)</f>
        <v>280</v>
      </c>
      <c r="G961" s="272">
        <v>200</v>
      </c>
      <c r="H961" s="165"/>
      <c r="I961" s="133"/>
      <c r="J961" s="133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spans="1:26" ht="15.75" customHeight="1">
      <c r="A962" s="142">
        <v>13</v>
      </c>
      <c r="B962" s="155" t="s">
        <v>1641</v>
      </c>
      <c r="C962" s="142" t="s">
        <v>1184</v>
      </c>
      <c r="D962" s="167" t="s">
        <v>1182</v>
      </c>
      <c r="E962" s="115">
        <v>4</v>
      </c>
      <c r="F962" s="167">
        <f t="shared" si="50"/>
        <v>284</v>
      </c>
      <c r="G962" s="176">
        <f t="shared" ref="G962:G971" si="51">SUM(G961,E962)</f>
        <v>204</v>
      </c>
      <c r="H962" s="115"/>
      <c r="I962" s="133" t="s">
        <v>1185</v>
      </c>
      <c r="J962" s="133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spans="1:26" ht="33.75" customHeight="1">
      <c r="A963" s="142">
        <v>14</v>
      </c>
      <c r="B963" s="155" t="s">
        <v>1769</v>
      </c>
      <c r="C963" s="142" t="s">
        <v>1770</v>
      </c>
      <c r="D963" s="167" t="s">
        <v>1175</v>
      </c>
      <c r="E963" s="115">
        <v>8</v>
      </c>
      <c r="F963" s="167">
        <f t="shared" si="50"/>
        <v>292</v>
      </c>
      <c r="G963" s="176">
        <f t="shared" si="51"/>
        <v>212</v>
      </c>
      <c r="H963" s="115"/>
      <c r="I963" s="133" t="s">
        <v>1185</v>
      </c>
      <c r="J963" s="133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spans="1:26" ht="18" customHeight="1">
      <c r="A964" s="142">
        <v>15</v>
      </c>
      <c r="B964" s="141" t="s">
        <v>1857</v>
      </c>
      <c r="C964" s="139" t="s">
        <v>1858</v>
      </c>
      <c r="D964" s="167" t="s">
        <v>1175</v>
      </c>
      <c r="E964" s="142">
        <v>20</v>
      </c>
      <c r="F964" s="139">
        <f t="shared" si="50"/>
        <v>312</v>
      </c>
      <c r="G964" s="140">
        <f t="shared" si="51"/>
        <v>232</v>
      </c>
      <c r="H964" s="142"/>
      <c r="I964" s="133" t="s">
        <v>1211</v>
      </c>
      <c r="J964" s="133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spans="1:26" ht="17.25" customHeight="1">
      <c r="A965" s="142">
        <v>16</v>
      </c>
      <c r="B965" s="141" t="s">
        <v>1265</v>
      </c>
      <c r="C965" s="139" t="s">
        <v>1266</v>
      </c>
      <c r="D965" s="167" t="s">
        <v>1182</v>
      </c>
      <c r="E965" s="142">
        <v>20</v>
      </c>
      <c r="F965" s="139">
        <f t="shared" si="50"/>
        <v>332</v>
      </c>
      <c r="G965" s="140">
        <f t="shared" si="51"/>
        <v>252</v>
      </c>
      <c r="H965" s="142"/>
      <c r="I965" s="133" t="s">
        <v>1267</v>
      </c>
      <c r="J965" s="133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spans="1:26" ht="13.5" customHeight="1">
      <c r="A966" s="142">
        <v>17</v>
      </c>
      <c r="B966" s="141" t="s">
        <v>1305</v>
      </c>
      <c r="C966" s="139" t="s">
        <v>1306</v>
      </c>
      <c r="D966" s="167" t="s">
        <v>1175</v>
      </c>
      <c r="E966" s="142">
        <v>25</v>
      </c>
      <c r="F966" s="139">
        <f t="shared" si="50"/>
        <v>357</v>
      </c>
      <c r="G966" s="140">
        <f t="shared" si="51"/>
        <v>277</v>
      </c>
      <c r="H966" s="142"/>
      <c r="I966" s="133" t="s">
        <v>1216</v>
      </c>
      <c r="J966" s="133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spans="1:26" ht="13.5" customHeight="1">
      <c r="A967" s="142">
        <v>18</v>
      </c>
      <c r="B967" s="141" t="s">
        <v>1287</v>
      </c>
      <c r="C967" s="139" t="s">
        <v>1028</v>
      </c>
      <c r="D967" s="167" t="s">
        <v>1182</v>
      </c>
      <c r="E967" s="142">
        <v>24</v>
      </c>
      <c r="F967" s="139">
        <f t="shared" si="50"/>
        <v>381</v>
      </c>
      <c r="G967" s="140">
        <f t="shared" si="51"/>
        <v>301</v>
      </c>
      <c r="H967" s="142"/>
      <c r="I967" s="133" t="s">
        <v>1216</v>
      </c>
      <c r="J967" s="133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spans="1:26" ht="13.5" customHeight="1">
      <c r="A968" s="142">
        <v>19</v>
      </c>
      <c r="B968" s="141" t="s">
        <v>1696</v>
      </c>
      <c r="C968" s="139" t="s">
        <v>1697</v>
      </c>
      <c r="D968" s="167" t="s">
        <v>1175</v>
      </c>
      <c r="E968" s="142">
        <v>12</v>
      </c>
      <c r="F968" s="139">
        <f t="shared" si="50"/>
        <v>393</v>
      </c>
      <c r="G968" s="140">
        <f t="shared" si="51"/>
        <v>313</v>
      </c>
      <c r="H968" s="142"/>
      <c r="I968" s="133" t="s">
        <v>1219</v>
      </c>
      <c r="J968" s="133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spans="1:26" ht="13.5" customHeight="1">
      <c r="A969" s="142">
        <v>20</v>
      </c>
      <c r="B969" s="141" t="s">
        <v>1859</v>
      </c>
      <c r="C969" s="139" t="s">
        <v>1860</v>
      </c>
      <c r="D969" s="167" t="s">
        <v>1175</v>
      </c>
      <c r="E969" s="142">
        <v>16</v>
      </c>
      <c r="F969" s="139">
        <f t="shared" si="50"/>
        <v>409</v>
      </c>
      <c r="G969" s="140">
        <f t="shared" si="51"/>
        <v>329</v>
      </c>
      <c r="H969" s="142"/>
      <c r="I969" s="133" t="s">
        <v>1219</v>
      </c>
      <c r="J969" s="133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spans="1:26" ht="15.75" customHeight="1">
      <c r="A970" s="142">
        <v>21</v>
      </c>
      <c r="B970" s="141" t="s">
        <v>912</v>
      </c>
      <c r="C970" s="139" t="s">
        <v>913</v>
      </c>
      <c r="D970" s="167" t="s">
        <v>1182</v>
      </c>
      <c r="E970" s="142">
        <v>10</v>
      </c>
      <c r="F970" s="139">
        <f t="shared" si="50"/>
        <v>419</v>
      </c>
      <c r="G970" s="140">
        <f t="shared" si="51"/>
        <v>339</v>
      </c>
      <c r="H970" s="142"/>
      <c r="I970" s="133" t="s">
        <v>1219</v>
      </c>
      <c r="J970" s="133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spans="1:26" ht="15.75" customHeight="1">
      <c r="A971" s="142">
        <v>22</v>
      </c>
      <c r="B971" s="126" t="s">
        <v>856</v>
      </c>
      <c r="C971" s="167" t="s">
        <v>857</v>
      </c>
      <c r="D971" s="171" t="s">
        <v>1175</v>
      </c>
      <c r="E971" s="142">
        <v>64</v>
      </c>
      <c r="F971" s="171">
        <f t="shared" si="50"/>
        <v>483</v>
      </c>
      <c r="G971" s="140">
        <f t="shared" si="51"/>
        <v>403</v>
      </c>
      <c r="H971" s="252" t="s">
        <v>1179</v>
      </c>
      <c r="I971" s="132" t="s">
        <v>891</v>
      </c>
      <c r="J971" s="133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</row>
    <row r="972" spans="1:26" ht="15.75" customHeight="1">
      <c r="A972" s="142">
        <v>23</v>
      </c>
      <c r="B972" s="190" t="s">
        <v>726</v>
      </c>
      <c r="C972" s="139" t="s">
        <v>727</v>
      </c>
      <c r="D972" s="171" t="s">
        <v>1182</v>
      </c>
      <c r="E972" s="142">
        <v>10</v>
      </c>
      <c r="F972" s="171">
        <v>493</v>
      </c>
      <c r="G972" s="140">
        <v>400</v>
      </c>
      <c r="H972" s="252" t="s">
        <v>1179</v>
      </c>
      <c r="I972" s="132"/>
      <c r="J972" s="133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</row>
    <row r="973" spans="1:26" ht="15.75" customHeight="1">
      <c r="A973" s="142">
        <v>24</v>
      </c>
      <c r="B973" s="126" t="s">
        <v>1415</v>
      </c>
      <c r="C973" s="167" t="s">
        <v>1416</v>
      </c>
      <c r="D973" s="171" t="s">
        <v>1175</v>
      </c>
      <c r="E973" s="142">
        <v>12</v>
      </c>
      <c r="F973" s="171">
        <v>505</v>
      </c>
      <c r="G973" s="140">
        <v>400</v>
      </c>
      <c r="H973" s="252" t="s">
        <v>1179</v>
      </c>
      <c r="I973" s="132"/>
      <c r="J973" s="133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</row>
    <row r="974" spans="1:26" ht="15.75" customHeight="1">
      <c r="A974" s="523" t="s">
        <v>1632</v>
      </c>
      <c r="B974" s="523"/>
      <c r="C974" s="148"/>
      <c r="D974" s="132"/>
      <c r="E974" s="132"/>
      <c r="F974" s="148"/>
      <c r="G974" s="149"/>
      <c r="H974" s="132"/>
      <c r="I974" s="132"/>
      <c r="J974" s="133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6.5" customHeight="1">
      <c r="A975" s="139" t="s">
        <v>1622</v>
      </c>
      <c r="B975" s="157" t="s">
        <v>1623</v>
      </c>
      <c r="C975" s="157" t="s">
        <v>1624</v>
      </c>
      <c r="D975" s="157" t="s">
        <v>1625</v>
      </c>
      <c r="E975" s="157" t="s">
        <v>1626</v>
      </c>
      <c r="F975" s="157" t="s">
        <v>1627</v>
      </c>
      <c r="G975" s="159" t="s">
        <v>1628</v>
      </c>
      <c r="H975" s="159" t="s">
        <v>1629</v>
      </c>
      <c r="I975" s="132"/>
      <c r="J975" s="133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94">
        <v>1</v>
      </c>
      <c r="B976" s="147"/>
      <c r="C976" s="147"/>
      <c r="D976" s="147"/>
      <c r="E976" s="142"/>
      <c r="F976" s="142">
        <v>0</v>
      </c>
      <c r="G976" s="142">
        <v>0</v>
      </c>
      <c r="H976" s="142"/>
      <c r="I976" s="132"/>
      <c r="J976" s="133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9">
        <v>2</v>
      </c>
      <c r="B977" s="196"/>
      <c r="C977" s="197"/>
      <c r="D977" s="198"/>
      <c r="E977" s="197"/>
      <c r="F977" s="198"/>
      <c r="G977" s="199"/>
      <c r="H977" s="197"/>
      <c r="I977" s="132"/>
      <c r="J977" s="133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42">
        <v>3</v>
      </c>
      <c r="B978" s="147"/>
      <c r="C978" s="139"/>
      <c r="D978" s="142"/>
      <c r="E978" s="142"/>
      <c r="F978" s="139"/>
      <c r="G978" s="140"/>
      <c r="H978" s="142"/>
      <c r="I978" s="132"/>
      <c r="J978" s="133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2"/>
      <c r="B979" s="134"/>
      <c r="C979" s="148"/>
      <c r="D979" s="132"/>
      <c r="E979" s="132"/>
      <c r="F979" s="148"/>
      <c r="G979" s="149"/>
      <c r="H979" s="132"/>
      <c r="I979" s="132"/>
      <c r="J979" s="133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6.5" customHeight="1">
      <c r="A980" s="148"/>
      <c r="B980" s="207"/>
      <c r="C980" s="148"/>
      <c r="D980" s="134"/>
      <c r="E980" s="132"/>
      <c r="F980" s="132"/>
      <c r="G980" s="132"/>
      <c r="H980" s="132"/>
      <c r="I980" s="132"/>
      <c r="J980" s="133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48"/>
      <c r="B981" s="207"/>
      <c r="C981" s="148"/>
      <c r="D981" s="134"/>
      <c r="E981" s="132"/>
      <c r="F981" s="132"/>
      <c r="G981" s="132"/>
      <c r="H981" s="132"/>
      <c r="I981" s="132"/>
      <c r="J981" s="133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520" t="s">
        <v>1861</v>
      </c>
      <c r="B982" s="520"/>
      <c r="C982" s="520" t="s">
        <v>1862</v>
      </c>
      <c r="D982" s="520"/>
      <c r="E982" s="132"/>
      <c r="F982" s="132"/>
      <c r="G982" s="132"/>
      <c r="H982" s="132"/>
      <c r="I982" s="137" t="s">
        <v>1620</v>
      </c>
      <c r="J982" s="133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523" t="s">
        <v>1621</v>
      </c>
      <c r="B983" s="523"/>
      <c r="C983" s="138"/>
      <c r="D983" s="138"/>
      <c r="E983" s="132"/>
      <c r="F983" s="132"/>
      <c r="G983" s="132"/>
      <c r="H983" s="132"/>
      <c r="I983" s="273">
        <v>400</v>
      </c>
      <c r="J983" s="133" t="s">
        <v>1863</v>
      </c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39" t="s">
        <v>1622</v>
      </c>
      <c r="B984" s="139" t="s">
        <v>1623</v>
      </c>
      <c r="C984" s="139" t="s">
        <v>1624</v>
      </c>
      <c r="D984" s="139" t="s">
        <v>1625</v>
      </c>
      <c r="E984" s="139" t="s">
        <v>1626</v>
      </c>
      <c r="F984" s="139" t="s">
        <v>1627</v>
      </c>
      <c r="G984" s="140" t="s">
        <v>1628</v>
      </c>
      <c r="H984" s="140" t="s">
        <v>1629</v>
      </c>
      <c r="I984" s="173" t="s">
        <v>1179</v>
      </c>
      <c r="J984" s="133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39">
        <v>1</v>
      </c>
      <c r="B985" s="147" t="s">
        <v>1663</v>
      </c>
      <c r="C985" s="139" t="s">
        <v>1592</v>
      </c>
      <c r="D985" s="142" t="s">
        <v>1621</v>
      </c>
      <c r="E985" s="142">
        <v>8</v>
      </c>
      <c r="F985" s="139">
        <f>SUM(E985,F984)</f>
        <v>8</v>
      </c>
      <c r="G985" s="140">
        <f>SUM(G984,E985)</f>
        <v>8</v>
      </c>
      <c r="H985" s="142"/>
      <c r="I985" s="132"/>
      <c r="J985" s="133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43">
        <v>2</v>
      </c>
      <c r="B986" s="274" t="s">
        <v>1637</v>
      </c>
      <c r="C986" s="145" t="s">
        <v>1714</v>
      </c>
      <c r="D986" s="143" t="s">
        <v>1621</v>
      </c>
      <c r="E986" s="145">
        <v>8</v>
      </c>
      <c r="F986" s="143">
        <v>16</v>
      </c>
      <c r="G986" s="146">
        <v>16</v>
      </c>
      <c r="H986" s="145"/>
      <c r="I986" s="132" t="s">
        <v>1631</v>
      </c>
      <c r="J986" s="133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158">
        <v>3</v>
      </c>
      <c r="B987" s="229" t="s">
        <v>1767</v>
      </c>
      <c r="C987" s="157" t="s">
        <v>1768</v>
      </c>
      <c r="D987" s="165" t="s">
        <v>1175</v>
      </c>
      <c r="E987" s="165">
        <v>100</v>
      </c>
      <c r="F987" s="189">
        <f>SUM(F986,E987)</f>
        <v>116</v>
      </c>
      <c r="G987" s="159">
        <f>SUM(G986,E987)</f>
        <v>116</v>
      </c>
      <c r="H987" s="158"/>
      <c r="I987" s="133"/>
      <c r="J987" s="133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42">
        <v>4</v>
      </c>
      <c r="B988" s="126" t="s">
        <v>1749</v>
      </c>
      <c r="C988" s="139" t="s">
        <v>1750</v>
      </c>
      <c r="D988" s="115" t="s">
        <v>1175</v>
      </c>
      <c r="E988" s="115">
        <v>64</v>
      </c>
      <c r="F988" s="167">
        <f>SUM(F987,E988)</f>
        <v>180</v>
      </c>
      <c r="G988" s="140">
        <f>SUM(G987,E988)</f>
        <v>180</v>
      </c>
      <c r="H988" s="142"/>
      <c r="I988" s="133" t="s">
        <v>1216</v>
      </c>
      <c r="J988" s="133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58">
        <v>5</v>
      </c>
      <c r="B989" s="190" t="s">
        <v>1717</v>
      </c>
      <c r="C989" s="139" t="s">
        <v>1718</v>
      </c>
      <c r="D989" s="171" t="s">
        <v>1175</v>
      </c>
      <c r="E989" s="142">
        <v>60</v>
      </c>
      <c r="F989" s="171">
        <f>SUM(F988,E989)</f>
        <v>240</v>
      </c>
      <c r="G989" s="192">
        <f>SUM(G988,E989)</f>
        <v>240</v>
      </c>
      <c r="H989" s="142"/>
      <c r="I989" s="132" t="s">
        <v>891</v>
      </c>
      <c r="J989" s="133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42">
        <v>6</v>
      </c>
      <c r="B990" s="190" t="s">
        <v>726</v>
      </c>
      <c r="C990" s="139" t="s">
        <v>727</v>
      </c>
      <c r="D990" s="171" t="s">
        <v>1182</v>
      </c>
      <c r="E990" s="142">
        <v>10</v>
      </c>
      <c r="F990" s="171">
        <v>250</v>
      </c>
      <c r="G990" s="192">
        <v>250</v>
      </c>
      <c r="H990" s="142"/>
      <c r="I990" s="132" t="s">
        <v>644</v>
      </c>
      <c r="J990" s="133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42">
        <v>7</v>
      </c>
      <c r="B991" s="219" t="s">
        <v>1749</v>
      </c>
      <c r="C991" s="148" t="s">
        <v>1368</v>
      </c>
      <c r="D991" s="123" t="s">
        <v>1175</v>
      </c>
      <c r="E991" s="132">
        <v>68</v>
      </c>
      <c r="F991" s="171">
        <f>SUM(F990,E991)</f>
        <v>318</v>
      </c>
      <c r="G991" s="192">
        <f>SUM(F991)</f>
        <v>318</v>
      </c>
      <c r="H991" s="142"/>
      <c r="I991" s="132" t="s">
        <v>606</v>
      </c>
      <c r="J991" s="133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32"/>
      <c r="B992" s="219"/>
      <c r="C992" s="148"/>
      <c r="D992" s="123"/>
      <c r="E992" s="132"/>
      <c r="F992" s="168"/>
      <c r="G992" s="168"/>
      <c r="H992" s="132"/>
      <c r="I992" s="132"/>
      <c r="J992" s="133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32"/>
      <c r="B993" s="219"/>
      <c r="C993" s="148"/>
      <c r="D993" s="123"/>
      <c r="E993" s="132"/>
      <c r="F993" s="168"/>
      <c r="G993" s="168"/>
      <c r="H993" s="132"/>
      <c r="I993" s="132"/>
      <c r="J993" s="133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526" t="s">
        <v>1632</v>
      </c>
      <c r="B994" s="526"/>
      <c r="C994" s="148"/>
      <c r="D994" s="132"/>
      <c r="E994" s="132"/>
      <c r="F994" s="148"/>
      <c r="G994" s="149"/>
      <c r="H994" s="132"/>
      <c r="I994" s="132"/>
      <c r="J994" s="133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6.5" customHeight="1">
      <c r="A995" s="139" t="s">
        <v>1622</v>
      </c>
      <c r="B995" s="139" t="s">
        <v>1623</v>
      </c>
      <c r="C995" s="139" t="s">
        <v>1624</v>
      </c>
      <c r="D995" s="139" t="s">
        <v>1625</v>
      </c>
      <c r="E995" s="139" t="s">
        <v>1626</v>
      </c>
      <c r="F995" s="139" t="s">
        <v>1627</v>
      </c>
      <c r="G995" s="140" t="s">
        <v>1628</v>
      </c>
      <c r="H995" s="140" t="s">
        <v>1629</v>
      </c>
      <c r="I995" s="132"/>
      <c r="J995" s="133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9">
        <v>1</v>
      </c>
      <c r="B996" s="275" t="s">
        <v>1864</v>
      </c>
      <c r="C996" s="142" t="s">
        <v>1865</v>
      </c>
      <c r="D996" s="139" t="s">
        <v>1632</v>
      </c>
      <c r="E996" s="142">
        <v>120</v>
      </c>
      <c r="F996" s="139">
        <f>SUM(E996,F995)</f>
        <v>120</v>
      </c>
      <c r="G996" s="140">
        <f>SUM(G995,E996)</f>
        <v>120</v>
      </c>
      <c r="H996" s="142"/>
      <c r="I996" s="132" t="s">
        <v>308</v>
      </c>
      <c r="J996" s="133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9">
        <v>2</v>
      </c>
      <c r="B997" s="150"/>
      <c r="C997" s="142"/>
      <c r="D997" s="139"/>
      <c r="E997" s="142"/>
      <c r="F997" s="139"/>
      <c r="G997" s="140"/>
      <c r="H997" s="142"/>
      <c r="I997" s="132"/>
      <c r="J997" s="133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42">
        <v>3</v>
      </c>
      <c r="B998" s="147"/>
      <c r="C998" s="139"/>
      <c r="D998" s="142"/>
      <c r="E998" s="142"/>
      <c r="F998" s="139"/>
      <c r="G998" s="140"/>
      <c r="H998" s="142"/>
      <c r="I998" s="132"/>
      <c r="J998" s="133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32"/>
      <c r="B999" s="134"/>
      <c r="C999" s="148"/>
      <c r="D999" s="132"/>
      <c r="E999" s="132"/>
      <c r="F999" s="148"/>
      <c r="G999" s="149"/>
      <c r="H999" s="132"/>
      <c r="I999" s="132"/>
      <c r="J999" s="133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6.5" customHeight="1">
      <c r="A1000" s="148"/>
      <c r="B1000" s="207"/>
      <c r="C1000" s="148"/>
      <c r="D1000" s="134"/>
      <c r="E1000" s="132"/>
      <c r="F1000" s="132"/>
      <c r="G1000" s="132"/>
      <c r="H1000" s="132"/>
      <c r="I1000" s="132"/>
      <c r="J1000" s="133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  <row r="1001" spans="1:26" ht="15.75" customHeight="1">
      <c r="A1001" s="148"/>
      <c r="B1001" s="207"/>
      <c r="C1001" s="148"/>
      <c r="D1001" s="134"/>
      <c r="E1001" s="132"/>
      <c r="F1001" s="132"/>
      <c r="G1001" s="132"/>
      <c r="H1001" s="132"/>
      <c r="I1001" s="132"/>
      <c r="J1001" s="133"/>
      <c r="K1001" s="134"/>
      <c r="L1001" s="134"/>
      <c r="M1001" s="134"/>
      <c r="N1001" s="134"/>
      <c r="O1001" s="134"/>
      <c r="P1001" s="134"/>
      <c r="Q1001" s="134"/>
      <c r="R1001" s="134"/>
      <c r="S1001" s="134"/>
      <c r="T1001" s="134"/>
      <c r="U1001" s="134"/>
      <c r="V1001" s="134"/>
      <c r="W1001" s="134"/>
      <c r="X1001" s="134"/>
      <c r="Y1001" s="134"/>
      <c r="Z1001" s="134"/>
    </row>
    <row r="1002" spans="1:26" ht="15.75" customHeight="1">
      <c r="A1002" s="520" t="s">
        <v>1866</v>
      </c>
      <c r="B1002" s="520"/>
      <c r="C1002" s="520" t="s">
        <v>1867</v>
      </c>
      <c r="D1002" s="520"/>
      <c r="E1002" s="132"/>
      <c r="F1002" s="132"/>
      <c r="G1002" s="132"/>
      <c r="H1002" s="132"/>
      <c r="I1002" s="132"/>
      <c r="J1002" s="133"/>
      <c r="K1002" s="134"/>
      <c r="L1002" s="134"/>
      <c r="M1002" s="134"/>
      <c r="N1002" s="134"/>
      <c r="O1002" s="134"/>
      <c r="P1002" s="134"/>
      <c r="Q1002" s="134"/>
      <c r="R1002" s="134"/>
      <c r="S1002" s="134"/>
      <c r="T1002" s="134"/>
      <c r="U1002" s="134"/>
      <c r="V1002" s="134"/>
      <c r="W1002" s="134"/>
      <c r="X1002" s="134"/>
      <c r="Y1002" s="134"/>
      <c r="Z1002" s="134"/>
    </row>
    <row r="1003" spans="1:26" ht="15.75" customHeight="1">
      <c r="A1003" s="523" t="s">
        <v>1621</v>
      </c>
      <c r="B1003" s="523"/>
      <c r="C1003" s="138"/>
      <c r="D1003" s="138"/>
      <c r="E1003" s="132"/>
      <c r="F1003" s="132"/>
      <c r="G1003" s="132"/>
      <c r="H1003" s="132"/>
      <c r="I1003" s="137" t="s">
        <v>1620</v>
      </c>
      <c r="J1003" s="133"/>
      <c r="K1003" s="134"/>
      <c r="L1003" s="134"/>
      <c r="M1003" s="134"/>
      <c r="N1003" s="134"/>
      <c r="O1003" s="134"/>
      <c r="P1003" s="134"/>
      <c r="Q1003" s="134"/>
      <c r="R1003" s="134"/>
      <c r="S1003" s="134"/>
      <c r="T1003" s="134"/>
      <c r="U1003" s="134"/>
      <c r="V1003" s="134"/>
      <c r="W1003" s="134"/>
      <c r="X1003" s="134"/>
      <c r="Y1003" s="134"/>
      <c r="Z1003" s="134"/>
    </row>
    <row r="1004" spans="1:26" ht="15.75" customHeight="1">
      <c r="A1004" s="139" t="s">
        <v>1622</v>
      </c>
      <c r="B1004" s="139" t="s">
        <v>1623</v>
      </c>
      <c r="C1004" s="139" t="s">
        <v>1624</v>
      </c>
      <c r="D1004" s="139" t="s">
        <v>1625</v>
      </c>
      <c r="E1004" s="139" t="s">
        <v>1626</v>
      </c>
      <c r="F1004" s="139" t="s">
        <v>1627</v>
      </c>
      <c r="G1004" s="140" t="s">
        <v>1628</v>
      </c>
      <c r="H1004" s="140" t="s">
        <v>1629</v>
      </c>
      <c r="I1004" s="273">
        <v>400</v>
      </c>
      <c r="J1004" s="132" t="s">
        <v>738</v>
      </c>
      <c r="K1004" s="134"/>
      <c r="L1004" s="134"/>
      <c r="M1004" s="134"/>
      <c r="N1004" s="134"/>
      <c r="O1004" s="134"/>
      <c r="P1004" s="134"/>
      <c r="Q1004" s="134"/>
      <c r="R1004" s="134"/>
      <c r="S1004" s="134"/>
      <c r="T1004" s="134"/>
      <c r="U1004" s="134"/>
      <c r="V1004" s="134"/>
      <c r="W1004" s="134"/>
      <c r="X1004" s="134"/>
      <c r="Y1004" s="134"/>
      <c r="Z1004" s="134"/>
    </row>
    <row r="1005" spans="1:26" ht="15.75" customHeight="1">
      <c r="A1005" s="139">
        <v>1</v>
      </c>
      <c r="B1005" s="147" t="s">
        <v>1663</v>
      </c>
      <c r="C1005" s="139" t="s">
        <v>1592</v>
      </c>
      <c r="D1005" s="142" t="s">
        <v>1621</v>
      </c>
      <c r="E1005" s="142">
        <v>8</v>
      </c>
      <c r="F1005" s="139">
        <f>SUM(E1005,F1004)</f>
        <v>8</v>
      </c>
      <c r="G1005" s="140">
        <f t="shared" ref="G1005:G1015" si="52">SUM(G1004,E1005)</f>
        <v>8</v>
      </c>
      <c r="H1005" s="142"/>
      <c r="I1005" s="173" t="s">
        <v>1179</v>
      </c>
      <c r="J1005" s="133"/>
      <c r="K1005" s="134"/>
      <c r="L1005" s="134"/>
      <c r="M1005" s="134"/>
      <c r="N1005" s="134"/>
      <c r="O1005" s="134"/>
      <c r="P1005" s="134"/>
      <c r="Q1005" s="134"/>
      <c r="R1005" s="134"/>
      <c r="S1005" s="134"/>
      <c r="T1005" s="134"/>
      <c r="U1005" s="134"/>
      <c r="V1005" s="134"/>
      <c r="W1005" s="134"/>
      <c r="X1005" s="134"/>
      <c r="Y1005" s="134"/>
      <c r="Z1005" s="134"/>
    </row>
    <row r="1006" spans="1:26" ht="15.75" customHeight="1">
      <c r="A1006" s="139">
        <v>2</v>
      </c>
      <c r="B1006" s="150" t="s">
        <v>1637</v>
      </c>
      <c r="C1006" s="142" t="s">
        <v>1714</v>
      </c>
      <c r="D1006" s="139" t="s">
        <v>1621</v>
      </c>
      <c r="E1006" s="142">
        <v>8</v>
      </c>
      <c r="F1006" s="139">
        <f>SUM(E1006,F1005)</f>
        <v>16</v>
      </c>
      <c r="G1006" s="140">
        <f t="shared" si="52"/>
        <v>16</v>
      </c>
      <c r="H1006" s="142"/>
      <c r="I1006" s="132"/>
      <c r="J1006" s="133"/>
      <c r="K1006" s="134"/>
      <c r="L1006" s="134"/>
      <c r="M1006" s="134"/>
      <c r="N1006" s="134"/>
      <c r="O1006" s="134"/>
      <c r="P1006" s="134"/>
      <c r="Q1006" s="134"/>
      <c r="R1006" s="134"/>
      <c r="S1006" s="134"/>
      <c r="T1006" s="134"/>
      <c r="U1006" s="134"/>
      <c r="V1006" s="134"/>
      <c r="W1006" s="134"/>
      <c r="X1006" s="134"/>
      <c r="Y1006" s="134"/>
      <c r="Z1006" s="134"/>
    </row>
    <row r="1007" spans="1:26" ht="15.75" customHeight="1">
      <c r="A1007" s="142">
        <v>3</v>
      </c>
      <c r="B1007" s="154" t="s">
        <v>1683</v>
      </c>
      <c r="C1007" s="142" t="s">
        <v>1684</v>
      </c>
      <c r="D1007" s="139" t="s">
        <v>1621</v>
      </c>
      <c r="E1007" s="142">
        <v>5</v>
      </c>
      <c r="F1007" s="139">
        <f>SUM(E1007,F1006)</f>
        <v>21</v>
      </c>
      <c r="G1007" s="140">
        <f t="shared" si="52"/>
        <v>21</v>
      </c>
      <c r="H1007" s="142"/>
      <c r="I1007" s="132"/>
      <c r="J1007" s="133"/>
      <c r="K1007" s="134"/>
      <c r="L1007" s="134"/>
      <c r="M1007" s="134"/>
      <c r="N1007" s="134"/>
      <c r="O1007" s="134"/>
      <c r="P1007" s="134"/>
      <c r="Q1007" s="134"/>
      <c r="R1007" s="134"/>
      <c r="S1007" s="134"/>
      <c r="T1007" s="134"/>
      <c r="U1007" s="134"/>
      <c r="V1007" s="134"/>
      <c r="W1007" s="134"/>
      <c r="X1007" s="134"/>
      <c r="Y1007" s="134"/>
      <c r="Z1007" s="134"/>
    </row>
    <row r="1008" spans="1:26" ht="15.75" customHeight="1">
      <c r="A1008" s="139">
        <v>4</v>
      </c>
      <c r="B1008" s="155" t="s">
        <v>1253</v>
      </c>
      <c r="C1008" s="139" t="s">
        <v>1254</v>
      </c>
      <c r="D1008" s="142" t="s">
        <v>1621</v>
      </c>
      <c r="E1008" s="142">
        <v>10</v>
      </c>
      <c r="F1008" s="139">
        <f>SUM(E1008,F1007)</f>
        <v>31</v>
      </c>
      <c r="G1008" s="140">
        <f t="shared" si="52"/>
        <v>31</v>
      </c>
      <c r="H1008" s="142"/>
      <c r="I1008" s="132"/>
      <c r="J1008" s="133"/>
      <c r="K1008" s="134"/>
      <c r="L1008" s="134"/>
      <c r="M1008" s="134"/>
      <c r="N1008" s="134"/>
      <c r="O1008" s="134"/>
      <c r="P1008" s="134"/>
      <c r="Q1008" s="134"/>
      <c r="R1008" s="134"/>
      <c r="S1008" s="134"/>
      <c r="T1008" s="134"/>
      <c r="U1008" s="134"/>
      <c r="V1008" s="134"/>
      <c r="W1008" s="134"/>
      <c r="X1008" s="134"/>
      <c r="Y1008" s="134"/>
      <c r="Z1008" s="134"/>
    </row>
    <row r="1009" spans="1:26" ht="15.75" customHeight="1">
      <c r="A1009" s="163">
        <v>5</v>
      </c>
      <c r="B1009" s="203" t="s">
        <v>1280</v>
      </c>
      <c r="C1009" s="161" t="s">
        <v>1281</v>
      </c>
      <c r="D1009" s="163" t="s">
        <v>1621</v>
      </c>
      <c r="E1009" s="163">
        <v>7</v>
      </c>
      <c r="F1009" s="161">
        <f>SUM(E1009,F1008)</f>
        <v>38</v>
      </c>
      <c r="G1009" s="164">
        <f t="shared" si="52"/>
        <v>38</v>
      </c>
      <c r="H1009" s="163"/>
      <c r="I1009" s="132" t="s">
        <v>1631</v>
      </c>
      <c r="J1009" s="133"/>
      <c r="K1009" s="134"/>
      <c r="L1009" s="134"/>
      <c r="M1009" s="134"/>
      <c r="N1009" s="134"/>
      <c r="O1009" s="134"/>
      <c r="P1009" s="134"/>
      <c r="Q1009" s="134"/>
      <c r="R1009" s="134"/>
      <c r="S1009" s="134"/>
      <c r="T1009" s="134"/>
      <c r="U1009" s="134"/>
      <c r="V1009" s="134"/>
      <c r="W1009" s="134"/>
      <c r="X1009" s="134"/>
      <c r="Y1009" s="134"/>
      <c r="Z1009" s="134"/>
    </row>
    <row r="1010" spans="1:26" ht="15.75" customHeight="1">
      <c r="A1010" s="142">
        <v>6</v>
      </c>
      <c r="B1010" s="126" t="s">
        <v>1769</v>
      </c>
      <c r="C1010" s="139" t="s">
        <v>1770</v>
      </c>
      <c r="D1010" s="171" t="s">
        <v>1175</v>
      </c>
      <c r="E1010" s="142">
        <v>16</v>
      </c>
      <c r="F1010" s="139">
        <f t="shared" ref="F1010:F1015" si="53">SUM(F1009,E1010)</f>
        <v>54</v>
      </c>
      <c r="G1010" s="140">
        <f t="shared" si="52"/>
        <v>54</v>
      </c>
      <c r="H1010" s="142"/>
      <c r="I1010" s="132" t="s">
        <v>1185</v>
      </c>
      <c r="J1010" s="133"/>
      <c r="K1010" s="134"/>
      <c r="L1010" s="134"/>
      <c r="M1010" s="134"/>
      <c r="N1010" s="134"/>
      <c r="O1010" s="134"/>
      <c r="P1010" s="134"/>
      <c r="Q1010" s="134"/>
      <c r="R1010" s="134"/>
      <c r="S1010" s="134"/>
      <c r="T1010" s="134"/>
      <c r="U1010" s="134"/>
      <c r="V1010" s="134"/>
      <c r="W1010" s="134"/>
      <c r="X1010" s="134"/>
      <c r="Y1010" s="134"/>
      <c r="Z1010" s="134"/>
    </row>
    <row r="1011" spans="1:26" ht="15.75" customHeight="1">
      <c r="A1011" s="142">
        <v>7</v>
      </c>
      <c r="B1011" s="126" t="s">
        <v>1265</v>
      </c>
      <c r="C1011" s="139" t="s">
        <v>1266</v>
      </c>
      <c r="D1011" s="171" t="s">
        <v>1182</v>
      </c>
      <c r="E1011" s="142">
        <v>20</v>
      </c>
      <c r="F1011" s="139">
        <f t="shared" si="53"/>
        <v>74</v>
      </c>
      <c r="G1011" s="140">
        <f t="shared" si="52"/>
        <v>74</v>
      </c>
      <c r="H1011" s="142"/>
      <c r="I1011" s="132" t="s">
        <v>1267</v>
      </c>
      <c r="J1011" s="133"/>
      <c r="K1011" s="134"/>
      <c r="L1011" s="134"/>
      <c r="M1011" s="134"/>
      <c r="N1011" s="134"/>
      <c r="O1011" s="134"/>
      <c r="P1011" s="134"/>
      <c r="Q1011" s="134"/>
      <c r="R1011" s="134"/>
      <c r="S1011" s="134"/>
      <c r="T1011" s="134"/>
      <c r="U1011" s="134"/>
      <c r="V1011" s="134"/>
      <c r="W1011" s="134"/>
      <c r="X1011" s="134"/>
      <c r="Y1011" s="134"/>
      <c r="Z1011" s="134"/>
    </row>
    <row r="1012" spans="1:26" ht="15.75" customHeight="1">
      <c r="A1012" s="142">
        <v>8</v>
      </c>
      <c r="B1012" s="126" t="s">
        <v>872</v>
      </c>
      <c r="C1012" s="139" t="s">
        <v>873</v>
      </c>
      <c r="D1012" s="171" t="s">
        <v>1175</v>
      </c>
      <c r="E1012" s="142">
        <v>5</v>
      </c>
      <c r="F1012" s="139">
        <f t="shared" si="53"/>
        <v>79</v>
      </c>
      <c r="G1012" s="140">
        <f t="shared" si="52"/>
        <v>79</v>
      </c>
      <c r="H1012" s="142"/>
      <c r="I1012" s="132" t="s">
        <v>1216</v>
      </c>
      <c r="J1012" s="133"/>
      <c r="K1012" s="134"/>
      <c r="L1012" s="134"/>
      <c r="M1012" s="134"/>
      <c r="N1012" s="134"/>
      <c r="O1012" s="134"/>
      <c r="P1012" s="134"/>
      <c r="Q1012" s="134"/>
      <c r="R1012" s="134"/>
      <c r="S1012" s="134"/>
      <c r="T1012" s="134"/>
      <c r="U1012" s="134"/>
      <c r="V1012" s="134"/>
      <c r="W1012" s="134"/>
      <c r="X1012" s="134"/>
      <c r="Y1012" s="134"/>
      <c r="Z1012" s="134"/>
    </row>
    <row r="1013" spans="1:26" ht="15.75" customHeight="1">
      <c r="A1013" s="142">
        <v>9</v>
      </c>
      <c r="B1013" s="126" t="s">
        <v>912</v>
      </c>
      <c r="C1013" s="139" t="s">
        <v>913</v>
      </c>
      <c r="D1013" s="171" t="s">
        <v>1182</v>
      </c>
      <c r="E1013" s="142">
        <v>20</v>
      </c>
      <c r="F1013" s="139">
        <f t="shared" si="53"/>
        <v>99</v>
      </c>
      <c r="G1013" s="140">
        <f t="shared" si="52"/>
        <v>99</v>
      </c>
      <c r="H1013" s="142"/>
      <c r="I1013" s="132" t="s">
        <v>1219</v>
      </c>
      <c r="J1013" s="133"/>
      <c r="K1013" s="134"/>
      <c r="L1013" s="134"/>
      <c r="M1013" s="134"/>
      <c r="N1013" s="134"/>
      <c r="O1013" s="134"/>
      <c r="P1013" s="134"/>
      <c r="Q1013" s="134"/>
      <c r="R1013" s="134"/>
      <c r="S1013" s="134"/>
      <c r="T1013" s="134"/>
      <c r="U1013" s="134"/>
      <c r="V1013" s="134"/>
      <c r="W1013" s="134"/>
      <c r="X1013" s="134"/>
      <c r="Y1013" s="134"/>
      <c r="Z1013" s="134"/>
    </row>
    <row r="1014" spans="1:26" ht="15.75" customHeight="1">
      <c r="A1014" s="142">
        <v>10</v>
      </c>
      <c r="B1014" s="126" t="s">
        <v>856</v>
      </c>
      <c r="C1014" s="167" t="s">
        <v>857</v>
      </c>
      <c r="D1014" s="171" t="s">
        <v>1175</v>
      </c>
      <c r="E1014" s="142">
        <v>64</v>
      </c>
      <c r="F1014" s="171">
        <f t="shared" si="53"/>
        <v>163</v>
      </c>
      <c r="G1014" s="140">
        <f t="shared" si="52"/>
        <v>163</v>
      </c>
      <c r="H1014" s="142"/>
      <c r="I1014" s="132" t="s">
        <v>891</v>
      </c>
      <c r="J1014" s="133"/>
      <c r="K1014" s="134"/>
      <c r="L1014" s="134"/>
      <c r="M1014" s="134"/>
      <c r="N1014" s="134"/>
      <c r="O1014" s="134"/>
      <c r="P1014" s="134"/>
      <c r="Q1014" s="134"/>
      <c r="R1014" s="134"/>
      <c r="S1014" s="134"/>
      <c r="T1014" s="134"/>
      <c r="U1014" s="134"/>
      <c r="V1014" s="134"/>
      <c r="W1014" s="134"/>
      <c r="X1014" s="134"/>
      <c r="Y1014" s="134"/>
      <c r="Z1014" s="134"/>
    </row>
    <row r="1015" spans="1:26" ht="15.75" customHeight="1">
      <c r="A1015" s="142">
        <v>11</v>
      </c>
      <c r="B1015" s="190" t="s">
        <v>1717</v>
      </c>
      <c r="C1015" s="139" t="s">
        <v>1718</v>
      </c>
      <c r="D1015" s="171" t="s">
        <v>1175</v>
      </c>
      <c r="E1015" s="142">
        <v>60</v>
      </c>
      <c r="F1015" s="171">
        <f t="shared" si="53"/>
        <v>223</v>
      </c>
      <c r="G1015" s="192">
        <f t="shared" si="52"/>
        <v>223</v>
      </c>
      <c r="H1015" s="142"/>
      <c r="I1015" s="132" t="s">
        <v>891</v>
      </c>
      <c r="J1015" s="133"/>
      <c r="K1015" s="134"/>
      <c r="L1015" s="134"/>
      <c r="M1015" s="134"/>
      <c r="N1015" s="134"/>
      <c r="O1015" s="134"/>
      <c r="P1015" s="134"/>
      <c r="Q1015" s="134"/>
      <c r="R1015" s="134"/>
      <c r="S1015" s="134"/>
      <c r="T1015" s="134"/>
      <c r="U1015" s="134"/>
      <c r="V1015" s="134"/>
      <c r="W1015" s="134"/>
      <c r="X1015" s="134"/>
      <c r="Y1015" s="134"/>
      <c r="Z1015" s="134"/>
    </row>
    <row r="1016" spans="1:26" ht="15.75" customHeight="1">
      <c r="A1016" s="142">
        <v>12</v>
      </c>
      <c r="B1016" s="190" t="s">
        <v>726</v>
      </c>
      <c r="C1016" s="139" t="s">
        <v>727</v>
      </c>
      <c r="D1016" s="171" t="s">
        <v>1182</v>
      </c>
      <c r="E1016" s="142">
        <v>10</v>
      </c>
      <c r="F1016" s="171">
        <v>233</v>
      </c>
      <c r="G1016" s="140">
        <v>233</v>
      </c>
      <c r="H1016" s="142"/>
      <c r="I1016" s="132" t="s">
        <v>644</v>
      </c>
      <c r="J1016" s="133"/>
      <c r="K1016" s="134"/>
      <c r="L1016" s="134"/>
      <c r="M1016" s="134"/>
      <c r="N1016" s="134"/>
      <c r="O1016" s="134"/>
      <c r="P1016" s="134"/>
      <c r="Q1016" s="134"/>
      <c r="R1016" s="134"/>
      <c r="S1016" s="134"/>
      <c r="T1016" s="134"/>
      <c r="U1016" s="134"/>
      <c r="V1016" s="134"/>
      <c r="W1016" s="134"/>
      <c r="X1016" s="134"/>
      <c r="Y1016" s="134"/>
      <c r="Z1016" s="134"/>
    </row>
    <row r="1017" spans="1:26" ht="15.75" customHeight="1">
      <c r="A1017" s="142">
        <v>13</v>
      </c>
      <c r="B1017" s="126" t="s">
        <v>1649</v>
      </c>
      <c r="C1017" s="167" t="s">
        <v>1650</v>
      </c>
      <c r="D1017" s="171" t="s">
        <v>1175</v>
      </c>
      <c r="E1017" s="142">
        <v>68</v>
      </c>
      <c r="F1017" s="171">
        <v>301</v>
      </c>
      <c r="G1017" s="140">
        <v>301</v>
      </c>
      <c r="H1017" s="142"/>
      <c r="I1017" s="132" t="s">
        <v>738</v>
      </c>
      <c r="J1017" s="133"/>
      <c r="K1017" s="134"/>
      <c r="L1017" s="134"/>
      <c r="M1017" s="134"/>
      <c r="N1017" s="134"/>
      <c r="O1017" s="134"/>
      <c r="P1017" s="134"/>
      <c r="Q1017" s="134"/>
      <c r="R1017" s="134"/>
      <c r="S1017" s="134"/>
      <c r="T1017" s="134"/>
      <c r="U1017" s="134"/>
      <c r="V1017" s="134"/>
      <c r="W1017" s="134"/>
      <c r="X1017" s="134"/>
      <c r="Y1017" s="134"/>
      <c r="Z1017" s="134"/>
    </row>
    <row r="1018" spans="1:26" ht="15.75" customHeight="1">
      <c r="A1018" s="132">
        <v>14</v>
      </c>
      <c r="B1018" s="116" t="s">
        <v>878</v>
      </c>
      <c r="C1018" s="170" t="s">
        <v>879</v>
      </c>
      <c r="D1018" s="168" t="s">
        <v>1175</v>
      </c>
      <c r="E1018" s="132">
        <v>8</v>
      </c>
      <c r="F1018" s="168">
        <f>SUM(F1017,E1018)</f>
        <v>309</v>
      </c>
      <c r="G1018" s="149">
        <v>309</v>
      </c>
      <c r="H1018" s="132"/>
      <c r="I1018" s="132" t="s">
        <v>567</v>
      </c>
      <c r="J1018" s="133"/>
      <c r="K1018" s="134"/>
      <c r="L1018" s="134"/>
      <c r="M1018" s="134"/>
      <c r="N1018" s="134"/>
      <c r="O1018" s="134"/>
      <c r="P1018" s="134"/>
      <c r="Q1018" s="134"/>
      <c r="R1018" s="134"/>
      <c r="S1018" s="134"/>
      <c r="T1018" s="134"/>
      <c r="U1018" s="134"/>
      <c r="V1018" s="134"/>
      <c r="W1018" s="134"/>
      <c r="X1018" s="134"/>
      <c r="Y1018" s="134"/>
      <c r="Z1018" s="134"/>
    </row>
    <row r="1019" spans="1:26" ht="15.75" customHeight="1">
      <c r="A1019" s="132">
        <v>15</v>
      </c>
      <c r="B1019" s="116" t="s">
        <v>298</v>
      </c>
      <c r="C1019" s="170" t="s">
        <v>1127</v>
      </c>
      <c r="D1019" s="168" t="s">
        <v>1175</v>
      </c>
      <c r="E1019" s="132">
        <v>16</v>
      </c>
      <c r="F1019" s="168">
        <f>SUM(F1018,E1019)</f>
        <v>325</v>
      </c>
      <c r="G1019" s="149">
        <f>SUM(F1019)</f>
        <v>325</v>
      </c>
      <c r="H1019" s="132"/>
      <c r="I1019" s="132" t="s">
        <v>567</v>
      </c>
      <c r="J1019" s="133"/>
      <c r="K1019" s="134"/>
      <c r="L1019" s="134"/>
      <c r="M1019" s="134"/>
      <c r="N1019" s="134"/>
      <c r="O1019" s="134"/>
      <c r="P1019" s="134"/>
      <c r="Q1019" s="134"/>
      <c r="R1019" s="134"/>
      <c r="S1019" s="134"/>
      <c r="T1019" s="134"/>
      <c r="U1019" s="134"/>
      <c r="V1019" s="134"/>
      <c r="W1019" s="134"/>
      <c r="X1019" s="134"/>
      <c r="Y1019" s="134"/>
      <c r="Z1019" s="134"/>
    </row>
    <row r="1020" spans="1:26" ht="16.5" customHeight="1">
      <c r="A1020" s="132">
        <v>16</v>
      </c>
      <c r="B1020" s="116" t="s">
        <v>298</v>
      </c>
      <c r="C1020" s="170" t="s">
        <v>1127</v>
      </c>
      <c r="D1020" s="168" t="s">
        <v>1175</v>
      </c>
      <c r="E1020" s="132">
        <v>8</v>
      </c>
      <c r="F1020" s="168">
        <f>SUM(F1019,E1020)</f>
        <v>333</v>
      </c>
      <c r="G1020" s="149">
        <f>SUM(F1020)</f>
        <v>333</v>
      </c>
      <c r="H1020" s="132"/>
      <c r="I1020" s="132" t="s">
        <v>750</v>
      </c>
      <c r="J1020" s="133"/>
      <c r="K1020" s="134"/>
      <c r="L1020" s="134"/>
      <c r="M1020" s="134"/>
      <c r="N1020" s="134"/>
      <c r="O1020" s="134"/>
      <c r="P1020" s="134"/>
      <c r="Q1020" s="134"/>
      <c r="R1020" s="134"/>
      <c r="S1020" s="134"/>
      <c r="T1020" s="134"/>
      <c r="U1020" s="134"/>
      <c r="V1020" s="134"/>
      <c r="W1020" s="134"/>
      <c r="X1020" s="134"/>
      <c r="Y1020" s="134"/>
      <c r="Z1020" s="134"/>
    </row>
    <row r="1021" spans="1:26" ht="15.75" customHeight="1">
      <c r="A1021" s="148">
        <v>17</v>
      </c>
      <c r="B1021" s="219" t="s">
        <v>1749</v>
      </c>
      <c r="C1021" s="148" t="s">
        <v>1368</v>
      </c>
      <c r="D1021" s="123" t="s">
        <v>1175</v>
      </c>
      <c r="E1021" s="132">
        <v>68</v>
      </c>
      <c r="F1021" s="148">
        <f>SUM(F1020,E1021)</f>
        <v>401</v>
      </c>
      <c r="G1021" s="149">
        <v>400</v>
      </c>
      <c r="H1021" s="132"/>
      <c r="I1021" s="132" t="s">
        <v>606</v>
      </c>
      <c r="J1021" s="133"/>
      <c r="K1021" s="134"/>
      <c r="L1021" s="134"/>
      <c r="M1021" s="134"/>
      <c r="N1021" s="134"/>
      <c r="O1021" s="134"/>
      <c r="P1021" s="134"/>
      <c r="Q1021" s="134"/>
      <c r="R1021" s="134"/>
      <c r="S1021" s="134"/>
      <c r="T1021" s="134"/>
      <c r="U1021" s="134"/>
      <c r="V1021" s="134"/>
      <c r="W1021" s="134"/>
      <c r="X1021" s="134"/>
      <c r="Y1021" s="134"/>
      <c r="Z1021" s="134"/>
    </row>
    <row r="1022" spans="1:26" ht="15.75" customHeight="1">
      <c r="A1022" s="148"/>
      <c r="B1022" s="207"/>
      <c r="C1022" s="148"/>
      <c r="D1022" s="134"/>
      <c r="E1022" s="132"/>
      <c r="F1022" s="148"/>
      <c r="G1022" s="149"/>
      <c r="H1022" s="132"/>
      <c r="I1022" s="132"/>
      <c r="J1022" s="133"/>
      <c r="K1022" s="134"/>
      <c r="L1022" s="134"/>
      <c r="M1022" s="134"/>
      <c r="N1022" s="134"/>
      <c r="O1022" s="134"/>
      <c r="P1022" s="134"/>
      <c r="Q1022" s="134"/>
      <c r="R1022" s="134"/>
      <c r="S1022" s="134"/>
      <c r="T1022" s="134"/>
      <c r="U1022" s="134"/>
      <c r="V1022" s="134"/>
      <c r="W1022" s="134"/>
      <c r="X1022" s="134"/>
      <c r="Y1022" s="134"/>
      <c r="Z1022" s="134"/>
    </row>
    <row r="1023" spans="1:26" ht="15.75" customHeight="1">
      <c r="A1023" s="148"/>
      <c r="B1023" s="207"/>
      <c r="C1023" s="148"/>
      <c r="D1023" s="134"/>
      <c r="E1023" s="132"/>
      <c r="F1023" s="148"/>
      <c r="G1023" s="149"/>
      <c r="H1023" s="132"/>
      <c r="I1023" s="132"/>
      <c r="J1023" s="133"/>
      <c r="K1023" s="134"/>
      <c r="L1023" s="134"/>
      <c r="M1023" s="134"/>
      <c r="N1023" s="134"/>
      <c r="O1023" s="134"/>
      <c r="P1023" s="134"/>
      <c r="Q1023" s="134"/>
      <c r="R1023" s="134"/>
      <c r="S1023" s="134"/>
      <c r="T1023" s="134"/>
      <c r="U1023" s="134"/>
      <c r="V1023" s="134"/>
      <c r="W1023" s="134"/>
      <c r="X1023" s="134"/>
      <c r="Y1023" s="134"/>
      <c r="Z1023" s="134"/>
    </row>
    <row r="1024" spans="1:26" ht="15.75" customHeight="1">
      <c r="A1024" s="526" t="s">
        <v>1632</v>
      </c>
      <c r="B1024" s="526"/>
      <c r="C1024" s="148"/>
      <c r="D1024" s="132"/>
      <c r="E1024" s="132"/>
      <c r="F1024" s="132"/>
      <c r="G1024" s="132"/>
      <c r="H1024" s="132"/>
      <c r="I1024" s="132"/>
      <c r="J1024" s="133"/>
      <c r="K1024" s="134"/>
      <c r="L1024" s="134"/>
      <c r="M1024" s="134"/>
      <c r="N1024" s="134"/>
      <c r="O1024" s="134"/>
      <c r="P1024" s="134"/>
      <c r="Q1024" s="134"/>
      <c r="R1024" s="134"/>
      <c r="S1024" s="134"/>
      <c r="T1024" s="134"/>
      <c r="U1024" s="134"/>
      <c r="V1024" s="134"/>
      <c r="W1024" s="134"/>
      <c r="X1024" s="134"/>
      <c r="Y1024" s="134"/>
      <c r="Z1024" s="134"/>
    </row>
    <row r="1025" spans="1:26" ht="16.5" customHeight="1">
      <c r="A1025" s="139" t="s">
        <v>1622</v>
      </c>
      <c r="B1025" s="139" t="s">
        <v>1623</v>
      </c>
      <c r="C1025" s="139" t="s">
        <v>1624</v>
      </c>
      <c r="D1025" s="139" t="s">
        <v>1625</v>
      </c>
      <c r="E1025" s="139" t="s">
        <v>1626</v>
      </c>
      <c r="F1025" s="139" t="s">
        <v>1627</v>
      </c>
      <c r="G1025" s="140" t="s">
        <v>1628</v>
      </c>
      <c r="H1025" s="140" t="s">
        <v>1629</v>
      </c>
      <c r="I1025" s="132"/>
      <c r="J1025" s="133"/>
      <c r="K1025" s="134"/>
      <c r="L1025" s="134"/>
      <c r="M1025" s="134"/>
      <c r="N1025" s="134"/>
      <c r="O1025" s="134"/>
      <c r="P1025" s="134"/>
      <c r="Q1025" s="134"/>
      <c r="R1025" s="134"/>
      <c r="S1025" s="134"/>
      <c r="T1025" s="134"/>
      <c r="U1025" s="134"/>
      <c r="V1025" s="134"/>
      <c r="W1025" s="134"/>
      <c r="X1025" s="134"/>
      <c r="Y1025" s="134"/>
      <c r="Z1025" s="134"/>
    </row>
    <row r="1026" spans="1:26" ht="15.75" customHeight="1">
      <c r="A1026" s="139">
        <v>1</v>
      </c>
      <c r="B1026" s="150"/>
      <c r="C1026" s="142"/>
      <c r="D1026" s="139" t="s">
        <v>1632</v>
      </c>
      <c r="E1026" s="142"/>
      <c r="F1026" s="139">
        <f>SUM(E1026,F1025)</f>
        <v>0</v>
      </c>
      <c r="G1026" s="140">
        <f>SUM(G1025,E1026)</f>
        <v>0</v>
      </c>
      <c r="H1026" s="142"/>
      <c r="I1026" s="132"/>
      <c r="J1026" s="133"/>
      <c r="K1026" s="276"/>
      <c r="L1026" s="276"/>
      <c r="M1026" s="276"/>
      <c r="N1026" s="276"/>
      <c r="O1026" s="276"/>
      <c r="P1026" s="276"/>
      <c r="Q1026" s="276"/>
      <c r="R1026" s="276"/>
      <c r="S1026" s="276"/>
      <c r="T1026" s="276"/>
      <c r="U1026" s="276"/>
      <c r="V1026" s="276"/>
      <c r="W1026" s="276"/>
      <c r="X1026" s="276"/>
      <c r="Y1026" s="276"/>
      <c r="Z1026" s="276"/>
    </row>
    <row r="1027" spans="1:26" ht="15.75" customHeight="1">
      <c r="A1027" s="139">
        <v>2</v>
      </c>
      <c r="B1027" s="150"/>
      <c r="C1027" s="142"/>
      <c r="D1027" s="139"/>
      <c r="E1027" s="142"/>
      <c r="F1027" s="139"/>
      <c r="G1027" s="140"/>
      <c r="H1027" s="142"/>
      <c r="I1027" s="277"/>
      <c r="J1027" s="278"/>
      <c r="K1027" s="134"/>
      <c r="L1027" s="134"/>
      <c r="M1027" s="134"/>
      <c r="N1027" s="134"/>
      <c r="O1027" s="134"/>
      <c r="P1027" s="134"/>
      <c r="Q1027" s="134"/>
      <c r="R1027" s="134"/>
      <c r="S1027" s="134"/>
      <c r="T1027" s="134"/>
      <c r="U1027" s="134"/>
      <c r="V1027" s="134"/>
      <c r="W1027" s="134"/>
      <c r="X1027" s="134"/>
      <c r="Y1027" s="134"/>
      <c r="Z1027" s="134"/>
    </row>
    <row r="1028" spans="1:26" ht="15.75" customHeight="1">
      <c r="A1028" s="142">
        <v>3</v>
      </c>
      <c r="B1028" s="147"/>
      <c r="C1028" s="139"/>
      <c r="D1028" s="142"/>
      <c r="E1028" s="142"/>
      <c r="F1028" s="139"/>
      <c r="G1028" s="140"/>
      <c r="H1028" s="142"/>
      <c r="I1028" s="132"/>
      <c r="J1028" s="133"/>
      <c r="K1028" s="134"/>
      <c r="L1028" s="134"/>
      <c r="M1028" s="134"/>
      <c r="N1028" s="134"/>
      <c r="O1028" s="134"/>
      <c r="P1028" s="134"/>
      <c r="Q1028" s="134"/>
      <c r="R1028" s="134"/>
      <c r="S1028" s="134"/>
      <c r="T1028" s="134"/>
      <c r="U1028" s="134"/>
      <c r="V1028" s="134"/>
      <c r="W1028" s="134"/>
      <c r="X1028" s="134"/>
      <c r="Y1028" s="134"/>
      <c r="Z1028" s="134"/>
    </row>
    <row r="1029" spans="1:26" ht="15.75" customHeight="1">
      <c r="A1029" s="148"/>
      <c r="B1029" s="207"/>
      <c r="C1029" s="148"/>
      <c r="D1029" s="134"/>
      <c r="E1029" s="132"/>
      <c r="F1029" s="132"/>
      <c r="G1029" s="132"/>
      <c r="H1029" s="132"/>
      <c r="I1029" s="132"/>
      <c r="J1029" s="133"/>
      <c r="K1029" s="134"/>
      <c r="L1029" s="134"/>
      <c r="M1029" s="134"/>
      <c r="N1029" s="134"/>
      <c r="O1029" s="134"/>
      <c r="P1029" s="134"/>
      <c r="Q1029" s="134"/>
      <c r="R1029" s="134"/>
      <c r="S1029" s="134"/>
      <c r="T1029" s="134"/>
      <c r="U1029" s="134"/>
      <c r="V1029" s="134"/>
      <c r="W1029" s="134"/>
      <c r="X1029" s="134"/>
      <c r="Y1029" s="134"/>
      <c r="Z1029" s="134"/>
    </row>
    <row r="1030" spans="1:26" ht="16.5" customHeight="1">
      <c r="A1030" s="148"/>
      <c r="B1030" s="207"/>
      <c r="C1030" s="148"/>
      <c r="D1030" s="134"/>
      <c r="E1030" s="132"/>
      <c r="F1030" s="132"/>
      <c r="G1030" s="132"/>
      <c r="H1030" s="132"/>
      <c r="I1030" s="132"/>
      <c r="J1030" s="133"/>
      <c r="K1030" s="134"/>
      <c r="L1030" s="134"/>
      <c r="M1030" s="134"/>
      <c r="N1030" s="134"/>
      <c r="O1030" s="134"/>
      <c r="P1030" s="134"/>
      <c r="Q1030" s="134"/>
      <c r="R1030" s="134"/>
      <c r="S1030" s="134"/>
      <c r="T1030" s="134"/>
      <c r="U1030" s="134"/>
      <c r="V1030" s="134"/>
      <c r="W1030" s="134"/>
      <c r="X1030" s="134"/>
      <c r="Y1030" s="134"/>
      <c r="Z1030" s="134"/>
    </row>
    <row r="1031" spans="1:26" ht="15.75" customHeight="1">
      <c r="A1031" s="279"/>
      <c r="B1031" s="280"/>
      <c r="C1031" s="279"/>
      <c r="D1031" s="276"/>
      <c r="E1031" s="277"/>
      <c r="F1031" s="277"/>
      <c r="G1031" s="277"/>
      <c r="H1031" s="277"/>
      <c r="I1031" s="132"/>
      <c r="J1031" s="133"/>
      <c r="K1031" s="134"/>
      <c r="L1031" s="134"/>
      <c r="M1031" s="134"/>
      <c r="N1031" s="134"/>
      <c r="O1031" s="134"/>
      <c r="P1031" s="134"/>
      <c r="Q1031" s="134"/>
      <c r="R1031" s="134"/>
      <c r="S1031" s="134"/>
      <c r="T1031" s="134"/>
      <c r="U1031" s="134"/>
      <c r="V1031" s="134"/>
      <c r="W1031" s="134"/>
      <c r="X1031" s="134"/>
      <c r="Y1031" s="134"/>
      <c r="Z1031" s="134"/>
    </row>
    <row r="1032" spans="1:26" ht="15.75" customHeight="1">
      <c r="A1032" s="520" t="s">
        <v>1868</v>
      </c>
      <c r="B1032" s="520"/>
      <c r="C1032" s="520" t="s">
        <v>1869</v>
      </c>
      <c r="D1032" s="520"/>
      <c r="E1032" s="132"/>
      <c r="F1032" s="132"/>
      <c r="G1032" s="132"/>
      <c r="H1032" s="132"/>
      <c r="I1032" s="137" t="s">
        <v>1620</v>
      </c>
      <c r="J1032" s="133"/>
      <c r="K1032" s="134"/>
      <c r="L1032" s="134"/>
      <c r="M1032" s="134"/>
      <c r="N1032" s="134"/>
      <c r="O1032" s="134"/>
      <c r="P1032" s="134"/>
      <c r="Q1032" s="134"/>
      <c r="R1032" s="134"/>
      <c r="S1032" s="134"/>
      <c r="T1032" s="134"/>
      <c r="U1032" s="134"/>
      <c r="V1032" s="134"/>
      <c r="W1032" s="134"/>
      <c r="X1032" s="134"/>
      <c r="Y1032" s="134"/>
      <c r="Z1032" s="134"/>
    </row>
    <row r="1033" spans="1:26" ht="15.75" customHeight="1">
      <c r="A1033" s="523" t="s">
        <v>1621</v>
      </c>
      <c r="B1033" s="523"/>
      <c r="C1033" s="138"/>
      <c r="D1033" s="138"/>
      <c r="E1033" s="132"/>
      <c r="F1033" s="132"/>
      <c r="G1033" s="132"/>
      <c r="H1033" s="132"/>
      <c r="I1033" s="246">
        <v>400</v>
      </c>
      <c r="J1033" s="133" t="s">
        <v>775</v>
      </c>
      <c r="K1033" s="134"/>
      <c r="L1033" s="134"/>
      <c r="M1033" s="134"/>
      <c r="N1033" s="134"/>
      <c r="O1033" s="134"/>
      <c r="P1033" s="134"/>
      <c r="Q1033" s="134"/>
      <c r="R1033" s="134"/>
      <c r="S1033" s="134"/>
      <c r="T1033" s="134"/>
      <c r="U1033" s="134"/>
      <c r="V1033" s="134"/>
      <c r="W1033" s="134"/>
      <c r="X1033" s="134"/>
      <c r="Y1033" s="134"/>
      <c r="Z1033" s="134"/>
    </row>
    <row r="1034" spans="1:26" ht="15.75" customHeight="1">
      <c r="A1034" s="139" t="s">
        <v>1622</v>
      </c>
      <c r="B1034" s="139" t="s">
        <v>1623</v>
      </c>
      <c r="C1034" s="139" t="s">
        <v>1624</v>
      </c>
      <c r="D1034" s="139" t="s">
        <v>1625</v>
      </c>
      <c r="E1034" s="139" t="s">
        <v>1626</v>
      </c>
      <c r="F1034" s="139" t="s">
        <v>1627</v>
      </c>
      <c r="G1034" s="140" t="s">
        <v>1628</v>
      </c>
      <c r="H1034" s="140" t="s">
        <v>1629</v>
      </c>
      <c r="I1034" s="153" t="s">
        <v>1179</v>
      </c>
      <c r="J1034" s="133"/>
      <c r="K1034" s="134"/>
      <c r="L1034" s="134"/>
      <c r="M1034" s="134"/>
      <c r="N1034" s="134"/>
      <c r="O1034" s="134"/>
      <c r="P1034" s="134"/>
      <c r="Q1034" s="134"/>
      <c r="R1034" s="134"/>
      <c r="S1034" s="134"/>
      <c r="T1034" s="134"/>
      <c r="U1034" s="134"/>
      <c r="V1034" s="134"/>
      <c r="W1034" s="134"/>
      <c r="X1034" s="134"/>
      <c r="Y1034" s="134"/>
      <c r="Z1034" s="134"/>
    </row>
    <row r="1035" spans="1:26" ht="15.75" customHeight="1">
      <c r="A1035" s="139">
        <v>1</v>
      </c>
      <c r="B1035" s="147" t="s">
        <v>1663</v>
      </c>
      <c r="C1035" s="139" t="s">
        <v>1592</v>
      </c>
      <c r="D1035" s="142" t="s">
        <v>1621</v>
      </c>
      <c r="E1035" s="142">
        <v>8</v>
      </c>
      <c r="F1035" s="139">
        <f t="shared" ref="F1035:F1050" si="54">SUM(E1035,F1034)</f>
        <v>8</v>
      </c>
      <c r="G1035" s="140">
        <f t="shared" ref="G1035:G1043" si="55">SUM(G1034,E1035)</f>
        <v>8</v>
      </c>
      <c r="H1035" s="142"/>
      <c r="I1035" s="132"/>
      <c r="J1035" s="133"/>
      <c r="K1035" s="134"/>
      <c r="L1035" s="134"/>
      <c r="M1035" s="134"/>
      <c r="N1035" s="134"/>
      <c r="O1035" s="134"/>
      <c r="P1035" s="134"/>
      <c r="Q1035" s="134"/>
      <c r="R1035" s="134"/>
      <c r="S1035" s="134"/>
      <c r="T1035" s="134"/>
      <c r="U1035" s="134"/>
      <c r="V1035" s="134"/>
      <c r="W1035" s="134"/>
      <c r="X1035" s="134"/>
      <c r="Y1035" s="134"/>
      <c r="Z1035" s="134"/>
    </row>
    <row r="1036" spans="1:26" ht="15.75" customHeight="1">
      <c r="A1036" s="139">
        <v>2</v>
      </c>
      <c r="B1036" s="150" t="s">
        <v>1637</v>
      </c>
      <c r="C1036" s="142" t="s">
        <v>1714</v>
      </c>
      <c r="D1036" s="139" t="s">
        <v>1621</v>
      </c>
      <c r="E1036" s="142">
        <v>8</v>
      </c>
      <c r="F1036" s="139">
        <f t="shared" si="54"/>
        <v>16</v>
      </c>
      <c r="G1036" s="140">
        <f t="shared" si="55"/>
        <v>16</v>
      </c>
      <c r="H1036" s="142"/>
      <c r="I1036" s="132"/>
      <c r="J1036" s="133"/>
      <c r="K1036" s="134"/>
      <c r="L1036" s="134"/>
      <c r="M1036" s="134"/>
      <c r="N1036" s="134"/>
      <c r="O1036" s="134"/>
      <c r="P1036" s="134"/>
      <c r="Q1036" s="134"/>
      <c r="R1036" s="134"/>
      <c r="S1036" s="134"/>
      <c r="T1036" s="134"/>
      <c r="U1036" s="134"/>
      <c r="V1036" s="134"/>
      <c r="W1036" s="134"/>
      <c r="X1036" s="134"/>
      <c r="Y1036" s="134"/>
      <c r="Z1036" s="134"/>
    </row>
    <row r="1037" spans="1:26" ht="15.75" customHeight="1">
      <c r="A1037" s="142">
        <v>3</v>
      </c>
      <c r="B1037" s="147" t="s">
        <v>1706</v>
      </c>
      <c r="C1037" s="139" t="s">
        <v>1707</v>
      </c>
      <c r="D1037" s="139" t="s">
        <v>1621</v>
      </c>
      <c r="E1037" s="142">
        <v>24</v>
      </c>
      <c r="F1037" s="139">
        <f t="shared" si="54"/>
        <v>40</v>
      </c>
      <c r="G1037" s="140">
        <f t="shared" si="55"/>
        <v>40</v>
      </c>
      <c r="H1037" s="142"/>
      <c r="I1037" s="132"/>
      <c r="J1037" s="133"/>
      <c r="K1037" s="134"/>
      <c r="L1037" s="134"/>
      <c r="M1037" s="134"/>
      <c r="N1037" s="134"/>
      <c r="O1037" s="134"/>
      <c r="P1037" s="134"/>
      <c r="Q1037" s="134"/>
      <c r="R1037" s="134"/>
      <c r="S1037" s="134"/>
      <c r="T1037" s="134"/>
      <c r="U1037" s="134"/>
      <c r="V1037" s="134"/>
      <c r="W1037" s="134"/>
      <c r="X1037" s="134"/>
      <c r="Y1037" s="134"/>
      <c r="Z1037" s="134"/>
    </row>
    <row r="1038" spans="1:26" ht="15.75" customHeight="1">
      <c r="A1038" s="142">
        <v>4</v>
      </c>
      <c r="B1038" s="147" t="s">
        <v>1773</v>
      </c>
      <c r="C1038" s="139" t="s">
        <v>1774</v>
      </c>
      <c r="D1038" s="142" t="s">
        <v>1621</v>
      </c>
      <c r="E1038" s="142">
        <v>10</v>
      </c>
      <c r="F1038" s="139">
        <f t="shared" si="54"/>
        <v>50</v>
      </c>
      <c r="G1038" s="140">
        <f t="shared" si="55"/>
        <v>50</v>
      </c>
      <c r="H1038" s="142"/>
      <c r="I1038" s="132"/>
      <c r="J1038" s="133"/>
      <c r="K1038" s="134"/>
      <c r="L1038" s="134"/>
      <c r="M1038" s="134"/>
      <c r="N1038" s="134"/>
      <c r="O1038" s="134"/>
      <c r="P1038" s="134"/>
      <c r="Q1038" s="134"/>
      <c r="R1038" s="134"/>
      <c r="S1038" s="134"/>
      <c r="T1038" s="134"/>
      <c r="U1038" s="134"/>
      <c r="V1038" s="134"/>
      <c r="W1038" s="134"/>
      <c r="X1038" s="134"/>
      <c r="Y1038" s="134"/>
      <c r="Z1038" s="134"/>
    </row>
    <row r="1039" spans="1:26" ht="15.75" customHeight="1">
      <c r="A1039" s="142">
        <v>5</v>
      </c>
      <c r="B1039" s="141" t="s">
        <v>1681</v>
      </c>
      <c r="C1039" s="142" t="s">
        <v>1682</v>
      </c>
      <c r="D1039" s="139" t="s">
        <v>1621</v>
      </c>
      <c r="E1039" s="142">
        <v>55</v>
      </c>
      <c r="F1039" s="139">
        <f t="shared" si="54"/>
        <v>105</v>
      </c>
      <c r="G1039" s="140">
        <f t="shared" si="55"/>
        <v>105</v>
      </c>
      <c r="H1039" s="142"/>
      <c r="I1039" s="132"/>
      <c r="J1039" s="133"/>
      <c r="K1039" s="134"/>
    </row>
    <row r="1040" spans="1:26" ht="15.75" customHeight="1">
      <c r="A1040" s="142">
        <v>6</v>
      </c>
      <c r="B1040" s="141" t="s">
        <v>1249</v>
      </c>
      <c r="C1040" s="142" t="s">
        <v>1250</v>
      </c>
      <c r="D1040" s="139" t="s">
        <v>1621</v>
      </c>
      <c r="E1040" s="142">
        <v>24</v>
      </c>
      <c r="F1040" s="139">
        <f t="shared" si="54"/>
        <v>129</v>
      </c>
      <c r="G1040" s="140">
        <f t="shared" si="55"/>
        <v>129</v>
      </c>
      <c r="H1040" s="142"/>
      <c r="I1040" s="132"/>
      <c r="J1040" s="133"/>
      <c r="K1040" s="134"/>
    </row>
    <row r="1041" spans="1:26" ht="15.75" customHeight="1">
      <c r="A1041" s="142">
        <v>7</v>
      </c>
      <c r="B1041" s="126" t="s">
        <v>1715</v>
      </c>
      <c r="C1041" s="147" t="s">
        <v>1716</v>
      </c>
      <c r="D1041" s="142" t="s">
        <v>1621</v>
      </c>
      <c r="E1041" s="142">
        <v>9</v>
      </c>
      <c r="F1041" s="139">
        <f t="shared" si="54"/>
        <v>138</v>
      </c>
      <c r="G1041" s="140">
        <f t="shared" si="55"/>
        <v>138</v>
      </c>
      <c r="H1041" s="142"/>
      <c r="I1041" s="132"/>
      <c r="J1041" s="133"/>
      <c r="K1041" s="134"/>
    </row>
    <row r="1042" spans="1:26" ht="15.75" customHeight="1">
      <c r="A1042" s="142">
        <v>8</v>
      </c>
      <c r="B1042" s="126" t="s">
        <v>298</v>
      </c>
      <c r="C1042" s="147" t="s">
        <v>1746</v>
      </c>
      <c r="D1042" s="142" t="s">
        <v>1621</v>
      </c>
      <c r="E1042" s="142">
        <v>12</v>
      </c>
      <c r="F1042" s="139">
        <f t="shared" si="54"/>
        <v>150</v>
      </c>
      <c r="G1042" s="140">
        <f t="shared" si="55"/>
        <v>150</v>
      </c>
      <c r="H1042" s="142"/>
      <c r="I1042" s="132"/>
      <c r="J1042" s="133"/>
      <c r="K1042" s="134"/>
    </row>
    <row r="1043" spans="1:26" ht="15.75" customHeight="1">
      <c r="A1043" s="158">
        <v>9</v>
      </c>
      <c r="B1043" s="141" t="s">
        <v>1728</v>
      </c>
      <c r="C1043" s="142" t="s">
        <v>1729</v>
      </c>
      <c r="D1043" s="139" t="s">
        <v>1621</v>
      </c>
      <c r="E1043" s="142">
        <v>42</v>
      </c>
      <c r="F1043" s="139">
        <f t="shared" si="54"/>
        <v>192</v>
      </c>
      <c r="G1043" s="140">
        <f t="shared" si="55"/>
        <v>192</v>
      </c>
      <c r="H1043" s="142"/>
      <c r="I1043" s="132"/>
      <c r="J1043" s="133"/>
      <c r="K1043" s="134"/>
    </row>
    <row r="1044" spans="1:26" ht="15.75" customHeight="1">
      <c r="A1044" s="142">
        <v>10</v>
      </c>
      <c r="B1044" s="235" t="s">
        <v>1321</v>
      </c>
      <c r="C1044" s="142" t="s">
        <v>1322</v>
      </c>
      <c r="D1044" s="167" t="s">
        <v>1175</v>
      </c>
      <c r="E1044" s="142">
        <v>23</v>
      </c>
      <c r="F1044" s="139">
        <f t="shared" si="54"/>
        <v>215</v>
      </c>
      <c r="G1044" s="140">
        <v>200</v>
      </c>
      <c r="H1044" s="142"/>
      <c r="I1044" s="132"/>
      <c r="J1044" s="133"/>
      <c r="K1044" s="134"/>
    </row>
    <row r="1045" spans="1:26" ht="15.75" customHeight="1">
      <c r="A1045" s="142">
        <v>11</v>
      </c>
      <c r="B1045" s="235" t="s">
        <v>1690</v>
      </c>
      <c r="C1045" s="142" t="s">
        <v>1691</v>
      </c>
      <c r="D1045" s="167" t="s">
        <v>1175</v>
      </c>
      <c r="E1045" s="142">
        <v>58</v>
      </c>
      <c r="F1045" s="139">
        <f t="shared" si="54"/>
        <v>273</v>
      </c>
      <c r="G1045" s="140">
        <v>200</v>
      </c>
      <c r="H1045" s="281"/>
      <c r="I1045" s="282"/>
      <c r="J1045" s="133"/>
      <c r="K1045" s="134"/>
      <c r="L1045" s="134"/>
      <c r="M1045" s="134"/>
      <c r="N1045" s="134"/>
      <c r="O1045" s="134"/>
      <c r="P1045" s="134"/>
      <c r="Q1045" s="134"/>
      <c r="R1045" s="134"/>
      <c r="S1045" s="134"/>
      <c r="T1045" s="134"/>
      <c r="U1045" s="134"/>
      <c r="V1045" s="134"/>
      <c r="W1045" s="134"/>
      <c r="X1045" s="134"/>
      <c r="Y1045" s="134"/>
      <c r="Z1045" s="134"/>
    </row>
    <row r="1046" spans="1:26" ht="15.75" customHeight="1">
      <c r="A1046" s="142">
        <v>12</v>
      </c>
      <c r="B1046" s="235" t="s">
        <v>1257</v>
      </c>
      <c r="C1046" s="142" t="s">
        <v>1258</v>
      </c>
      <c r="D1046" s="139" t="s">
        <v>1632</v>
      </c>
      <c r="E1046" s="142">
        <v>87</v>
      </c>
      <c r="F1046" s="139">
        <f t="shared" si="54"/>
        <v>360</v>
      </c>
      <c r="G1046" s="222">
        <v>200</v>
      </c>
      <c r="H1046" s="216"/>
      <c r="I1046" s="282"/>
      <c r="J1046" s="133"/>
      <c r="K1046" s="134"/>
      <c r="L1046" s="134"/>
      <c r="M1046" s="134"/>
      <c r="N1046" s="134"/>
      <c r="O1046" s="134"/>
      <c r="P1046" s="134"/>
      <c r="Q1046" s="134"/>
      <c r="R1046" s="134"/>
      <c r="S1046" s="134"/>
      <c r="T1046" s="134"/>
      <c r="U1046" s="134"/>
      <c r="V1046" s="134"/>
      <c r="W1046" s="134"/>
      <c r="X1046" s="134"/>
      <c r="Y1046" s="134"/>
      <c r="Z1046" s="134"/>
    </row>
    <row r="1047" spans="1:26" ht="15.75" customHeight="1">
      <c r="A1047" s="163">
        <v>13</v>
      </c>
      <c r="B1047" s="249" t="s">
        <v>1692</v>
      </c>
      <c r="C1047" s="163" t="s">
        <v>1693</v>
      </c>
      <c r="D1047" s="161" t="s">
        <v>1632</v>
      </c>
      <c r="E1047" s="163">
        <v>50</v>
      </c>
      <c r="F1047" s="161">
        <f t="shared" si="54"/>
        <v>410</v>
      </c>
      <c r="G1047" s="205">
        <v>200</v>
      </c>
      <c r="H1047" s="283"/>
      <c r="I1047" s="132" t="s">
        <v>1631</v>
      </c>
      <c r="J1047" s="133"/>
      <c r="K1047" s="134"/>
      <c r="L1047" s="134"/>
      <c r="M1047" s="134"/>
      <c r="N1047" s="134"/>
      <c r="O1047" s="134"/>
      <c r="P1047" s="134"/>
      <c r="Q1047" s="134"/>
      <c r="R1047" s="134"/>
      <c r="S1047" s="134"/>
      <c r="T1047" s="134"/>
      <c r="U1047" s="134"/>
      <c r="V1047" s="134"/>
      <c r="W1047" s="134"/>
      <c r="X1047" s="134"/>
      <c r="Y1047" s="134"/>
      <c r="Z1047" s="134"/>
    </row>
    <row r="1048" spans="1:26" ht="15.75" customHeight="1">
      <c r="A1048" s="142">
        <v>14</v>
      </c>
      <c r="B1048" s="141" t="s">
        <v>912</v>
      </c>
      <c r="C1048" s="142" t="s">
        <v>913</v>
      </c>
      <c r="D1048" s="167" t="s">
        <v>1182</v>
      </c>
      <c r="E1048" s="142">
        <v>30</v>
      </c>
      <c r="F1048" s="139">
        <f t="shared" si="54"/>
        <v>440</v>
      </c>
      <c r="G1048" s="140">
        <f>SUM(G1047,E1048)</f>
        <v>230</v>
      </c>
      <c r="H1048" s="142"/>
      <c r="I1048" s="133" t="s">
        <v>1219</v>
      </c>
      <c r="J1048" s="133"/>
      <c r="K1048" s="134"/>
      <c r="L1048" s="134"/>
      <c r="M1048" s="134"/>
      <c r="N1048" s="134"/>
      <c r="O1048" s="134"/>
      <c r="P1048" s="134"/>
      <c r="Q1048" s="134"/>
      <c r="R1048" s="134"/>
      <c r="S1048" s="134"/>
      <c r="T1048" s="134"/>
      <c r="U1048" s="134"/>
      <c r="V1048" s="134"/>
      <c r="W1048" s="134"/>
      <c r="X1048" s="134"/>
      <c r="Y1048" s="134"/>
      <c r="Z1048" s="134"/>
    </row>
    <row r="1049" spans="1:26" ht="15.75" customHeight="1">
      <c r="A1049" s="142">
        <v>15</v>
      </c>
      <c r="B1049" s="190" t="s">
        <v>912</v>
      </c>
      <c r="C1049" s="191" t="s">
        <v>990</v>
      </c>
      <c r="D1049" s="115" t="s">
        <v>1182</v>
      </c>
      <c r="E1049" s="142">
        <v>10</v>
      </c>
      <c r="F1049" s="139">
        <f t="shared" si="54"/>
        <v>450</v>
      </c>
      <c r="G1049" s="140">
        <f>SUM(G1048,E1049)</f>
        <v>240</v>
      </c>
      <c r="H1049" s="142"/>
      <c r="I1049" s="133" t="s">
        <v>891</v>
      </c>
      <c r="J1049" s="133"/>
      <c r="K1049" s="134"/>
      <c r="L1049" s="134"/>
      <c r="M1049" s="134"/>
      <c r="N1049" s="134"/>
      <c r="O1049" s="134"/>
      <c r="P1049" s="134"/>
      <c r="Q1049" s="134"/>
      <c r="R1049" s="134"/>
      <c r="S1049" s="134"/>
      <c r="T1049" s="134"/>
      <c r="U1049" s="134"/>
      <c r="V1049" s="134"/>
      <c r="W1049" s="134"/>
      <c r="X1049" s="134"/>
      <c r="Y1049" s="134"/>
      <c r="Z1049" s="134"/>
    </row>
    <row r="1050" spans="1:26" ht="15.75" customHeight="1">
      <c r="A1050" s="142">
        <v>16</v>
      </c>
      <c r="B1050" s="190" t="s">
        <v>912</v>
      </c>
      <c r="C1050" s="139" t="s">
        <v>1786</v>
      </c>
      <c r="D1050" s="171" t="s">
        <v>1182</v>
      </c>
      <c r="E1050" s="171">
        <v>23</v>
      </c>
      <c r="F1050" s="139">
        <f t="shared" si="54"/>
        <v>473</v>
      </c>
      <c r="G1050" s="140">
        <f>SUM(G1049,E1050)</f>
        <v>263</v>
      </c>
      <c r="H1050" s="142"/>
      <c r="I1050" s="133" t="s">
        <v>891</v>
      </c>
      <c r="J1050" s="133"/>
      <c r="K1050" s="134"/>
      <c r="L1050" s="134"/>
      <c r="M1050" s="134"/>
      <c r="N1050" s="134"/>
      <c r="O1050" s="134"/>
      <c r="P1050" s="134"/>
      <c r="Q1050" s="134"/>
      <c r="R1050" s="134"/>
      <c r="S1050" s="134"/>
      <c r="T1050" s="134"/>
      <c r="U1050" s="134"/>
      <c r="V1050" s="134"/>
      <c r="W1050" s="134"/>
      <c r="X1050" s="134"/>
      <c r="Y1050" s="134"/>
      <c r="Z1050" s="134"/>
    </row>
    <row r="1051" spans="1:26" ht="15.75" customHeight="1">
      <c r="A1051" s="142">
        <v>17</v>
      </c>
      <c r="B1051" s="126" t="s">
        <v>856</v>
      </c>
      <c r="C1051" s="167" t="s">
        <v>857</v>
      </c>
      <c r="D1051" s="171" t="s">
        <v>1175</v>
      </c>
      <c r="E1051" s="142">
        <v>63</v>
      </c>
      <c r="F1051" s="171">
        <f>SUM(F1050,E1051)</f>
        <v>536</v>
      </c>
      <c r="G1051" s="140">
        <f>SUM(G1050,E1051)</f>
        <v>326</v>
      </c>
      <c r="H1051" s="241"/>
      <c r="I1051" s="132" t="s">
        <v>891</v>
      </c>
      <c r="J1051" s="133"/>
      <c r="K1051" s="134"/>
      <c r="L1051" s="134"/>
      <c r="M1051" s="134"/>
      <c r="N1051" s="134"/>
      <c r="O1051" s="134"/>
      <c r="P1051" s="134"/>
      <c r="Q1051" s="134"/>
      <c r="R1051" s="134"/>
      <c r="S1051" s="134"/>
      <c r="T1051" s="134"/>
      <c r="U1051" s="134"/>
      <c r="V1051" s="134"/>
      <c r="W1051" s="134"/>
      <c r="X1051" s="134"/>
      <c r="Y1051" s="134"/>
      <c r="Z1051" s="134"/>
    </row>
    <row r="1052" spans="1:26" ht="15.75" customHeight="1">
      <c r="A1052" s="142">
        <v>18</v>
      </c>
      <c r="B1052" s="126" t="s">
        <v>1328</v>
      </c>
      <c r="C1052" s="167" t="s">
        <v>1329</v>
      </c>
      <c r="D1052" s="171" t="s">
        <v>1182</v>
      </c>
      <c r="E1052" s="142">
        <v>24</v>
      </c>
      <c r="F1052" s="171">
        <v>560</v>
      </c>
      <c r="G1052" s="140">
        <v>350</v>
      </c>
      <c r="H1052" s="241"/>
      <c r="I1052" s="132" t="s">
        <v>644</v>
      </c>
      <c r="J1052" s="133"/>
      <c r="K1052" s="134"/>
      <c r="L1052" s="134"/>
      <c r="M1052" s="134"/>
      <c r="N1052" s="134"/>
      <c r="O1052" s="134"/>
      <c r="P1052" s="134"/>
      <c r="Q1052" s="134"/>
      <c r="R1052" s="134"/>
      <c r="S1052" s="134"/>
      <c r="T1052" s="134"/>
      <c r="U1052" s="134"/>
      <c r="V1052" s="134"/>
      <c r="W1052" s="134"/>
      <c r="X1052" s="134"/>
      <c r="Y1052" s="134"/>
      <c r="Z1052" s="134"/>
    </row>
    <row r="1053" spans="1:26" ht="15.75" customHeight="1">
      <c r="A1053" s="142">
        <v>19</v>
      </c>
      <c r="B1053" s="126" t="s">
        <v>1055</v>
      </c>
      <c r="C1053" s="167" t="s">
        <v>1056</v>
      </c>
      <c r="D1053" s="171" t="s">
        <v>1175</v>
      </c>
      <c r="E1053" s="142">
        <v>40</v>
      </c>
      <c r="F1053" s="171">
        <v>600</v>
      </c>
      <c r="G1053" s="140">
        <v>390</v>
      </c>
      <c r="H1053" s="241"/>
      <c r="I1053" s="132" t="s">
        <v>644</v>
      </c>
      <c r="J1053" s="133"/>
      <c r="K1053" s="134"/>
      <c r="L1053" s="134"/>
      <c r="M1053" s="134"/>
      <c r="N1053" s="134"/>
      <c r="O1053" s="134"/>
      <c r="P1053" s="134"/>
      <c r="Q1053" s="134"/>
      <c r="R1053" s="134"/>
      <c r="S1053" s="134"/>
      <c r="T1053" s="134"/>
      <c r="U1053" s="134"/>
      <c r="V1053" s="134"/>
      <c r="W1053" s="134"/>
      <c r="X1053" s="134"/>
      <c r="Y1053" s="134"/>
      <c r="Z1053" s="134"/>
    </row>
    <row r="1054" spans="1:26" ht="15.75" customHeight="1">
      <c r="A1054" s="142">
        <v>20</v>
      </c>
      <c r="B1054" s="126" t="s">
        <v>993</v>
      </c>
      <c r="C1054" s="167" t="s">
        <v>994</v>
      </c>
      <c r="D1054" s="171" t="s">
        <v>1182</v>
      </c>
      <c r="E1054" s="142">
        <v>20</v>
      </c>
      <c r="F1054" s="171">
        <v>620</v>
      </c>
      <c r="G1054" s="140">
        <v>400</v>
      </c>
      <c r="H1054" s="202" t="s">
        <v>1179</v>
      </c>
      <c r="I1054" s="132" t="s">
        <v>775</v>
      </c>
      <c r="J1054" s="133"/>
      <c r="K1054" s="134"/>
      <c r="L1054" s="134"/>
      <c r="M1054" s="134"/>
      <c r="N1054" s="134"/>
      <c r="O1054" s="134"/>
      <c r="P1054" s="134"/>
      <c r="Q1054" s="134"/>
      <c r="R1054" s="134"/>
      <c r="S1054" s="134"/>
      <c r="T1054" s="134"/>
      <c r="U1054" s="134"/>
      <c r="V1054" s="134"/>
      <c r="W1054" s="134"/>
      <c r="X1054" s="134"/>
      <c r="Y1054" s="134"/>
      <c r="Z1054" s="134"/>
    </row>
    <row r="1055" spans="1:26" ht="15.75" customHeight="1">
      <c r="A1055" s="142">
        <v>21</v>
      </c>
      <c r="B1055" s="126" t="s">
        <v>1348</v>
      </c>
      <c r="C1055" s="139" t="s">
        <v>1229</v>
      </c>
      <c r="D1055" s="171" t="s">
        <v>1182</v>
      </c>
      <c r="E1055" s="142">
        <v>70</v>
      </c>
      <c r="F1055" s="171">
        <v>690</v>
      </c>
      <c r="G1055" s="140">
        <v>400</v>
      </c>
      <c r="H1055" s="202" t="s">
        <v>1179</v>
      </c>
      <c r="I1055" s="132" t="s">
        <v>775</v>
      </c>
      <c r="J1055" s="133"/>
      <c r="K1055" s="134"/>
      <c r="L1055" s="134"/>
      <c r="M1055" s="134"/>
      <c r="N1055" s="134"/>
      <c r="O1055" s="134"/>
      <c r="P1055" s="134"/>
      <c r="Q1055" s="134"/>
      <c r="R1055" s="134"/>
      <c r="S1055" s="134"/>
      <c r="T1055" s="134"/>
      <c r="U1055" s="134"/>
      <c r="V1055" s="134"/>
      <c r="W1055" s="134"/>
      <c r="X1055" s="134"/>
      <c r="Y1055" s="134"/>
      <c r="Z1055" s="134"/>
    </row>
    <row r="1056" spans="1:26" ht="15.75" customHeight="1">
      <c r="A1056" s="142">
        <v>22</v>
      </c>
      <c r="B1056" s="126" t="s">
        <v>1348</v>
      </c>
      <c r="C1056" s="139" t="s">
        <v>1349</v>
      </c>
      <c r="D1056" s="171" t="s">
        <v>1182</v>
      </c>
      <c r="E1056" s="142">
        <v>10</v>
      </c>
      <c r="F1056" s="171">
        <v>700</v>
      </c>
      <c r="G1056" s="140">
        <v>400</v>
      </c>
      <c r="H1056" s="202" t="s">
        <v>1179</v>
      </c>
      <c r="I1056" s="132" t="s">
        <v>775</v>
      </c>
      <c r="J1056" s="133"/>
      <c r="K1056" s="134"/>
      <c r="L1056" s="134"/>
      <c r="M1056" s="134"/>
      <c r="N1056" s="134"/>
      <c r="O1056" s="134"/>
      <c r="P1056" s="134"/>
      <c r="Q1056" s="134"/>
      <c r="R1056" s="134"/>
      <c r="S1056" s="134"/>
      <c r="T1056" s="134"/>
      <c r="U1056" s="134"/>
      <c r="V1056" s="134"/>
      <c r="W1056" s="134"/>
      <c r="X1056" s="134"/>
      <c r="Y1056" s="134"/>
      <c r="Z1056" s="134"/>
    </row>
    <row r="1057" spans="1:26" ht="15.75" customHeight="1">
      <c r="A1057" s="523" t="s">
        <v>1632</v>
      </c>
      <c r="B1057" s="523"/>
      <c r="C1057" s="148"/>
      <c r="D1057" s="132"/>
      <c r="E1057" s="132"/>
      <c r="F1057" s="148"/>
      <c r="G1057" s="149"/>
      <c r="H1057" s="284"/>
      <c r="I1057" s="133"/>
      <c r="J1057" s="133"/>
      <c r="K1057" s="134"/>
      <c r="L1057" s="134"/>
      <c r="M1057" s="134"/>
      <c r="N1057" s="134"/>
      <c r="O1057" s="134"/>
      <c r="P1057" s="134"/>
      <c r="Q1057" s="134"/>
      <c r="R1057" s="134"/>
      <c r="S1057" s="134"/>
      <c r="T1057" s="134"/>
      <c r="U1057" s="134"/>
      <c r="V1057" s="134"/>
      <c r="W1057" s="134"/>
      <c r="X1057" s="134"/>
      <c r="Y1057" s="134"/>
      <c r="Z1057" s="134"/>
    </row>
    <row r="1058" spans="1:26" ht="16.5" customHeight="1">
      <c r="A1058" s="139" t="s">
        <v>1622</v>
      </c>
      <c r="B1058" s="157" t="s">
        <v>1623</v>
      </c>
      <c r="C1058" s="157" t="s">
        <v>1624</v>
      </c>
      <c r="D1058" s="157" t="s">
        <v>1625</v>
      </c>
      <c r="E1058" s="157" t="s">
        <v>1626</v>
      </c>
      <c r="F1058" s="157" t="s">
        <v>1627</v>
      </c>
      <c r="G1058" s="159" t="s">
        <v>1628</v>
      </c>
      <c r="H1058" s="159" t="s">
        <v>1629</v>
      </c>
      <c r="I1058" s="132"/>
      <c r="J1058" s="133"/>
      <c r="K1058" s="134"/>
      <c r="L1058" s="134"/>
      <c r="M1058" s="134"/>
      <c r="N1058" s="134"/>
      <c r="O1058" s="134"/>
      <c r="P1058" s="134"/>
      <c r="Q1058" s="134"/>
      <c r="R1058" s="134"/>
      <c r="S1058" s="134"/>
      <c r="T1058" s="134"/>
      <c r="U1058" s="134"/>
      <c r="V1058" s="134"/>
      <c r="W1058" s="134"/>
      <c r="X1058" s="134"/>
      <c r="Y1058" s="134"/>
      <c r="Z1058" s="134"/>
    </row>
    <row r="1059" spans="1:26" ht="15.75" customHeight="1">
      <c r="A1059" s="194">
        <v>1</v>
      </c>
      <c r="B1059" s="147"/>
      <c r="C1059" s="147"/>
      <c r="D1059" s="147"/>
      <c r="E1059" s="142"/>
      <c r="F1059" s="142">
        <v>0</v>
      </c>
      <c r="G1059" s="142">
        <v>0</v>
      </c>
      <c r="H1059" s="142"/>
      <c r="I1059" s="132"/>
      <c r="J1059" s="133"/>
      <c r="K1059" s="134"/>
      <c r="L1059" s="134"/>
      <c r="M1059" s="134"/>
      <c r="N1059" s="134"/>
      <c r="O1059" s="134"/>
      <c r="P1059" s="134"/>
      <c r="Q1059" s="134"/>
      <c r="R1059" s="134"/>
      <c r="S1059" s="134"/>
      <c r="T1059" s="134"/>
      <c r="U1059" s="134"/>
      <c r="V1059" s="134"/>
      <c r="W1059" s="134"/>
      <c r="X1059" s="134"/>
      <c r="Y1059" s="134"/>
      <c r="Z1059" s="134"/>
    </row>
    <row r="1060" spans="1:26" ht="15.75" customHeight="1">
      <c r="A1060" s="194">
        <v>2</v>
      </c>
      <c r="B1060" s="147"/>
      <c r="C1060" s="147"/>
      <c r="D1060" s="147"/>
      <c r="E1060" s="142"/>
      <c r="F1060" s="142"/>
      <c r="G1060" s="142"/>
      <c r="H1060" s="142"/>
      <c r="I1060" s="132"/>
      <c r="J1060" s="133"/>
      <c r="K1060" s="134"/>
      <c r="L1060" s="134"/>
      <c r="M1060" s="134"/>
      <c r="N1060" s="134"/>
      <c r="O1060" s="134"/>
      <c r="P1060" s="134"/>
      <c r="Q1060" s="134"/>
      <c r="R1060" s="134"/>
      <c r="S1060" s="134"/>
      <c r="T1060" s="134"/>
      <c r="U1060" s="134"/>
      <c r="V1060" s="134"/>
      <c r="W1060" s="134"/>
      <c r="X1060" s="134"/>
      <c r="Y1060" s="134"/>
      <c r="Z1060" s="134"/>
    </row>
    <row r="1061" spans="1:26" ht="15.75" customHeight="1">
      <c r="A1061" s="216">
        <v>3</v>
      </c>
      <c r="B1061" s="147"/>
      <c r="C1061" s="139"/>
      <c r="D1061" s="142"/>
      <c r="E1061" s="142"/>
      <c r="F1061" s="139"/>
      <c r="G1061" s="140"/>
      <c r="H1061" s="142"/>
      <c r="I1061" s="132"/>
      <c r="J1061" s="133"/>
      <c r="K1061" s="134"/>
      <c r="L1061" s="134"/>
      <c r="M1061" s="134"/>
      <c r="N1061" s="134"/>
      <c r="O1061" s="134"/>
      <c r="P1061" s="134"/>
      <c r="Q1061" s="134"/>
      <c r="R1061" s="134"/>
      <c r="S1061" s="134"/>
      <c r="T1061" s="134"/>
      <c r="U1061" s="134"/>
      <c r="V1061" s="134"/>
      <c r="W1061" s="134"/>
      <c r="X1061" s="134"/>
      <c r="Y1061" s="134"/>
      <c r="Z1061" s="134"/>
    </row>
    <row r="1062" spans="1:26" ht="15.75" customHeight="1">
      <c r="A1062" s="148"/>
      <c r="B1062" s="207"/>
      <c r="C1062" s="148"/>
      <c r="D1062" s="134"/>
      <c r="E1062" s="132"/>
      <c r="F1062" s="132"/>
      <c r="G1062" s="132"/>
      <c r="H1062" s="132"/>
      <c r="I1062" s="132"/>
      <c r="J1062" s="133"/>
      <c r="K1062" s="134"/>
      <c r="L1062" s="134"/>
      <c r="M1062" s="134"/>
      <c r="N1062" s="134"/>
      <c r="O1062" s="134"/>
      <c r="P1062" s="134"/>
      <c r="Q1062" s="134"/>
      <c r="R1062" s="134"/>
      <c r="S1062" s="134"/>
      <c r="T1062" s="134"/>
      <c r="U1062" s="134"/>
      <c r="V1062" s="134"/>
      <c r="W1062" s="134"/>
      <c r="X1062" s="134"/>
      <c r="Y1062" s="134"/>
      <c r="Z1062" s="134"/>
    </row>
    <row r="1063" spans="1:26" ht="16.5" customHeight="1">
      <c r="A1063" s="148"/>
      <c r="B1063" s="207"/>
      <c r="C1063" s="148"/>
      <c r="D1063" s="134"/>
      <c r="E1063" s="132"/>
      <c r="F1063" s="132"/>
      <c r="G1063" s="132"/>
      <c r="H1063" s="132"/>
      <c r="I1063" s="132"/>
      <c r="J1063" s="133"/>
      <c r="K1063" s="134"/>
      <c r="L1063" s="134"/>
      <c r="M1063" s="134"/>
      <c r="N1063" s="134"/>
      <c r="O1063" s="134"/>
      <c r="P1063" s="134"/>
      <c r="Q1063" s="134"/>
      <c r="R1063" s="134"/>
      <c r="S1063" s="134"/>
      <c r="T1063" s="134"/>
      <c r="U1063" s="134"/>
      <c r="V1063" s="134"/>
      <c r="W1063" s="134"/>
      <c r="X1063" s="134"/>
      <c r="Y1063" s="134"/>
      <c r="Z1063" s="134"/>
    </row>
    <row r="1064" spans="1:26" ht="15.75" customHeight="1">
      <c r="A1064" s="148"/>
      <c r="B1064" s="207"/>
      <c r="C1064" s="148"/>
      <c r="D1064" s="134"/>
      <c r="E1064" s="132"/>
      <c r="F1064" s="132"/>
      <c r="G1064" s="132"/>
      <c r="H1064" s="132"/>
      <c r="I1064" s="132"/>
      <c r="J1064" s="133"/>
      <c r="K1064" s="134"/>
      <c r="L1064" s="134"/>
      <c r="M1064" s="134"/>
      <c r="N1064" s="134"/>
      <c r="O1064" s="134"/>
      <c r="P1064" s="134"/>
      <c r="Q1064" s="134"/>
      <c r="R1064" s="134"/>
      <c r="S1064" s="134"/>
      <c r="T1064" s="134"/>
      <c r="U1064" s="134"/>
      <c r="V1064" s="134"/>
      <c r="W1064" s="134"/>
      <c r="X1064" s="134"/>
      <c r="Y1064" s="134"/>
      <c r="Z1064" s="134"/>
    </row>
    <row r="1065" spans="1:26" ht="15.75" customHeight="1">
      <c r="A1065" s="520" t="s">
        <v>1870</v>
      </c>
      <c r="B1065" s="520"/>
      <c r="C1065" s="520" t="s">
        <v>1871</v>
      </c>
      <c r="D1065" s="520"/>
      <c r="E1065" s="132"/>
      <c r="F1065" s="132"/>
      <c r="G1065" s="132"/>
      <c r="H1065" s="132"/>
      <c r="I1065" s="137" t="s">
        <v>1620</v>
      </c>
      <c r="J1065" s="133"/>
      <c r="K1065" s="134"/>
      <c r="L1065" s="134"/>
      <c r="M1065" s="134"/>
      <c r="N1065" s="134"/>
      <c r="O1065" s="134"/>
      <c r="P1065" s="134"/>
      <c r="Q1065" s="134"/>
      <c r="R1065" s="134"/>
      <c r="S1065" s="134"/>
      <c r="T1065" s="134"/>
      <c r="U1065" s="134"/>
      <c r="V1065" s="134"/>
      <c r="W1065" s="134"/>
      <c r="X1065" s="134"/>
      <c r="Y1065" s="134"/>
      <c r="Z1065" s="134"/>
    </row>
    <row r="1066" spans="1:26" ht="15.75" customHeight="1">
      <c r="A1066" s="523" t="s">
        <v>1621</v>
      </c>
      <c r="B1066" s="523"/>
      <c r="C1066" s="138"/>
      <c r="D1066" s="138"/>
      <c r="E1066" s="132"/>
      <c r="F1066" s="132"/>
      <c r="G1066" s="132"/>
      <c r="H1066" s="132"/>
      <c r="I1066" s="246">
        <v>400</v>
      </c>
      <c r="J1066" s="132" t="s">
        <v>644</v>
      </c>
      <c r="K1066" s="134"/>
      <c r="L1066" s="134"/>
      <c r="M1066" s="134"/>
      <c r="N1066" s="134"/>
      <c r="O1066" s="134"/>
      <c r="P1066" s="134"/>
      <c r="Q1066" s="134"/>
      <c r="R1066" s="134"/>
      <c r="S1066" s="134"/>
      <c r="T1066" s="134"/>
      <c r="U1066" s="134"/>
      <c r="V1066" s="134"/>
      <c r="W1066" s="134"/>
      <c r="X1066" s="134"/>
      <c r="Y1066" s="134"/>
      <c r="Z1066" s="134"/>
    </row>
    <row r="1067" spans="1:26" ht="15.75" customHeight="1">
      <c r="A1067" s="139" t="s">
        <v>1622</v>
      </c>
      <c r="B1067" s="139" t="s">
        <v>1623</v>
      </c>
      <c r="C1067" s="139" t="s">
        <v>1624</v>
      </c>
      <c r="D1067" s="139" t="s">
        <v>1625</v>
      </c>
      <c r="E1067" s="139" t="s">
        <v>1626</v>
      </c>
      <c r="F1067" s="139" t="s">
        <v>1627</v>
      </c>
      <c r="G1067" s="140" t="s">
        <v>1628</v>
      </c>
      <c r="H1067" s="140" t="s">
        <v>1629</v>
      </c>
      <c r="I1067" s="153" t="s">
        <v>1179</v>
      </c>
      <c r="J1067" s="133"/>
      <c r="K1067" s="134"/>
    </row>
    <row r="1068" spans="1:26" ht="15.75" customHeight="1">
      <c r="A1068" s="139">
        <v>1</v>
      </c>
      <c r="B1068" s="147" t="s">
        <v>1668</v>
      </c>
      <c r="C1068" s="139" t="s">
        <v>1669</v>
      </c>
      <c r="D1068" s="142" t="s">
        <v>1621</v>
      </c>
      <c r="E1068" s="142">
        <v>6</v>
      </c>
      <c r="F1068" s="139">
        <f t="shared" ref="F1068:F1075" si="56">SUM(E1068,F1067)</f>
        <v>6</v>
      </c>
      <c r="G1068" s="140">
        <f t="shared" ref="G1068:G1073" si="57">SUM(G1067,E1068)</f>
        <v>6</v>
      </c>
      <c r="H1068" s="142"/>
      <c r="I1068" s="132"/>
      <c r="J1068" s="133"/>
      <c r="K1068" s="134"/>
      <c r="L1068" s="134"/>
      <c r="M1068" s="134"/>
      <c r="N1068" s="134"/>
      <c r="O1068" s="134"/>
      <c r="P1068" s="134"/>
      <c r="Q1068" s="134"/>
      <c r="R1068" s="134"/>
      <c r="S1068" s="134"/>
      <c r="T1068" s="134"/>
      <c r="U1068" s="134"/>
      <c r="V1068" s="134"/>
      <c r="W1068" s="134"/>
      <c r="X1068" s="134"/>
      <c r="Y1068" s="134"/>
      <c r="Z1068" s="134"/>
    </row>
    <row r="1069" spans="1:26" ht="15.75" customHeight="1">
      <c r="A1069" s="139">
        <v>2</v>
      </c>
      <c r="B1069" s="147" t="s">
        <v>1706</v>
      </c>
      <c r="C1069" s="139" t="s">
        <v>1707</v>
      </c>
      <c r="D1069" s="142" t="s">
        <v>1621</v>
      </c>
      <c r="E1069" s="142">
        <v>32</v>
      </c>
      <c r="F1069" s="139">
        <f t="shared" si="56"/>
        <v>38</v>
      </c>
      <c r="G1069" s="140">
        <f t="shared" si="57"/>
        <v>38</v>
      </c>
      <c r="H1069" s="142"/>
      <c r="I1069" s="132"/>
      <c r="J1069" s="133"/>
      <c r="K1069" s="134"/>
      <c r="L1069" s="134"/>
      <c r="M1069" s="134"/>
      <c r="N1069" s="134"/>
      <c r="O1069" s="134"/>
      <c r="P1069" s="134"/>
      <c r="Q1069" s="134"/>
      <c r="R1069" s="134"/>
      <c r="S1069" s="134"/>
      <c r="T1069" s="134"/>
      <c r="U1069" s="134"/>
      <c r="V1069" s="134"/>
      <c r="W1069" s="134"/>
      <c r="X1069" s="134"/>
      <c r="Y1069" s="134"/>
      <c r="Z1069" s="134"/>
    </row>
    <row r="1070" spans="1:26" ht="15.75" customHeight="1">
      <c r="A1070" s="142">
        <v>3</v>
      </c>
      <c r="B1070" s="141" t="s">
        <v>1681</v>
      </c>
      <c r="C1070" s="142" t="s">
        <v>1682</v>
      </c>
      <c r="D1070" s="139" t="s">
        <v>1621</v>
      </c>
      <c r="E1070" s="142">
        <v>40</v>
      </c>
      <c r="F1070" s="139">
        <f t="shared" si="56"/>
        <v>78</v>
      </c>
      <c r="G1070" s="140">
        <f t="shared" si="57"/>
        <v>78</v>
      </c>
      <c r="H1070" s="142"/>
      <c r="I1070" s="132"/>
      <c r="J1070" s="133"/>
      <c r="K1070" s="134"/>
      <c r="L1070" s="134"/>
      <c r="M1070" s="134"/>
      <c r="N1070" s="134"/>
      <c r="O1070" s="134"/>
      <c r="P1070" s="134"/>
      <c r="Q1070" s="134"/>
      <c r="R1070" s="134"/>
      <c r="S1070" s="134"/>
      <c r="T1070" s="134"/>
      <c r="U1070" s="134"/>
      <c r="V1070" s="134"/>
      <c r="W1070" s="134"/>
      <c r="X1070" s="134"/>
      <c r="Y1070" s="134"/>
      <c r="Z1070" s="134"/>
    </row>
    <row r="1071" spans="1:26" ht="15.75" customHeight="1">
      <c r="A1071" s="142">
        <v>4</v>
      </c>
      <c r="B1071" s="141" t="s">
        <v>1249</v>
      </c>
      <c r="C1071" s="142" t="s">
        <v>1250</v>
      </c>
      <c r="D1071" s="139" t="s">
        <v>1621</v>
      </c>
      <c r="E1071" s="142">
        <v>24</v>
      </c>
      <c r="F1071" s="139">
        <f t="shared" si="56"/>
        <v>102</v>
      </c>
      <c r="G1071" s="140">
        <f t="shared" si="57"/>
        <v>102</v>
      </c>
      <c r="H1071" s="216"/>
      <c r="I1071" s="282"/>
      <c r="J1071" s="133"/>
      <c r="K1071" s="134"/>
      <c r="L1071" s="134"/>
      <c r="M1071" s="134"/>
      <c r="N1071" s="134"/>
      <c r="O1071" s="134"/>
      <c r="P1071" s="134"/>
      <c r="Q1071" s="134"/>
      <c r="R1071" s="134"/>
      <c r="S1071" s="134"/>
      <c r="T1071" s="134"/>
      <c r="U1071" s="134"/>
      <c r="V1071" s="134"/>
      <c r="W1071" s="134"/>
      <c r="X1071" s="134"/>
      <c r="Y1071" s="134"/>
      <c r="Z1071" s="134"/>
    </row>
    <row r="1072" spans="1:26" ht="15.75" customHeight="1">
      <c r="A1072" s="158">
        <v>5</v>
      </c>
      <c r="B1072" s="218" t="s">
        <v>1641</v>
      </c>
      <c r="C1072" s="171" t="s">
        <v>1184</v>
      </c>
      <c r="D1072" s="191" t="s">
        <v>1182</v>
      </c>
      <c r="E1072" s="142">
        <v>4</v>
      </c>
      <c r="F1072" s="139">
        <f t="shared" si="56"/>
        <v>106</v>
      </c>
      <c r="G1072" s="140">
        <f t="shared" si="57"/>
        <v>106</v>
      </c>
      <c r="H1072" s="216"/>
      <c r="I1072" s="282"/>
      <c r="J1072" s="133"/>
      <c r="K1072" s="134"/>
      <c r="L1072" s="134"/>
      <c r="M1072" s="134"/>
      <c r="N1072" s="134"/>
      <c r="O1072" s="134"/>
      <c r="P1072" s="134"/>
      <c r="Q1072" s="134"/>
      <c r="R1072" s="134"/>
      <c r="S1072" s="134"/>
      <c r="T1072" s="134"/>
      <c r="U1072" s="134"/>
      <c r="V1072" s="134"/>
      <c r="W1072" s="134"/>
      <c r="X1072" s="134"/>
      <c r="Y1072" s="134"/>
      <c r="Z1072" s="134"/>
    </row>
    <row r="1073" spans="1:26" ht="15.75" customHeight="1">
      <c r="A1073" s="142">
        <v>6</v>
      </c>
      <c r="B1073" s="235" t="s">
        <v>1728</v>
      </c>
      <c r="C1073" s="142" t="s">
        <v>1729</v>
      </c>
      <c r="D1073" s="139" t="s">
        <v>1621</v>
      </c>
      <c r="E1073" s="142">
        <v>42</v>
      </c>
      <c r="F1073" s="139">
        <f t="shared" si="56"/>
        <v>148</v>
      </c>
      <c r="G1073" s="140">
        <f t="shared" si="57"/>
        <v>148</v>
      </c>
      <c r="H1073" s="281"/>
      <c r="I1073" s="282"/>
      <c r="J1073" s="133"/>
      <c r="K1073" s="134"/>
      <c r="L1073" s="134"/>
      <c r="M1073" s="134"/>
      <c r="N1073" s="134"/>
      <c r="O1073" s="134"/>
      <c r="P1073" s="134"/>
      <c r="Q1073" s="134"/>
      <c r="R1073" s="134"/>
      <c r="S1073" s="134"/>
      <c r="T1073" s="134"/>
      <c r="U1073" s="134"/>
      <c r="V1073" s="134"/>
      <c r="W1073" s="134"/>
      <c r="X1073" s="134"/>
      <c r="Y1073" s="134"/>
      <c r="Z1073" s="134"/>
    </row>
    <row r="1074" spans="1:26" ht="15.75" customHeight="1">
      <c r="A1074" s="285">
        <v>7</v>
      </c>
      <c r="B1074" s="249" t="s">
        <v>1692</v>
      </c>
      <c r="C1074" s="163" t="s">
        <v>1693</v>
      </c>
      <c r="D1074" s="161" t="s">
        <v>1632</v>
      </c>
      <c r="E1074" s="163">
        <v>50</v>
      </c>
      <c r="F1074" s="161">
        <f t="shared" si="56"/>
        <v>198</v>
      </c>
      <c r="G1074" s="205">
        <v>200</v>
      </c>
      <c r="H1074" s="163"/>
      <c r="I1074" s="132" t="s">
        <v>1631</v>
      </c>
      <c r="J1074" s="133"/>
      <c r="K1074" s="134"/>
      <c r="L1074" s="134"/>
      <c r="M1074" s="134"/>
      <c r="N1074" s="134"/>
      <c r="O1074" s="134"/>
      <c r="P1074" s="134"/>
      <c r="Q1074" s="134"/>
      <c r="R1074" s="134"/>
      <c r="S1074" s="134"/>
      <c r="T1074" s="134"/>
      <c r="U1074" s="134"/>
      <c r="V1074" s="134"/>
      <c r="W1074" s="134"/>
      <c r="X1074" s="134"/>
      <c r="Y1074" s="134"/>
      <c r="Z1074" s="134"/>
    </row>
    <row r="1075" spans="1:26" ht="15.75" customHeight="1">
      <c r="A1075" s="142">
        <v>8</v>
      </c>
      <c r="B1075" s="155" t="s">
        <v>934</v>
      </c>
      <c r="C1075" s="142" t="s">
        <v>935</v>
      </c>
      <c r="D1075" s="191" t="s">
        <v>1175</v>
      </c>
      <c r="E1075" s="142">
        <v>60</v>
      </c>
      <c r="F1075" s="139">
        <f t="shared" si="56"/>
        <v>258</v>
      </c>
      <c r="G1075" s="140">
        <f>SUM(G1074,E1075)</f>
        <v>260</v>
      </c>
      <c r="H1075" s="142"/>
      <c r="I1075" s="132" t="s">
        <v>1219</v>
      </c>
      <c r="J1075" s="133"/>
      <c r="K1075" s="134"/>
      <c r="L1075" s="134"/>
      <c r="M1075" s="134"/>
      <c r="N1075" s="134"/>
      <c r="O1075" s="134"/>
      <c r="P1075" s="134"/>
      <c r="Q1075" s="134"/>
      <c r="R1075" s="134"/>
      <c r="S1075" s="134"/>
      <c r="T1075" s="134"/>
      <c r="U1075" s="134"/>
      <c r="V1075" s="134"/>
      <c r="W1075" s="134"/>
      <c r="X1075" s="134"/>
      <c r="Y1075" s="134"/>
      <c r="Z1075" s="134"/>
    </row>
    <row r="1076" spans="1:26" ht="15.75" customHeight="1">
      <c r="A1076" s="142">
        <v>9</v>
      </c>
      <c r="B1076" s="126" t="s">
        <v>856</v>
      </c>
      <c r="C1076" s="167" t="s">
        <v>857</v>
      </c>
      <c r="D1076" s="171" t="s">
        <v>1175</v>
      </c>
      <c r="E1076" s="142">
        <v>63</v>
      </c>
      <c r="F1076" s="171">
        <f>SUM(F1075,E1076)</f>
        <v>321</v>
      </c>
      <c r="G1076" s="140">
        <f>SUM(G1075,E1076)</f>
        <v>323</v>
      </c>
      <c r="H1076" s="241"/>
      <c r="I1076" s="132" t="s">
        <v>891</v>
      </c>
      <c r="J1076" s="133"/>
      <c r="K1076" s="134"/>
      <c r="L1076" s="134"/>
      <c r="M1076" s="134"/>
      <c r="N1076" s="134"/>
      <c r="O1076" s="134"/>
      <c r="P1076" s="134"/>
      <c r="Q1076" s="134"/>
      <c r="R1076" s="134"/>
      <c r="S1076" s="134"/>
      <c r="T1076" s="134"/>
      <c r="U1076" s="134"/>
      <c r="V1076" s="134"/>
      <c r="W1076" s="134"/>
      <c r="X1076" s="134"/>
      <c r="Y1076" s="134"/>
      <c r="Z1076" s="134"/>
    </row>
    <row r="1077" spans="1:26" ht="15.75" customHeight="1">
      <c r="A1077" s="142">
        <v>10</v>
      </c>
      <c r="B1077" s="126" t="s">
        <v>936</v>
      </c>
      <c r="C1077" s="167" t="s">
        <v>937</v>
      </c>
      <c r="D1077" s="171" t="s">
        <v>1182</v>
      </c>
      <c r="E1077" s="142">
        <v>30</v>
      </c>
      <c r="F1077" s="171">
        <v>351</v>
      </c>
      <c r="G1077" s="140">
        <v>353</v>
      </c>
      <c r="H1077" s="241"/>
      <c r="I1077" s="132" t="s">
        <v>644</v>
      </c>
      <c r="J1077" s="133"/>
      <c r="K1077" s="134"/>
      <c r="L1077" s="134"/>
      <c r="M1077" s="134"/>
      <c r="N1077" s="134"/>
      <c r="O1077" s="134"/>
      <c r="P1077" s="134"/>
      <c r="Q1077" s="134"/>
      <c r="R1077" s="134"/>
      <c r="S1077" s="134"/>
      <c r="T1077" s="134"/>
      <c r="U1077" s="134"/>
      <c r="V1077" s="134"/>
      <c r="W1077" s="134"/>
      <c r="X1077" s="134"/>
      <c r="Y1077" s="134"/>
      <c r="Z1077" s="134"/>
    </row>
    <row r="1078" spans="1:26" ht="15.75" customHeight="1">
      <c r="A1078" s="142">
        <v>11</v>
      </c>
      <c r="B1078" s="126" t="s">
        <v>1559</v>
      </c>
      <c r="C1078" s="167" t="s">
        <v>1560</v>
      </c>
      <c r="D1078" s="171" t="s">
        <v>1182</v>
      </c>
      <c r="E1078" s="142">
        <v>100</v>
      </c>
      <c r="F1078" s="171">
        <v>451</v>
      </c>
      <c r="G1078" s="140">
        <v>400</v>
      </c>
      <c r="H1078" s="202" t="s">
        <v>1179</v>
      </c>
      <c r="I1078" s="132" t="s">
        <v>644</v>
      </c>
      <c r="J1078" s="133"/>
      <c r="K1078" s="134"/>
      <c r="L1078" s="134"/>
      <c r="M1078" s="134"/>
      <c r="N1078" s="134"/>
      <c r="O1078" s="134"/>
      <c r="P1078" s="134"/>
      <c r="Q1078" s="134"/>
      <c r="R1078" s="134"/>
      <c r="S1078" s="134"/>
      <c r="T1078" s="134"/>
      <c r="U1078" s="134"/>
      <c r="V1078" s="134"/>
      <c r="W1078" s="134"/>
      <c r="X1078" s="134"/>
      <c r="Y1078" s="134"/>
      <c r="Z1078" s="134"/>
    </row>
    <row r="1079" spans="1:26" ht="15.75" customHeight="1">
      <c r="A1079" s="132">
        <v>12</v>
      </c>
      <c r="B1079" s="116" t="s">
        <v>938</v>
      </c>
      <c r="C1079" s="170" t="s">
        <v>822</v>
      </c>
      <c r="D1079" s="168" t="s">
        <v>1182</v>
      </c>
      <c r="E1079" s="132">
        <v>30</v>
      </c>
      <c r="F1079" s="168">
        <f>SUM(F1078,E1079)</f>
        <v>481</v>
      </c>
      <c r="G1079" s="149">
        <v>400</v>
      </c>
      <c r="H1079" s="153" t="s">
        <v>1179</v>
      </c>
      <c r="I1079" s="132" t="s">
        <v>750</v>
      </c>
      <c r="J1079" s="133"/>
      <c r="K1079" s="134"/>
      <c r="L1079" s="134"/>
      <c r="M1079" s="134"/>
      <c r="N1079" s="134"/>
      <c r="O1079" s="134"/>
      <c r="P1079" s="134"/>
      <c r="Q1079" s="134"/>
      <c r="R1079" s="134"/>
      <c r="S1079" s="134"/>
      <c r="T1079" s="134"/>
      <c r="U1079" s="134"/>
      <c r="V1079" s="134"/>
      <c r="W1079" s="134"/>
      <c r="X1079" s="134"/>
      <c r="Y1079" s="134"/>
      <c r="Z1079" s="134"/>
    </row>
    <row r="1080" spans="1:26" ht="15.75" customHeight="1">
      <c r="A1080" s="526" t="s">
        <v>1632</v>
      </c>
      <c r="B1080" s="526"/>
      <c r="C1080" s="148"/>
      <c r="D1080" s="132"/>
      <c r="E1080" s="132"/>
      <c r="F1080" s="148"/>
      <c r="G1080" s="149"/>
      <c r="H1080" s="132"/>
      <c r="I1080" s="133"/>
      <c r="J1080" s="133"/>
      <c r="K1080" s="134"/>
      <c r="L1080" s="134"/>
      <c r="M1080" s="134"/>
      <c r="N1080" s="134"/>
      <c r="O1080" s="134"/>
      <c r="P1080" s="134"/>
      <c r="Q1080" s="134"/>
      <c r="R1080" s="134"/>
      <c r="S1080" s="134"/>
      <c r="T1080" s="134"/>
      <c r="U1080" s="134"/>
      <c r="V1080" s="134"/>
      <c r="W1080" s="134"/>
      <c r="X1080" s="134"/>
      <c r="Y1080" s="134"/>
      <c r="Z1080" s="134"/>
    </row>
    <row r="1081" spans="1:26" ht="16.5" customHeight="1">
      <c r="A1081" s="139" t="s">
        <v>1622</v>
      </c>
      <c r="B1081" s="157" t="s">
        <v>1623</v>
      </c>
      <c r="C1081" s="157" t="s">
        <v>1624</v>
      </c>
      <c r="D1081" s="157" t="s">
        <v>1625</v>
      </c>
      <c r="E1081" s="157" t="s">
        <v>1626</v>
      </c>
      <c r="F1081" s="157" t="s">
        <v>1627</v>
      </c>
      <c r="G1081" s="159" t="s">
        <v>1628</v>
      </c>
      <c r="H1081" s="159" t="s">
        <v>1629</v>
      </c>
      <c r="I1081" s="132"/>
      <c r="J1081" s="133"/>
      <c r="K1081" s="134"/>
      <c r="L1081" s="134"/>
      <c r="M1081" s="134"/>
      <c r="N1081" s="134"/>
      <c r="O1081" s="134"/>
      <c r="P1081" s="134"/>
      <c r="Q1081" s="134"/>
      <c r="R1081" s="134"/>
      <c r="S1081" s="134"/>
      <c r="T1081" s="134"/>
      <c r="U1081" s="134"/>
      <c r="V1081" s="134"/>
      <c r="W1081" s="134"/>
      <c r="X1081" s="134"/>
      <c r="Y1081" s="134"/>
      <c r="Z1081" s="134"/>
    </row>
    <row r="1082" spans="1:26" ht="15.75" customHeight="1">
      <c r="A1082" s="194">
        <v>1</v>
      </c>
      <c r="B1082" s="147"/>
      <c r="C1082" s="147"/>
      <c r="D1082" s="147"/>
      <c r="E1082" s="142"/>
      <c r="F1082" s="142">
        <v>0</v>
      </c>
      <c r="G1082" s="142">
        <v>0</v>
      </c>
      <c r="H1082" s="142"/>
      <c r="I1082" s="132"/>
      <c r="J1082" s="133"/>
      <c r="K1082" s="134"/>
      <c r="L1082" s="134"/>
      <c r="M1082" s="134"/>
      <c r="N1082" s="134"/>
      <c r="O1082" s="134"/>
      <c r="P1082" s="134"/>
      <c r="Q1082" s="134"/>
      <c r="R1082" s="134"/>
      <c r="S1082" s="134"/>
      <c r="T1082" s="134"/>
      <c r="U1082" s="134"/>
      <c r="V1082" s="134"/>
      <c r="W1082" s="134"/>
      <c r="X1082" s="134"/>
      <c r="Y1082" s="134"/>
      <c r="Z1082" s="134"/>
    </row>
    <row r="1083" spans="1:26" ht="15.75" customHeight="1">
      <c r="A1083" s="194">
        <v>2</v>
      </c>
      <c r="B1083" s="150"/>
      <c r="C1083" s="142"/>
      <c r="D1083" s="139"/>
      <c r="E1083" s="142"/>
      <c r="F1083" s="139"/>
      <c r="G1083" s="140"/>
      <c r="H1083" s="142"/>
      <c r="I1083" s="132"/>
      <c r="J1083" s="133"/>
      <c r="K1083" s="134"/>
      <c r="L1083" s="134"/>
      <c r="M1083" s="134"/>
      <c r="N1083" s="134"/>
      <c r="O1083" s="134"/>
      <c r="P1083" s="134"/>
      <c r="Q1083" s="134"/>
      <c r="R1083" s="134"/>
      <c r="S1083" s="134"/>
      <c r="T1083" s="134"/>
      <c r="U1083" s="134"/>
      <c r="V1083" s="134"/>
      <c r="W1083" s="134"/>
      <c r="X1083" s="134"/>
      <c r="Y1083" s="134"/>
      <c r="Z1083" s="134"/>
    </row>
    <row r="1084" spans="1:26" ht="15.75" customHeight="1">
      <c r="A1084" s="216">
        <v>3</v>
      </c>
      <c r="B1084" s="147"/>
      <c r="C1084" s="139"/>
      <c r="D1084" s="142"/>
      <c r="E1084" s="142"/>
      <c r="F1084" s="139"/>
      <c r="G1084" s="140"/>
      <c r="H1084" s="142"/>
      <c r="I1084" s="132"/>
      <c r="J1084" s="133"/>
      <c r="K1084" s="134"/>
      <c r="L1084" s="134"/>
      <c r="M1084" s="134"/>
      <c r="N1084" s="134"/>
      <c r="O1084" s="134"/>
      <c r="P1084" s="134"/>
      <c r="Q1084" s="134"/>
      <c r="R1084" s="134"/>
      <c r="S1084" s="134"/>
      <c r="T1084" s="134"/>
      <c r="U1084" s="134"/>
      <c r="V1084" s="134"/>
      <c r="W1084" s="134"/>
      <c r="X1084" s="134"/>
      <c r="Y1084" s="134"/>
      <c r="Z1084" s="134"/>
    </row>
    <row r="1085" spans="1:26" ht="15.75" customHeight="1">
      <c r="A1085" s="148"/>
      <c r="B1085" s="207"/>
      <c r="C1085" s="148"/>
      <c r="D1085" s="134"/>
      <c r="E1085" s="132"/>
      <c r="F1085" s="132"/>
      <c r="G1085" s="132"/>
      <c r="H1085" s="132"/>
      <c r="I1085" s="132"/>
      <c r="J1085" s="133"/>
      <c r="K1085" s="134"/>
      <c r="L1085" s="134"/>
      <c r="M1085" s="134"/>
      <c r="N1085" s="134"/>
      <c r="O1085" s="134"/>
      <c r="P1085" s="134"/>
      <c r="Q1085" s="134"/>
      <c r="R1085" s="134"/>
      <c r="S1085" s="134"/>
      <c r="T1085" s="134"/>
      <c r="U1085" s="134"/>
      <c r="V1085" s="134"/>
      <c r="W1085" s="134"/>
      <c r="X1085" s="134"/>
      <c r="Y1085" s="134"/>
      <c r="Z1085" s="134"/>
    </row>
    <row r="1086" spans="1:26" ht="16.5" customHeight="1">
      <c r="A1086" s="148"/>
      <c r="B1086" s="207"/>
      <c r="C1086" s="148"/>
      <c r="D1086" s="134"/>
      <c r="E1086" s="132"/>
      <c r="F1086" s="132"/>
      <c r="G1086" s="132"/>
      <c r="H1086" s="132"/>
      <c r="I1086" s="132"/>
      <c r="J1086" s="133"/>
      <c r="K1086" s="134"/>
      <c r="L1086" s="134"/>
      <c r="M1086" s="134"/>
      <c r="N1086" s="134"/>
      <c r="O1086" s="134"/>
      <c r="P1086" s="134"/>
      <c r="Q1086" s="134"/>
      <c r="R1086" s="134"/>
      <c r="S1086" s="134"/>
      <c r="T1086" s="134"/>
      <c r="U1086" s="134"/>
      <c r="V1086" s="134"/>
      <c r="W1086" s="134"/>
      <c r="X1086" s="134"/>
      <c r="Y1086" s="134"/>
      <c r="Z1086" s="134"/>
    </row>
    <row r="1087" spans="1:26" ht="15.75" customHeight="1">
      <c r="A1087" s="148"/>
      <c r="B1087" s="207"/>
      <c r="C1087" s="148"/>
      <c r="D1087" s="134"/>
      <c r="E1087" s="132"/>
      <c r="F1087" s="132"/>
      <c r="G1087" s="132"/>
      <c r="H1087" s="132"/>
      <c r="I1087" s="132"/>
      <c r="J1087" s="133"/>
      <c r="K1087" s="134"/>
      <c r="L1087" s="134"/>
      <c r="M1087" s="134"/>
      <c r="N1087" s="134"/>
      <c r="O1087" s="134"/>
      <c r="P1087" s="134"/>
      <c r="Q1087" s="134"/>
      <c r="R1087" s="134"/>
      <c r="S1087" s="134"/>
      <c r="T1087" s="134"/>
      <c r="U1087" s="134"/>
      <c r="V1087" s="134"/>
      <c r="W1087" s="134"/>
      <c r="X1087" s="134"/>
      <c r="Y1087" s="134"/>
      <c r="Z1087" s="134"/>
    </row>
    <row r="1088" spans="1:26" ht="15.75" customHeight="1">
      <c r="A1088" s="520" t="s">
        <v>1872</v>
      </c>
      <c r="B1088" s="520"/>
      <c r="C1088" s="520" t="s">
        <v>1873</v>
      </c>
      <c r="D1088" s="520"/>
      <c r="E1088" s="132"/>
      <c r="F1088" s="132"/>
      <c r="G1088" s="132"/>
      <c r="H1088" s="132"/>
      <c r="I1088" s="137" t="s">
        <v>1620</v>
      </c>
      <c r="J1088" s="133"/>
      <c r="K1088" s="134"/>
      <c r="L1088" s="134"/>
      <c r="M1088" s="134"/>
      <c r="N1088" s="134"/>
      <c r="O1088" s="134"/>
      <c r="P1088" s="134"/>
      <c r="Q1088" s="134"/>
      <c r="R1088" s="134"/>
      <c r="S1088" s="134"/>
      <c r="T1088" s="134"/>
      <c r="U1088" s="134"/>
      <c r="V1088" s="134"/>
      <c r="W1088" s="134"/>
      <c r="X1088" s="134"/>
      <c r="Y1088" s="134"/>
      <c r="Z1088" s="134"/>
    </row>
    <row r="1089" spans="1:26" ht="15.75" customHeight="1">
      <c r="A1089" s="523" t="s">
        <v>1621</v>
      </c>
      <c r="B1089" s="523"/>
      <c r="C1089" s="138"/>
      <c r="D1089" s="138"/>
      <c r="E1089" s="132"/>
      <c r="F1089" s="132"/>
      <c r="G1089" s="132"/>
      <c r="H1089" s="132"/>
      <c r="I1089" s="246">
        <v>400</v>
      </c>
      <c r="J1089" s="133" t="s">
        <v>582</v>
      </c>
      <c r="K1089" s="134"/>
      <c r="L1089" s="134"/>
      <c r="M1089" s="134"/>
      <c r="N1089" s="134"/>
      <c r="O1089" s="134"/>
      <c r="P1089" s="134"/>
      <c r="Q1089" s="134"/>
      <c r="R1089" s="134"/>
      <c r="S1089" s="134"/>
      <c r="T1089" s="134"/>
      <c r="U1089" s="134"/>
      <c r="V1089" s="134"/>
      <c r="W1089" s="134"/>
      <c r="X1089" s="134"/>
      <c r="Y1089" s="134"/>
      <c r="Z1089" s="134"/>
    </row>
    <row r="1090" spans="1:26" ht="15.75" customHeight="1">
      <c r="A1090" s="139" t="s">
        <v>1622</v>
      </c>
      <c r="B1090" s="139" t="s">
        <v>1623</v>
      </c>
      <c r="C1090" s="139" t="s">
        <v>1624</v>
      </c>
      <c r="D1090" s="139" t="s">
        <v>1625</v>
      </c>
      <c r="E1090" s="139" t="s">
        <v>1626</v>
      </c>
      <c r="F1090" s="139" t="s">
        <v>1627</v>
      </c>
      <c r="G1090" s="140" t="s">
        <v>1628</v>
      </c>
      <c r="H1090" s="140" t="s">
        <v>1629</v>
      </c>
      <c r="I1090" s="153" t="s">
        <v>1179</v>
      </c>
      <c r="J1090" s="133"/>
      <c r="K1090" s="134"/>
      <c r="L1090" s="134"/>
      <c r="M1090" s="134"/>
      <c r="N1090" s="134"/>
      <c r="O1090" s="134"/>
      <c r="P1090" s="134"/>
      <c r="Q1090" s="134"/>
      <c r="R1090" s="134"/>
      <c r="S1090" s="134"/>
      <c r="T1090" s="134"/>
      <c r="U1090" s="134"/>
      <c r="V1090" s="134"/>
      <c r="W1090" s="134"/>
      <c r="X1090" s="134"/>
      <c r="Y1090" s="134"/>
      <c r="Z1090" s="134"/>
    </row>
    <row r="1091" spans="1:26" ht="15.75" customHeight="1">
      <c r="A1091" s="139">
        <v>1</v>
      </c>
      <c r="B1091" s="147" t="s">
        <v>1663</v>
      </c>
      <c r="C1091" s="139" t="s">
        <v>1592</v>
      </c>
      <c r="D1091" s="142" t="s">
        <v>1621</v>
      </c>
      <c r="E1091" s="142">
        <v>8</v>
      </c>
      <c r="F1091" s="139">
        <f t="shared" ref="F1091:F1108" si="58">SUM(E1091,F1090)</f>
        <v>8</v>
      </c>
      <c r="G1091" s="140">
        <f t="shared" ref="G1091:G1100" si="59">SUM(G1090,E1091)</f>
        <v>8</v>
      </c>
      <c r="H1091" s="142"/>
      <c r="I1091" s="132"/>
      <c r="J1091" s="133"/>
      <c r="K1091" s="134"/>
      <c r="L1091" s="134"/>
      <c r="M1091" s="134"/>
      <c r="N1091" s="134"/>
      <c r="O1091" s="134"/>
      <c r="P1091" s="134"/>
      <c r="Q1091" s="134"/>
      <c r="R1091" s="134"/>
      <c r="S1091" s="134"/>
      <c r="T1091" s="134"/>
      <c r="U1091" s="134"/>
      <c r="V1091" s="134"/>
      <c r="W1091" s="134"/>
      <c r="X1091" s="134"/>
      <c r="Y1091" s="134"/>
      <c r="Z1091" s="134"/>
    </row>
    <row r="1092" spans="1:26" ht="15.75" customHeight="1">
      <c r="A1092" s="139">
        <v>2</v>
      </c>
      <c r="B1092" s="154" t="s">
        <v>1666</v>
      </c>
      <c r="C1092" s="142" t="s">
        <v>1667</v>
      </c>
      <c r="D1092" s="142" t="s">
        <v>1621</v>
      </c>
      <c r="E1092" s="142">
        <v>4</v>
      </c>
      <c r="F1092" s="139">
        <f t="shared" si="58"/>
        <v>12</v>
      </c>
      <c r="G1092" s="140">
        <f t="shared" si="59"/>
        <v>12</v>
      </c>
      <c r="H1092" s="142"/>
      <c r="I1092" s="132"/>
      <c r="J1092" s="133"/>
      <c r="K1092" s="134"/>
      <c r="L1092" s="134"/>
      <c r="M1092" s="134"/>
      <c r="N1092" s="134"/>
      <c r="O1092" s="134"/>
      <c r="P1092" s="134"/>
      <c r="Q1092" s="134"/>
      <c r="R1092" s="134"/>
      <c r="S1092" s="134"/>
      <c r="T1092" s="134"/>
      <c r="U1092" s="134"/>
      <c r="V1092" s="134"/>
      <c r="W1092" s="134"/>
      <c r="X1092" s="134"/>
      <c r="Y1092" s="134"/>
      <c r="Z1092" s="134"/>
    </row>
    <row r="1093" spans="1:26" ht="15.75" customHeight="1">
      <c r="A1093" s="142">
        <v>3</v>
      </c>
      <c r="B1093" s="147" t="s">
        <v>1668</v>
      </c>
      <c r="C1093" s="139" t="s">
        <v>1669</v>
      </c>
      <c r="D1093" s="142" t="s">
        <v>1621</v>
      </c>
      <c r="E1093" s="142">
        <v>6</v>
      </c>
      <c r="F1093" s="139">
        <f t="shared" si="58"/>
        <v>18</v>
      </c>
      <c r="G1093" s="140">
        <f t="shared" si="59"/>
        <v>18</v>
      </c>
      <c r="H1093" s="142"/>
      <c r="I1093" s="132"/>
      <c r="J1093" s="133"/>
      <c r="K1093" s="134"/>
      <c r="L1093" s="134"/>
      <c r="M1093" s="134"/>
      <c r="N1093" s="134"/>
      <c r="O1093" s="134"/>
      <c r="P1093" s="134"/>
      <c r="Q1093" s="134"/>
      <c r="R1093" s="134"/>
      <c r="S1093" s="134"/>
      <c r="T1093" s="134"/>
      <c r="U1093" s="134"/>
      <c r="V1093" s="134"/>
      <c r="W1093" s="134"/>
      <c r="X1093" s="134"/>
      <c r="Y1093" s="134"/>
      <c r="Z1093" s="134"/>
    </row>
    <row r="1094" spans="1:26" ht="15.75" customHeight="1">
      <c r="A1094" s="142">
        <v>4</v>
      </c>
      <c r="B1094" s="147" t="s">
        <v>1874</v>
      </c>
      <c r="C1094" s="139" t="s">
        <v>1593</v>
      </c>
      <c r="D1094" s="142" t="s">
        <v>1621</v>
      </c>
      <c r="E1094" s="142">
        <v>12</v>
      </c>
      <c r="F1094" s="139">
        <f t="shared" si="58"/>
        <v>30</v>
      </c>
      <c r="G1094" s="140">
        <f t="shared" si="59"/>
        <v>30</v>
      </c>
      <c r="H1094" s="142"/>
      <c r="I1094" s="132"/>
      <c r="J1094" s="133"/>
      <c r="K1094" s="134"/>
      <c r="L1094" s="134"/>
      <c r="M1094" s="134"/>
      <c r="N1094" s="134"/>
      <c r="O1094" s="134"/>
      <c r="P1094" s="134"/>
      <c r="Q1094" s="134"/>
      <c r="R1094" s="134"/>
      <c r="S1094" s="134"/>
      <c r="T1094" s="134"/>
      <c r="U1094" s="134"/>
      <c r="V1094" s="134"/>
      <c r="W1094" s="134"/>
      <c r="X1094" s="134"/>
      <c r="Y1094" s="134"/>
      <c r="Z1094" s="134"/>
    </row>
    <row r="1095" spans="1:26" ht="15.75" customHeight="1">
      <c r="A1095" s="142">
        <v>5</v>
      </c>
      <c r="B1095" s="147" t="s">
        <v>1674</v>
      </c>
      <c r="C1095" s="139" t="s">
        <v>1595</v>
      </c>
      <c r="D1095" s="142" t="s">
        <v>1621</v>
      </c>
      <c r="E1095" s="142">
        <v>18</v>
      </c>
      <c r="F1095" s="139">
        <f t="shared" si="58"/>
        <v>48</v>
      </c>
      <c r="G1095" s="140">
        <f t="shared" si="59"/>
        <v>48</v>
      </c>
      <c r="H1095" s="142"/>
      <c r="I1095" s="132"/>
      <c r="J1095" s="133"/>
      <c r="K1095" s="134"/>
      <c r="L1095" s="134"/>
      <c r="M1095" s="134"/>
      <c r="N1095" s="134"/>
      <c r="O1095" s="134"/>
      <c r="P1095" s="134"/>
      <c r="Q1095" s="134"/>
      <c r="R1095" s="134"/>
      <c r="S1095" s="134"/>
      <c r="T1095" s="134"/>
      <c r="U1095" s="134"/>
      <c r="V1095" s="134"/>
      <c r="W1095" s="134"/>
      <c r="X1095" s="134"/>
      <c r="Y1095" s="134"/>
      <c r="Z1095" s="134"/>
    </row>
    <row r="1096" spans="1:26" ht="15.75" customHeight="1">
      <c r="A1096" s="142">
        <v>6</v>
      </c>
      <c r="B1096" s="150" t="s">
        <v>1704</v>
      </c>
      <c r="C1096" s="139" t="s">
        <v>1705</v>
      </c>
      <c r="D1096" s="139" t="s">
        <v>1621</v>
      </c>
      <c r="E1096" s="142">
        <v>59</v>
      </c>
      <c r="F1096" s="139">
        <f t="shared" si="58"/>
        <v>107</v>
      </c>
      <c r="G1096" s="140">
        <f t="shared" si="59"/>
        <v>107</v>
      </c>
      <c r="H1096" s="142"/>
      <c r="I1096" s="132"/>
      <c r="J1096" s="133"/>
      <c r="K1096" s="134"/>
      <c r="L1096" s="134"/>
      <c r="M1096" s="134"/>
      <c r="N1096" s="134"/>
      <c r="O1096" s="134"/>
      <c r="P1096" s="134"/>
      <c r="Q1096" s="134"/>
      <c r="R1096" s="134"/>
      <c r="S1096" s="134"/>
      <c r="T1096" s="134"/>
      <c r="U1096" s="134"/>
      <c r="V1096" s="134"/>
      <c r="W1096" s="134"/>
      <c r="X1096" s="134"/>
      <c r="Y1096" s="134"/>
      <c r="Z1096" s="134"/>
    </row>
    <row r="1097" spans="1:26" ht="15.75" customHeight="1">
      <c r="A1097" s="142">
        <v>7</v>
      </c>
      <c r="B1097" s="154" t="s">
        <v>1677</v>
      </c>
      <c r="C1097" s="142" t="s">
        <v>1678</v>
      </c>
      <c r="D1097" s="142" t="s">
        <v>1621</v>
      </c>
      <c r="E1097" s="142">
        <v>16</v>
      </c>
      <c r="F1097" s="139">
        <f t="shared" si="58"/>
        <v>123</v>
      </c>
      <c r="G1097" s="140">
        <f t="shared" si="59"/>
        <v>123</v>
      </c>
      <c r="H1097" s="142"/>
      <c r="I1097" s="132"/>
      <c r="J1097" s="133"/>
      <c r="K1097" s="134"/>
      <c r="L1097" s="134"/>
      <c r="M1097" s="134"/>
      <c r="N1097" s="134"/>
      <c r="O1097" s="134"/>
      <c r="P1097" s="134"/>
      <c r="Q1097" s="134"/>
      <c r="R1097" s="134"/>
      <c r="S1097" s="134"/>
      <c r="T1097" s="134"/>
      <c r="U1097" s="134"/>
      <c r="V1097" s="134"/>
      <c r="W1097" s="134"/>
      <c r="X1097" s="134"/>
      <c r="Y1097" s="134"/>
      <c r="Z1097" s="134"/>
    </row>
    <row r="1098" spans="1:26" ht="15.75" customHeight="1">
      <c r="A1098" s="142">
        <v>8</v>
      </c>
      <c r="B1098" s="141" t="s">
        <v>1681</v>
      </c>
      <c r="C1098" s="142" t="s">
        <v>1682</v>
      </c>
      <c r="D1098" s="139" t="s">
        <v>1621</v>
      </c>
      <c r="E1098" s="142">
        <v>40</v>
      </c>
      <c r="F1098" s="139">
        <f t="shared" si="58"/>
        <v>163</v>
      </c>
      <c r="G1098" s="140">
        <f t="shared" si="59"/>
        <v>163</v>
      </c>
      <c r="H1098" s="142"/>
      <c r="I1098" s="132"/>
      <c r="J1098" s="133"/>
      <c r="K1098" s="134"/>
      <c r="L1098" s="134"/>
      <c r="M1098" s="134"/>
      <c r="N1098" s="134"/>
      <c r="O1098" s="134"/>
      <c r="P1098" s="134"/>
      <c r="Q1098" s="134"/>
      <c r="R1098" s="134"/>
      <c r="S1098" s="134"/>
      <c r="T1098" s="134"/>
      <c r="U1098" s="134"/>
      <c r="V1098" s="134"/>
      <c r="W1098" s="134"/>
      <c r="X1098" s="134"/>
      <c r="Y1098" s="134"/>
      <c r="Z1098" s="134"/>
    </row>
    <row r="1099" spans="1:26" ht="15.75" customHeight="1">
      <c r="A1099" s="142">
        <v>9</v>
      </c>
      <c r="B1099" s="141" t="s">
        <v>1249</v>
      </c>
      <c r="C1099" s="142" t="s">
        <v>1250</v>
      </c>
      <c r="D1099" s="139" t="s">
        <v>1621</v>
      </c>
      <c r="E1099" s="142">
        <v>24</v>
      </c>
      <c r="F1099" s="139">
        <f t="shared" si="58"/>
        <v>187</v>
      </c>
      <c r="G1099" s="140">
        <f t="shared" si="59"/>
        <v>187</v>
      </c>
      <c r="H1099" s="142"/>
      <c r="I1099" s="132"/>
      <c r="J1099" s="133"/>
      <c r="K1099" s="134"/>
    </row>
    <row r="1100" spans="1:26" ht="15.75" customHeight="1">
      <c r="A1100" s="142">
        <v>10</v>
      </c>
      <c r="B1100" s="141" t="s">
        <v>1744</v>
      </c>
      <c r="C1100" s="142" t="s">
        <v>1745</v>
      </c>
      <c r="D1100" s="139" t="s">
        <v>1621</v>
      </c>
      <c r="E1100" s="142">
        <v>10</v>
      </c>
      <c r="F1100" s="139">
        <f t="shared" si="58"/>
        <v>197</v>
      </c>
      <c r="G1100" s="140">
        <f t="shared" si="59"/>
        <v>197</v>
      </c>
      <c r="H1100" s="142"/>
      <c r="I1100" s="132"/>
      <c r="J1100" s="133"/>
      <c r="K1100" s="134"/>
    </row>
    <row r="1101" spans="1:26" ht="15.75" customHeight="1">
      <c r="A1101" s="142">
        <v>11</v>
      </c>
      <c r="B1101" s="141" t="s">
        <v>1630</v>
      </c>
      <c r="C1101" s="142" t="s">
        <v>1252</v>
      </c>
      <c r="D1101" s="139" t="s">
        <v>1621</v>
      </c>
      <c r="E1101" s="142">
        <v>8</v>
      </c>
      <c r="F1101" s="139">
        <f t="shared" si="58"/>
        <v>205</v>
      </c>
      <c r="G1101" s="140">
        <v>200</v>
      </c>
      <c r="H1101" s="142"/>
      <c r="I1101" s="132"/>
      <c r="J1101" s="133"/>
      <c r="K1101" s="134"/>
    </row>
    <row r="1102" spans="1:26" ht="15.75" customHeight="1">
      <c r="A1102" s="142">
        <v>12</v>
      </c>
      <c r="B1102" s="155" t="s">
        <v>1253</v>
      </c>
      <c r="C1102" s="139" t="s">
        <v>1254</v>
      </c>
      <c r="D1102" s="142" t="s">
        <v>1621</v>
      </c>
      <c r="E1102" s="142">
        <v>10</v>
      </c>
      <c r="F1102" s="139">
        <f t="shared" si="58"/>
        <v>215</v>
      </c>
      <c r="G1102" s="140">
        <v>200</v>
      </c>
      <c r="H1102" s="142"/>
      <c r="I1102" s="132"/>
      <c r="J1102" s="133"/>
      <c r="K1102" s="134"/>
    </row>
    <row r="1103" spans="1:26" ht="15.75" customHeight="1">
      <c r="A1103" s="142">
        <v>13</v>
      </c>
      <c r="B1103" s="126" t="s">
        <v>1280</v>
      </c>
      <c r="C1103" s="139" t="s">
        <v>1281</v>
      </c>
      <c r="D1103" s="142" t="s">
        <v>1621</v>
      </c>
      <c r="E1103" s="142">
        <v>7</v>
      </c>
      <c r="F1103" s="139">
        <f t="shared" si="58"/>
        <v>222</v>
      </c>
      <c r="G1103" s="140">
        <v>200</v>
      </c>
      <c r="H1103" s="142"/>
      <c r="I1103" s="132"/>
      <c r="J1103" s="133"/>
      <c r="K1103" s="134"/>
    </row>
    <row r="1104" spans="1:26" ht="15.75" customHeight="1">
      <c r="A1104" s="158">
        <v>15</v>
      </c>
      <c r="B1104" s="126" t="s">
        <v>1321</v>
      </c>
      <c r="C1104" s="139" t="s">
        <v>1322</v>
      </c>
      <c r="D1104" s="115" t="s">
        <v>1175</v>
      </c>
      <c r="E1104" s="142">
        <v>12</v>
      </c>
      <c r="F1104" s="139">
        <f t="shared" si="58"/>
        <v>234</v>
      </c>
      <c r="G1104" s="140">
        <v>200</v>
      </c>
      <c r="H1104" s="142"/>
      <c r="I1104" s="132"/>
      <c r="J1104" s="133"/>
      <c r="K1104" s="134"/>
    </row>
    <row r="1105" spans="1:26" ht="15.75" customHeight="1">
      <c r="A1105" s="142">
        <v>16</v>
      </c>
      <c r="B1105" s="256" t="s">
        <v>1399</v>
      </c>
      <c r="C1105" s="139" t="s">
        <v>1357</v>
      </c>
      <c r="D1105" s="115" t="s">
        <v>1175</v>
      </c>
      <c r="E1105" s="142">
        <v>16</v>
      </c>
      <c r="F1105" s="139">
        <f t="shared" si="58"/>
        <v>250</v>
      </c>
      <c r="G1105" s="140">
        <v>200</v>
      </c>
      <c r="H1105" s="142"/>
      <c r="I1105" s="132"/>
      <c r="J1105" s="133"/>
      <c r="K1105" s="134"/>
    </row>
    <row r="1106" spans="1:26" ht="15.75" customHeight="1">
      <c r="A1106" s="142">
        <v>17</v>
      </c>
      <c r="B1106" s="256" t="s">
        <v>1690</v>
      </c>
      <c r="C1106" s="139" t="s">
        <v>1691</v>
      </c>
      <c r="D1106" s="115" t="s">
        <v>1175</v>
      </c>
      <c r="E1106" s="142">
        <v>50</v>
      </c>
      <c r="F1106" s="139">
        <f t="shared" si="58"/>
        <v>300</v>
      </c>
      <c r="G1106" s="140">
        <v>200</v>
      </c>
      <c r="H1106" s="281"/>
      <c r="I1106" s="282"/>
      <c r="J1106" s="133"/>
      <c r="K1106" s="134"/>
      <c r="L1106" s="134"/>
      <c r="M1106" s="134"/>
      <c r="N1106" s="134"/>
      <c r="O1106" s="134"/>
      <c r="P1106" s="134"/>
      <c r="Q1106" s="134"/>
      <c r="R1106" s="134"/>
      <c r="S1106" s="134"/>
      <c r="T1106" s="134"/>
      <c r="U1106" s="134"/>
      <c r="V1106" s="134"/>
      <c r="W1106" s="134"/>
      <c r="X1106" s="134"/>
      <c r="Y1106" s="134"/>
      <c r="Z1106" s="134"/>
    </row>
    <row r="1107" spans="1:26" ht="15.75" customHeight="1">
      <c r="A1107" s="142">
        <v>18</v>
      </c>
      <c r="B1107" s="256" t="s">
        <v>1257</v>
      </c>
      <c r="C1107" s="139" t="s">
        <v>1258</v>
      </c>
      <c r="D1107" s="115" t="s">
        <v>1182</v>
      </c>
      <c r="E1107" s="142">
        <v>38</v>
      </c>
      <c r="F1107" s="139">
        <f t="shared" si="58"/>
        <v>338</v>
      </c>
      <c r="G1107" s="222">
        <v>200</v>
      </c>
      <c r="H1107" s="216"/>
      <c r="I1107" s="282"/>
      <c r="J1107" s="133"/>
      <c r="K1107" s="134"/>
      <c r="L1107" s="134"/>
      <c r="M1107" s="134"/>
      <c r="N1107" s="134"/>
      <c r="O1107" s="134"/>
      <c r="P1107" s="134"/>
      <c r="Q1107" s="134"/>
      <c r="R1107" s="134"/>
      <c r="S1107" s="134"/>
      <c r="T1107" s="134"/>
      <c r="U1107" s="134"/>
      <c r="V1107" s="134"/>
      <c r="W1107" s="134"/>
      <c r="X1107" s="134"/>
      <c r="Y1107" s="134"/>
      <c r="Z1107" s="134"/>
    </row>
    <row r="1108" spans="1:26" ht="15.75" customHeight="1">
      <c r="A1108" s="163">
        <v>19</v>
      </c>
      <c r="B1108" s="249" t="s">
        <v>1692</v>
      </c>
      <c r="C1108" s="163" t="s">
        <v>1693</v>
      </c>
      <c r="D1108" s="162" t="s">
        <v>1182</v>
      </c>
      <c r="E1108" s="163">
        <v>50</v>
      </c>
      <c r="F1108" s="161">
        <f t="shared" si="58"/>
        <v>388</v>
      </c>
      <c r="G1108" s="205">
        <v>200</v>
      </c>
      <c r="H1108" s="283"/>
      <c r="I1108" s="132" t="s">
        <v>1631</v>
      </c>
      <c r="J1108" s="133"/>
      <c r="K1108" s="134"/>
      <c r="L1108" s="134"/>
      <c r="M1108" s="134"/>
      <c r="N1108" s="134"/>
      <c r="O1108" s="134"/>
      <c r="P1108" s="134"/>
      <c r="Q1108" s="134"/>
      <c r="R1108" s="134"/>
      <c r="S1108" s="134"/>
      <c r="T1108" s="134"/>
      <c r="U1108" s="134"/>
      <c r="V1108" s="134"/>
      <c r="W1108" s="134"/>
      <c r="X1108" s="134"/>
      <c r="Y1108" s="134"/>
      <c r="Z1108" s="134"/>
    </row>
    <row r="1109" spans="1:26" ht="15.75" customHeight="1">
      <c r="A1109" s="142">
        <v>20</v>
      </c>
      <c r="B1109" s="126" t="s">
        <v>1769</v>
      </c>
      <c r="C1109" s="139" t="s">
        <v>1770</v>
      </c>
      <c r="D1109" s="115" t="s">
        <v>1175</v>
      </c>
      <c r="E1109" s="142">
        <v>4</v>
      </c>
      <c r="F1109" s="139">
        <f t="shared" ref="F1109:F1115" si="60">SUM(F1108,E1109)</f>
        <v>392</v>
      </c>
      <c r="G1109" s="140">
        <f t="shared" ref="G1109:G1115" si="61">SUM(G1108,E1109)</f>
        <v>204</v>
      </c>
      <c r="H1109" s="142"/>
      <c r="I1109" s="133" t="s">
        <v>1185</v>
      </c>
      <c r="J1109" s="133"/>
      <c r="K1109" s="134"/>
      <c r="L1109" s="134"/>
      <c r="M1109" s="134"/>
      <c r="N1109" s="134"/>
      <c r="O1109" s="134"/>
      <c r="P1109" s="134"/>
      <c r="Q1109" s="134"/>
      <c r="R1109" s="134"/>
      <c r="S1109" s="134"/>
      <c r="T1109" s="134"/>
      <c r="U1109" s="134"/>
      <c r="V1109" s="134"/>
      <c r="W1109" s="134"/>
      <c r="X1109" s="134"/>
      <c r="Y1109" s="134"/>
      <c r="Z1109" s="134"/>
    </row>
    <row r="1110" spans="1:26" ht="15.75" customHeight="1">
      <c r="A1110" s="142">
        <v>21</v>
      </c>
      <c r="B1110" s="155" t="s">
        <v>1875</v>
      </c>
      <c r="C1110" s="139" t="s">
        <v>1184</v>
      </c>
      <c r="D1110" s="115" t="s">
        <v>1182</v>
      </c>
      <c r="E1110" s="142">
        <v>4</v>
      </c>
      <c r="F1110" s="139">
        <f t="shared" si="60"/>
        <v>396</v>
      </c>
      <c r="G1110" s="140">
        <f t="shared" si="61"/>
        <v>208</v>
      </c>
      <c r="H1110" s="142"/>
      <c r="I1110" s="133" t="s">
        <v>1211</v>
      </c>
      <c r="J1110" s="133"/>
      <c r="K1110" s="134"/>
      <c r="L1110" s="134"/>
      <c r="M1110" s="134"/>
      <c r="N1110" s="134"/>
      <c r="O1110" s="134"/>
      <c r="P1110" s="134"/>
      <c r="Q1110" s="134"/>
      <c r="R1110" s="134"/>
      <c r="S1110" s="134"/>
      <c r="T1110" s="134"/>
      <c r="U1110" s="134"/>
      <c r="V1110" s="134"/>
      <c r="W1110" s="134"/>
      <c r="X1110" s="134"/>
      <c r="Y1110" s="134"/>
      <c r="Z1110" s="134"/>
    </row>
    <row r="1111" spans="1:26" ht="15.75" customHeight="1">
      <c r="A1111" s="142">
        <v>22</v>
      </c>
      <c r="B1111" s="155" t="s">
        <v>1265</v>
      </c>
      <c r="C1111" s="139" t="s">
        <v>1266</v>
      </c>
      <c r="D1111" s="115" t="s">
        <v>1182</v>
      </c>
      <c r="E1111" s="142">
        <v>20</v>
      </c>
      <c r="F1111" s="139">
        <f t="shared" si="60"/>
        <v>416</v>
      </c>
      <c r="G1111" s="140">
        <f t="shared" si="61"/>
        <v>228</v>
      </c>
      <c r="H1111" s="142"/>
      <c r="I1111" s="133" t="s">
        <v>1267</v>
      </c>
      <c r="J1111" s="133"/>
      <c r="K1111" s="134"/>
      <c r="L1111" s="134"/>
      <c r="M1111" s="134"/>
      <c r="N1111" s="134"/>
      <c r="O1111" s="134"/>
      <c r="P1111" s="134"/>
      <c r="Q1111" s="134"/>
      <c r="R1111" s="134"/>
      <c r="S1111" s="134"/>
      <c r="T1111" s="134"/>
      <c r="U1111" s="134"/>
      <c r="V1111" s="134"/>
      <c r="W1111" s="134"/>
      <c r="X1111" s="134"/>
      <c r="Y1111" s="134"/>
      <c r="Z1111" s="134"/>
    </row>
    <row r="1112" spans="1:26" ht="15.75" customHeight="1">
      <c r="A1112" s="142">
        <v>23</v>
      </c>
      <c r="B1112" s="155" t="s">
        <v>912</v>
      </c>
      <c r="C1112" s="139" t="s">
        <v>913</v>
      </c>
      <c r="D1112" s="115" t="s">
        <v>1182</v>
      </c>
      <c r="E1112" s="142">
        <v>30</v>
      </c>
      <c r="F1112" s="139">
        <f t="shared" si="60"/>
        <v>446</v>
      </c>
      <c r="G1112" s="140">
        <f t="shared" si="61"/>
        <v>258</v>
      </c>
      <c r="H1112" s="142"/>
      <c r="I1112" s="133" t="s">
        <v>1219</v>
      </c>
      <c r="J1112" s="133"/>
      <c r="K1112" s="134"/>
      <c r="L1112" s="134"/>
      <c r="M1112" s="134"/>
      <c r="N1112" s="134"/>
      <c r="O1112" s="134"/>
      <c r="P1112" s="134"/>
      <c r="Q1112" s="134"/>
      <c r="R1112" s="134"/>
      <c r="S1112" s="134"/>
      <c r="T1112" s="134"/>
      <c r="U1112" s="134"/>
      <c r="V1112" s="134"/>
      <c r="W1112" s="134"/>
      <c r="X1112" s="134"/>
      <c r="Y1112" s="134"/>
      <c r="Z1112" s="134"/>
    </row>
    <row r="1113" spans="1:26" ht="15.75" customHeight="1">
      <c r="A1113" s="142">
        <v>24</v>
      </c>
      <c r="B1113" s="155" t="s">
        <v>934</v>
      </c>
      <c r="C1113" s="139" t="s">
        <v>935</v>
      </c>
      <c r="D1113" s="115" t="s">
        <v>1175</v>
      </c>
      <c r="E1113" s="142">
        <v>45</v>
      </c>
      <c r="F1113" s="139">
        <f t="shared" si="60"/>
        <v>491</v>
      </c>
      <c r="G1113" s="140">
        <f t="shared" si="61"/>
        <v>303</v>
      </c>
      <c r="H1113" s="142"/>
      <c r="I1113" s="133" t="s">
        <v>1219</v>
      </c>
      <c r="J1113" s="133"/>
      <c r="K1113" s="134"/>
      <c r="L1113" s="134"/>
      <c r="M1113" s="134"/>
      <c r="N1113" s="134"/>
      <c r="O1113" s="134"/>
      <c r="P1113" s="134"/>
      <c r="Q1113" s="134"/>
      <c r="R1113" s="134"/>
      <c r="S1113" s="134"/>
      <c r="T1113" s="134"/>
      <c r="U1113" s="134"/>
      <c r="V1113" s="134"/>
      <c r="W1113" s="134"/>
      <c r="X1113" s="134"/>
      <c r="Y1113" s="134"/>
      <c r="Z1113" s="134"/>
    </row>
    <row r="1114" spans="1:26" ht="15.75" customHeight="1">
      <c r="A1114" s="142">
        <v>25</v>
      </c>
      <c r="B1114" s="190" t="s">
        <v>912</v>
      </c>
      <c r="C1114" s="139" t="s">
        <v>1786</v>
      </c>
      <c r="D1114" s="171" t="s">
        <v>1182</v>
      </c>
      <c r="E1114" s="171">
        <v>25</v>
      </c>
      <c r="F1114" s="139">
        <f t="shared" si="60"/>
        <v>516</v>
      </c>
      <c r="G1114" s="140">
        <f t="shared" si="61"/>
        <v>328</v>
      </c>
      <c r="H1114" s="142"/>
      <c r="I1114" s="133" t="s">
        <v>891</v>
      </c>
      <c r="J1114" s="133"/>
      <c r="K1114" s="134"/>
      <c r="L1114" s="134"/>
      <c r="M1114" s="134"/>
      <c r="N1114" s="134"/>
      <c r="O1114" s="134"/>
      <c r="P1114" s="134"/>
      <c r="Q1114" s="134"/>
      <c r="R1114" s="134"/>
      <c r="S1114" s="134"/>
      <c r="T1114" s="134"/>
      <c r="U1114" s="134"/>
      <c r="V1114" s="134"/>
      <c r="W1114" s="134"/>
      <c r="X1114" s="134"/>
      <c r="Y1114" s="134"/>
      <c r="Z1114" s="134"/>
    </row>
    <row r="1115" spans="1:26" ht="15.75" customHeight="1">
      <c r="A1115" s="142">
        <v>26</v>
      </c>
      <c r="B1115" s="126" t="s">
        <v>856</v>
      </c>
      <c r="C1115" s="167" t="s">
        <v>857</v>
      </c>
      <c r="D1115" s="171" t="s">
        <v>1175</v>
      </c>
      <c r="E1115" s="142">
        <v>63</v>
      </c>
      <c r="F1115" s="171">
        <f t="shared" si="60"/>
        <v>579</v>
      </c>
      <c r="G1115" s="140">
        <f t="shared" si="61"/>
        <v>391</v>
      </c>
      <c r="H1115" s="241"/>
      <c r="I1115" s="132" t="s">
        <v>891</v>
      </c>
      <c r="J1115" s="133"/>
      <c r="K1115" s="134"/>
      <c r="L1115" s="134"/>
      <c r="M1115" s="134"/>
      <c r="N1115" s="134"/>
      <c r="O1115" s="134"/>
      <c r="P1115" s="134"/>
      <c r="Q1115" s="134"/>
      <c r="R1115" s="134"/>
      <c r="S1115" s="134"/>
      <c r="T1115" s="134"/>
      <c r="U1115" s="134"/>
      <c r="V1115" s="134"/>
      <c r="W1115" s="134"/>
      <c r="X1115" s="134"/>
      <c r="Y1115" s="134"/>
      <c r="Z1115" s="134"/>
    </row>
    <row r="1116" spans="1:26" ht="15.75" customHeight="1">
      <c r="A1116" s="142">
        <v>27</v>
      </c>
      <c r="B1116" s="190" t="s">
        <v>726</v>
      </c>
      <c r="C1116" s="139" t="s">
        <v>727</v>
      </c>
      <c r="D1116" s="171" t="s">
        <v>1182</v>
      </c>
      <c r="E1116" s="142">
        <v>10</v>
      </c>
      <c r="F1116" s="139">
        <v>589</v>
      </c>
      <c r="G1116" s="140">
        <v>400</v>
      </c>
      <c r="H1116" s="202" t="s">
        <v>1179</v>
      </c>
      <c r="I1116" s="133" t="s">
        <v>644</v>
      </c>
      <c r="J1116" s="133"/>
      <c r="K1116" s="134"/>
      <c r="L1116" s="134"/>
      <c r="M1116" s="134"/>
      <c r="N1116" s="134"/>
      <c r="O1116" s="134"/>
      <c r="P1116" s="134"/>
      <c r="Q1116" s="134"/>
      <c r="R1116" s="134"/>
      <c r="S1116" s="134"/>
      <c r="T1116" s="134"/>
      <c r="U1116" s="134"/>
      <c r="V1116" s="134"/>
      <c r="W1116" s="134"/>
      <c r="X1116" s="134"/>
      <c r="Y1116" s="134"/>
      <c r="Z1116" s="134"/>
    </row>
    <row r="1117" spans="1:26" ht="15.75" customHeight="1">
      <c r="A1117" s="142">
        <v>28</v>
      </c>
      <c r="B1117" s="126" t="s">
        <v>1055</v>
      </c>
      <c r="C1117" s="167" t="s">
        <v>1056</v>
      </c>
      <c r="D1117" s="171" t="s">
        <v>1175</v>
      </c>
      <c r="E1117" s="142">
        <v>40</v>
      </c>
      <c r="F1117" s="139">
        <v>638</v>
      </c>
      <c r="G1117" s="140">
        <v>400</v>
      </c>
      <c r="H1117" s="202" t="s">
        <v>1179</v>
      </c>
      <c r="I1117" s="133" t="s">
        <v>644</v>
      </c>
      <c r="J1117" s="133"/>
      <c r="K1117" s="134"/>
      <c r="L1117" s="134"/>
      <c r="M1117" s="134"/>
      <c r="N1117" s="134"/>
      <c r="O1117" s="134"/>
      <c r="P1117" s="134"/>
      <c r="Q1117" s="134"/>
      <c r="R1117" s="134"/>
      <c r="S1117" s="134"/>
      <c r="T1117" s="134"/>
      <c r="U1117" s="134"/>
      <c r="V1117" s="134"/>
      <c r="W1117" s="134"/>
      <c r="X1117" s="134"/>
      <c r="Y1117" s="134"/>
      <c r="Z1117" s="134"/>
    </row>
    <row r="1118" spans="1:26" ht="15.75" customHeight="1">
      <c r="A1118" s="142">
        <v>29</v>
      </c>
      <c r="B1118" s="126" t="s">
        <v>1227</v>
      </c>
      <c r="C1118" s="167" t="s">
        <v>1093</v>
      </c>
      <c r="D1118" s="171" t="s">
        <v>1175</v>
      </c>
      <c r="E1118" s="142">
        <v>20</v>
      </c>
      <c r="F1118" s="139">
        <v>658</v>
      </c>
      <c r="G1118" s="140">
        <v>400</v>
      </c>
      <c r="H1118" s="202" t="s">
        <v>1179</v>
      </c>
      <c r="I1118" s="133" t="s">
        <v>738</v>
      </c>
      <c r="J1118" s="133"/>
      <c r="K1118" s="134"/>
      <c r="L1118" s="134"/>
      <c r="M1118" s="134"/>
      <c r="N1118" s="134"/>
      <c r="O1118" s="134"/>
      <c r="P1118" s="134"/>
      <c r="Q1118" s="134"/>
      <c r="R1118" s="134"/>
      <c r="S1118" s="134"/>
      <c r="T1118" s="134"/>
      <c r="U1118" s="134"/>
      <c r="V1118" s="134"/>
      <c r="W1118" s="134"/>
      <c r="X1118" s="134"/>
      <c r="Y1118" s="134"/>
      <c r="Z1118" s="134"/>
    </row>
    <row r="1119" spans="1:26" ht="15.75" customHeight="1">
      <c r="A1119" s="142">
        <v>30</v>
      </c>
      <c r="B1119" s="126" t="s">
        <v>1348</v>
      </c>
      <c r="C1119" s="139" t="s">
        <v>1229</v>
      </c>
      <c r="D1119" s="171" t="s">
        <v>1182</v>
      </c>
      <c r="E1119" s="142">
        <v>20</v>
      </c>
      <c r="F1119" s="139">
        <v>688</v>
      </c>
      <c r="G1119" s="140">
        <v>400</v>
      </c>
      <c r="H1119" s="202" t="s">
        <v>1179</v>
      </c>
      <c r="I1119" s="133" t="s">
        <v>775</v>
      </c>
      <c r="J1119" s="133"/>
      <c r="K1119" s="134"/>
      <c r="L1119" s="134"/>
      <c r="M1119" s="134"/>
      <c r="N1119" s="134"/>
      <c r="O1119" s="134"/>
      <c r="P1119" s="134"/>
      <c r="Q1119" s="134"/>
      <c r="R1119" s="134"/>
      <c r="S1119" s="134"/>
      <c r="T1119" s="134"/>
      <c r="U1119" s="134"/>
      <c r="V1119" s="134"/>
      <c r="W1119" s="134"/>
      <c r="X1119" s="134"/>
      <c r="Y1119" s="134"/>
      <c r="Z1119" s="134"/>
    </row>
    <row r="1120" spans="1:26" ht="15.75" customHeight="1">
      <c r="A1120" s="142"/>
      <c r="B1120" s="172" t="s">
        <v>1652</v>
      </c>
      <c r="C1120" s="148" t="s">
        <v>1147</v>
      </c>
      <c r="D1120" s="168" t="s">
        <v>1175</v>
      </c>
      <c r="E1120" s="117">
        <v>14</v>
      </c>
      <c r="F1120" s="139">
        <f>SUM(F1119,E1120)</f>
        <v>702</v>
      </c>
      <c r="G1120" s="140">
        <v>400</v>
      </c>
      <c r="H1120" s="202" t="s">
        <v>1179</v>
      </c>
      <c r="I1120" s="133" t="s">
        <v>582</v>
      </c>
      <c r="J1120" s="133"/>
      <c r="K1120" s="134"/>
      <c r="L1120" s="134"/>
      <c r="M1120" s="134"/>
      <c r="N1120" s="134"/>
      <c r="O1120" s="134"/>
      <c r="P1120" s="134"/>
      <c r="Q1120" s="134"/>
      <c r="R1120" s="134"/>
      <c r="S1120" s="134"/>
      <c r="T1120" s="134"/>
      <c r="U1120" s="134"/>
      <c r="V1120" s="134"/>
      <c r="W1120" s="134"/>
      <c r="X1120" s="134"/>
      <c r="Y1120" s="134"/>
      <c r="Z1120" s="134"/>
    </row>
    <row r="1121" spans="1:26" ht="15.75" customHeight="1">
      <c r="A1121" s="132"/>
      <c r="B1121" s="172"/>
      <c r="C1121" s="148"/>
      <c r="D1121" s="168"/>
      <c r="E1121" s="117"/>
      <c r="F1121" s="148"/>
      <c r="G1121" s="149"/>
      <c r="H1121" s="153"/>
      <c r="I1121" s="133"/>
      <c r="J1121" s="133"/>
      <c r="K1121" s="134"/>
      <c r="L1121" s="134"/>
      <c r="M1121" s="134"/>
      <c r="N1121" s="134"/>
      <c r="O1121" s="134"/>
      <c r="P1121" s="134"/>
      <c r="Q1121" s="134"/>
      <c r="R1121" s="134"/>
      <c r="S1121" s="134"/>
      <c r="T1121" s="134"/>
      <c r="U1121" s="134"/>
      <c r="V1121" s="134"/>
      <c r="W1121" s="134"/>
      <c r="X1121" s="134"/>
      <c r="Y1121" s="134"/>
      <c r="Z1121" s="134"/>
    </row>
    <row r="1122" spans="1:26" ht="15.75" customHeight="1">
      <c r="A1122" s="132"/>
      <c r="B1122" s="172"/>
      <c r="C1122" s="148"/>
      <c r="D1122" s="168"/>
      <c r="E1122" s="117"/>
      <c r="F1122" s="148"/>
      <c r="G1122" s="149"/>
      <c r="H1122" s="153"/>
      <c r="I1122" s="133"/>
      <c r="J1122" s="133"/>
      <c r="K1122" s="134"/>
      <c r="L1122" s="134"/>
      <c r="M1122" s="134"/>
      <c r="N1122" s="134"/>
      <c r="O1122" s="134"/>
      <c r="P1122" s="134"/>
      <c r="Q1122" s="134"/>
      <c r="R1122" s="134"/>
      <c r="S1122" s="134"/>
      <c r="T1122" s="134"/>
      <c r="U1122" s="134"/>
      <c r="V1122" s="134"/>
      <c r="W1122" s="134"/>
      <c r="X1122" s="134"/>
      <c r="Y1122" s="134"/>
      <c r="Z1122" s="134"/>
    </row>
    <row r="1123" spans="1:26" ht="15.75" customHeight="1">
      <c r="A1123" s="132"/>
      <c r="B1123" s="172"/>
      <c r="C1123" s="148"/>
      <c r="D1123" s="168"/>
      <c r="E1123" s="117"/>
      <c r="F1123" s="148"/>
      <c r="G1123" s="149"/>
      <c r="H1123" s="153"/>
      <c r="I1123" s="133"/>
      <c r="J1123" s="133"/>
      <c r="K1123" s="134"/>
      <c r="L1123" s="134"/>
      <c r="M1123" s="134"/>
      <c r="N1123" s="134"/>
      <c r="O1123" s="134"/>
      <c r="P1123" s="134"/>
      <c r="Q1123" s="134"/>
      <c r="R1123" s="134"/>
      <c r="S1123" s="134"/>
      <c r="T1123" s="134"/>
      <c r="U1123" s="134"/>
      <c r="V1123" s="134"/>
      <c r="W1123" s="134"/>
      <c r="X1123" s="134"/>
      <c r="Y1123" s="134"/>
      <c r="Z1123" s="134"/>
    </row>
    <row r="1124" spans="1:26" ht="15.75" customHeight="1">
      <c r="A1124" s="132"/>
      <c r="B1124" s="172"/>
      <c r="C1124" s="148"/>
      <c r="D1124" s="168"/>
      <c r="E1124" s="117"/>
      <c r="F1124" s="148"/>
      <c r="G1124" s="149"/>
      <c r="H1124" s="153"/>
      <c r="I1124" s="133"/>
      <c r="J1124" s="133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  <c r="Y1124" s="134"/>
      <c r="Z1124" s="134"/>
    </row>
    <row r="1125" spans="1:26" ht="15.75" customHeight="1">
      <c r="A1125" s="526" t="s">
        <v>1632</v>
      </c>
      <c r="B1125" s="526"/>
      <c r="C1125" s="148"/>
      <c r="D1125" s="132"/>
      <c r="E1125" s="132"/>
      <c r="F1125" s="148"/>
      <c r="G1125" s="149"/>
      <c r="H1125" s="132"/>
      <c r="I1125" s="133"/>
      <c r="J1125" s="133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  <c r="Y1125" s="134"/>
      <c r="Z1125" s="134"/>
    </row>
    <row r="1126" spans="1:26" ht="16.5" customHeight="1">
      <c r="A1126" s="139" t="s">
        <v>1622</v>
      </c>
      <c r="B1126" s="157" t="s">
        <v>1623</v>
      </c>
      <c r="C1126" s="157" t="s">
        <v>1624</v>
      </c>
      <c r="D1126" s="157" t="s">
        <v>1625</v>
      </c>
      <c r="E1126" s="157" t="s">
        <v>1626</v>
      </c>
      <c r="F1126" s="157" t="s">
        <v>1627</v>
      </c>
      <c r="G1126" s="159" t="s">
        <v>1628</v>
      </c>
      <c r="H1126" s="159" t="s">
        <v>1629</v>
      </c>
      <c r="I1126" s="132"/>
      <c r="J1126" s="133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  <c r="Y1126" s="134"/>
      <c r="Z1126" s="134"/>
    </row>
    <row r="1127" spans="1:26" ht="15.75" customHeight="1">
      <c r="A1127" s="194">
        <v>1</v>
      </c>
      <c r="B1127" s="147"/>
      <c r="C1127" s="147"/>
      <c r="D1127" s="147"/>
      <c r="E1127" s="142"/>
      <c r="F1127" s="142">
        <v>0</v>
      </c>
      <c r="G1127" s="142">
        <v>0</v>
      </c>
      <c r="H1127" s="142"/>
      <c r="I1127" s="132"/>
      <c r="J1127" s="133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  <c r="Y1127" s="134"/>
      <c r="Z1127" s="134"/>
    </row>
    <row r="1128" spans="1:26" ht="15.75" customHeight="1">
      <c r="A1128" s="194">
        <v>2</v>
      </c>
      <c r="B1128" s="147"/>
      <c r="C1128" s="147"/>
      <c r="D1128" s="147"/>
      <c r="E1128" s="142"/>
      <c r="F1128" s="142"/>
      <c r="G1128" s="142"/>
      <c r="H1128" s="142"/>
      <c r="I1128" s="132"/>
      <c r="J1128" s="133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  <c r="Y1128" s="134"/>
      <c r="Z1128" s="134"/>
    </row>
    <row r="1129" spans="1:26" ht="15.75" customHeight="1">
      <c r="A1129" s="216">
        <v>3</v>
      </c>
      <c r="B1129" s="147"/>
      <c r="C1129" s="139"/>
      <c r="D1129" s="142"/>
      <c r="E1129" s="142"/>
      <c r="F1129" s="139"/>
      <c r="G1129" s="140"/>
      <c r="H1129" s="142"/>
      <c r="I1129" s="132"/>
      <c r="J1129" s="133"/>
      <c r="K1129" s="134"/>
      <c r="L1129" s="134"/>
      <c r="M1129" s="134"/>
      <c r="N1129" s="134"/>
      <c r="O1129" s="134"/>
      <c r="P1129" s="134"/>
      <c r="Q1129" s="134"/>
      <c r="R1129" s="134"/>
      <c r="S1129" s="134"/>
      <c r="T1129" s="134"/>
      <c r="U1129" s="134"/>
      <c r="V1129" s="134"/>
      <c r="W1129" s="134"/>
      <c r="X1129" s="134"/>
      <c r="Y1129" s="134"/>
      <c r="Z1129" s="134"/>
    </row>
    <row r="1130" spans="1:26" ht="15.75" customHeight="1">
      <c r="A1130" s="132"/>
      <c r="B1130" s="134"/>
      <c r="C1130" s="148"/>
      <c r="D1130" s="132"/>
      <c r="E1130" s="132"/>
      <c r="F1130" s="148"/>
      <c r="G1130" s="149"/>
      <c r="H1130" s="132"/>
      <c r="I1130" s="132"/>
      <c r="J1130" s="133"/>
      <c r="K1130" s="134"/>
      <c r="L1130" s="134"/>
      <c r="M1130" s="134"/>
      <c r="N1130" s="134"/>
      <c r="O1130" s="134"/>
      <c r="P1130" s="134"/>
      <c r="Q1130" s="134"/>
      <c r="R1130" s="134"/>
      <c r="S1130" s="134"/>
      <c r="T1130" s="134"/>
      <c r="U1130" s="134"/>
      <c r="V1130" s="134"/>
      <c r="W1130" s="134"/>
      <c r="X1130" s="134"/>
      <c r="Y1130" s="134"/>
      <c r="Z1130" s="134"/>
    </row>
    <row r="1131" spans="1:26" ht="16.5" customHeight="1">
      <c r="A1131" s="148"/>
      <c r="B1131" s="207"/>
      <c r="C1131" s="148"/>
      <c r="D1131" s="134"/>
      <c r="E1131" s="132"/>
      <c r="F1131" s="132"/>
      <c r="G1131" s="132"/>
      <c r="H1131" s="132"/>
      <c r="I1131" s="132"/>
      <c r="J1131" s="133"/>
      <c r="K1131" s="134"/>
      <c r="L1131" s="134"/>
      <c r="M1131" s="134"/>
      <c r="N1131" s="134"/>
      <c r="O1131" s="134"/>
      <c r="P1131" s="134"/>
      <c r="Q1131" s="134"/>
      <c r="R1131" s="134"/>
      <c r="S1131" s="134"/>
      <c r="T1131" s="134"/>
      <c r="U1131" s="134"/>
      <c r="V1131" s="134"/>
      <c r="W1131" s="134"/>
      <c r="X1131" s="134"/>
      <c r="Y1131" s="134"/>
      <c r="Z1131" s="134"/>
    </row>
    <row r="1132" spans="1:26" ht="15.75" customHeight="1">
      <c r="A1132" s="148"/>
      <c r="B1132" s="207"/>
      <c r="C1132" s="148"/>
      <c r="D1132" s="134"/>
      <c r="E1132" s="132"/>
      <c r="F1132" s="132"/>
      <c r="G1132" s="132"/>
      <c r="H1132" s="132"/>
      <c r="I1132" s="132"/>
      <c r="J1132" s="133"/>
      <c r="K1132" s="134"/>
      <c r="L1132" s="134"/>
      <c r="M1132" s="134"/>
      <c r="N1132" s="134"/>
      <c r="O1132" s="134"/>
      <c r="P1132" s="134"/>
      <c r="Q1132" s="134"/>
      <c r="R1132" s="134"/>
      <c r="S1132" s="134"/>
      <c r="T1132" s="134"/>
      <c r="U1132" s="134"/>
      <c r="V1132" s="134"/>
      <c r="W1132" s="134"/>
      <c r="X1132" s="134"/>
      <c r="Y1132" s="134"/>
      <c r="Z1132" s="134"/>
    </row>
    <row r="1133" spans="1:26" ht="15.75" customHeight="1">
      <c r="A1133" s="520" t="s">
        <v>1876</v>
      </c>
      <c r="B1133" s="520"/>
      <c r="C1133" s="520" t="s">
        <v>1877</v>
      </c>
      <c r="D1133" s="520"/>
      <c r="E1133" s="132"/>
      <c r="F1133" s="132"/>
      <c r="G1133" s="132"/>
      <c r="H1133" s="132"/>
      <c r="I1133" s="137" t="s">
        <v>1620</v>
      </c>
      <c r="J1133" s="133"/>
      <c r="K1133" s="134"/>
      <c r="L1133" s="134"/>
      <c r="M1133" s="134"/>
      <c r="N1133" s="134"/>
      <c r="O1133" s="134"/>
      <c r="P1133" s="134"/>
      <c r="Q1133" s="134"/>
      <c r="R1133" s="134"/>
      <c r="S1133" s="134"/>
      <c r="T1133" s="134"/>
      <c r="U1133" s="134"/>
      <c r="V1133" s="134"/>
      <c r="W1133" s="134"/>
      <c r="X1133" s="134"/>
      <c r="Y1133" s="134"/>
      <c r="Z1133" s="134"/>
    </row>
    <row r="1134" spans="1:26" ht="15.75" customHeight="1">
      <c r="A1134" s="523" t="s">
        <v>1621</v>
      </c>
      <c r="B1134" s="523"/>
      <c r="C1134" s="138"/>
      <c r="D1134" s="138"/>
      <c r="E1134" s="132"/>
      <c r="F1134" s="132"/>
      <c r="G1134" s="132"/>
      <c r="H1134" s="132"/>
      <c r="I1134" s="286">
        <v>31</v>
      </c>
      <c r="J1134" s="133" t="s">
        <v>308</v>
      </c>
      <c r="K1134" s="134"/>
      <c r="L1134" s="134"/>
      <c r="M1134" s="134"/>
      <c r="N1134" s="134"/>
      <c r="O1134" s="134"/>
      <c r="P1134" s="134"/>
      <c r="Q1134" s="134"/>
      <c r="R1134" s="134"/>
      <c r="S1134" s="134"/>
      <c r="T1134" s="134"/>
      <c r="U1134" s="134"/>
      <c r="V1134" s="134"/>
      <c r="W1134" s="134"/>
      <c r="X1134" s="134"/>
      <c r="Y1134" s="134"/>
      <c r="Z1134" s="134"/>
    </row>
    <row r="1135" spans="1:26" ht="15.75" customHeight="1">
      <c r="A1135" s="139" t="s">
        <v>1622</v>
      </c>
      <c r="B1135" s="139" t="s">
        <v>1623</v>
      </c>
      <c r="C1135" s="139" t="s">
        <v>1624</v>
      </c>
      <c r="D1135" s="139" t="s">
        <v>1625</v>
      </c>
      <c r="E1135" s="139" t="s">
        <v>1626</v>
      </c>
      <c r="F1135" s="139" t="s">
        <v>1627</v>
      </c>
      <c r="G1135" s="140" t="s">
        <v>1628</v>
      </c>
      <c r="H1135" s="140" t="s">
        <v>1629</v>
      </c>
      <c r="I1135" s="132"/>
      <c r="J1135" s="133"/>
      <c r="K1135" s="134"/>
      <c r="L1135" s="134"/>
      <c r="M1135" s="134"/>
      <c r="N1135" s="134"/>
      <c r="O1135" s="134"/>
      <c r="P1135" s="134"/>
      <c r="Q1135" s="134"/>
      <c r="R1135" s="134"/>
      <c r="S1135" s="134"/>
      <c r="T1135" s="134"/>
      <c r="U1135" s="134"/>
      <c r="V1135" s="134"/>
      <c r="W1135" s="134"/>
      <c r="X1135" s="134"/>
      <c r="Y1135" s="134"/>
      <c r="Z1135" s="134"/>
    </row>
    <row r="1136" spans="1:26" ht="15.75" customHeight="1">
      <c r="A1136" s="139">
        <v>1</v>
      </c>
      <c r="B1136" s="226" t="s">
        <v>897</v>
      </c>
      <c r="C1136" s="170" t="s">
        <v>898</v>
      </c>
      <c r="D1136" s="168" t="s">
        <v>1182</v>
      </c>
      <c r="E1136" s="132">
        <v>15</v>
      </c>
      <c r="F1136" s="139">
        <f>SUM(E1136,F1135)</f>
        <v>15</v>
      </c>
      <c r="G1136" s="140">
        <f>SUM(G1135,E1136)</f>
        <v>15</v>
      </c>
      <c r="H1136" s="142"/>
      <c r="I1136" s="132"/>
      <c r="J1136" s="133"/>
      <c r="K1136" s="134"/>
      <c r="L1136" s="134"/>
      <c r="M1136" s="134"/>
      <c r="N1136" s="134"/>
      <c r="O1136" s="134"/>
      <c r="P1136" s="134"/>
      <c r="Q1136" s="134"/>
      <c r="R1136" s="134"/>
      <c r="S1136" s="134"/>
      <c r="T1136" s="134"/>
      <c r="U1136" s="134"/>
      <c r="V1136" s="134"/>
      <c r="W1136" s="134"/>
      <c r="X1136" s="134"/>
      <c r="Y1136" s="134"/>
      <c r="Z1136" s="134"/>
    </row>
    <row r="1137" spans="1:26" ht="15.75" customHeight="1">
      <c r="A1137" s="139">
        <v>2</v>
      </c>
      <c r="B1137" s="172" t="s">
        <v>1652</v>
      </c>
      <c r="C1137" s="148" t="s">
        <v>1147</v>
      </c>
      <c r="D1137" s="168" t="s">
        <v>1175</v>
      </c>
      <c r="E1137" s="142">
        <v>12</v>
      </c>
      <c r="F1137" s="139">
        <f>SUM(F1136,E1137)</f>
        <v>27</v>
      </c>
      <c r="G1137" s="140">
        <f>SUM(G1136,E1137)</f>
        <v>27</v>
      </c>
      <c r="H1137" s="142"/>
      <c r="I1137" s="132"/>
      <c r="J1137" s="133"/>
      <c r="K1137" s="134"/>
      <c r="L1137" s="134"/>
      <c r="M1137" s="134"/>
      <c r="N1137" s="134"/>
      <c r="O1137" s="134"/>
      <c r="P1137" s="134"/>
      <c r="Q1137" s="134"/>
      <c r="R1137" s="134"/>
      <c r="S1137" s="134"/>
      <c r="T1137" s="134"/>
      <c r="U1137" s="134"/>
      <c r="V1137" s="134"/>
      <c r="W1137" s="134"/>
      <c r="X1137" s="134"/>
      <c r="Y1137" s="134"/>
      <c r="Z1137" s="134"/>
    </row>
    <row r="1138" spans="1:26" ht="15.75" customHeight="1">
      <c r="A1138" s="142">
        <v>3</v>
      </c>
      <c r="B1138" s="172" t="s">
        <v>866</v>
      </c>
      <c r="C1138" s="148" t="s">
        <v>867</v>
      </c>
      <c r="D1138" s="169" t="s">
        <v>1182</v>
      </c>
      <c r="E1138" s="168">
        <v>4</v>
      </c>
      <c r="F1138" s="139">
        <f>SUM(F1137,E1138)</f>
        <v>31</v>
      </c>
      <c r="G1138" s="140">
        <f>SUM(G1137,E1138)</f>
        <v>31</v>
      </c>
      <c r="H1138" s="142"/>
      <c r="I1138" s="132"/>
      <c r="J1138" s="133"/>
      <c r="K1138" s="134"/>
      <c r="L1138" s="134"/>
      <c r="M1138" s="134"/>
      <c r="N1138" s="134"/>
      <c r="O1138" s="134"/>
      <c r="P1138" s="134"/>
      <c r="Q1138" s="134"/>
      <c r="R1138" s="134"/>
      <c r="S1138" s="134"/>
      <c r="T1138" s="134"/>
      <c r="U1138" s="134"/>
      <c r="V1138" s="134"/>
      <c r="W1138" s="134"/>
      <c r="X1138" s="134"/>
      <c r="Y1138" s="134"/>
      <c r="Z1138" s="134"/>
    </row>
    <row r="1139" spans="1:26" ht="15.75" customHeight="1">
      <c r="A1139" s="132"/>
      <c r="B1139" s="134"/>
      <c r="C1139" s="148"/>
      <c r="D1139" s="132"/>
      <c r="E1139" s="132"/>
      <c r="F1139" s="148"/>
      <c r="G1139" s="149"/>
      <c r="H1139" s="132"/>
      <c r="I1139" s="133"/>
      <c r="J1139" s="133"/>
      <c r="K1139" s="134"/>
      <c r="L1139" s="134"/>
      <c r="M1139" s="134"/>
      <c r="N1139" s="134"/>
      <c r="O1139" s="134"/>
      <c r="P1139" s="134"/>
      <c r="Q1139" s="134"/>
      <c r="R1139" s="134"/>
      <c r="S1139" s="134"/>
      <c r="T1139" s="134"/>
      <c r="U1139" s="134"/>
      <c r="V1139" s="134"/>
      <c r="W1139" s="134"/>
      <c r="X1139" s="134"/>
      <c r="Y1139" s="134"/>
      <c r="Z1139" s="134"/>
    </row>
    <row r="1140" spans="1:26" ht="15.75" customHeight="1">
      <c r="A1140" s="132"/>
      <c r="B1140" s="134"/>
      <c r="C1140" s="148"/>
      <c r="D1140" s="132"/>
      <c r="E1140" s="132"/>
      <c r="F1140" s="148"/>
      <c r="G1140" s="149"/>
      <c r="H1140" s="132"/>
      <c r="I1140" s="133"/>
      <c r="J1140" s="133"/>
      <c r="K1140" s="134"/>
      <c r="L1140" s="134"/>
      <c r="M1140" s="134"/>
      <c r="N1140" s="134"/>
      <c r="O1140" s="134"/>
      <c r="P1140" s="134"/>
      <c r="Q1140" s="134"/>
      <c r="R1140" s="134"/>
      <c r="S1140" s="134"/>
      <c r="T1140" s="134"/>
      <c r="U1140" s="134"/>
      <c r="V1140" s="134"/>
      <c r="W1140" s="134"/>
      <c r="X1140" s="134"/>
      <c r="Y1140" s="134"/>
      <c r="Z1140" s="134"/>
    </row>
    <row r="1141" spans="1:26" ht="15.75" customHeight="1">
      <c r="A1141" s="523" t="s">
        <v>1632</v>
      </c>
      <c r="B1141" s="523"/>
      <c r="C1141" s="148"/>
      <c r="D1141" s="132"/>
      <c r="E1141" s="132"/>
      <c r="F1141" s="148"/>
      <c r="G1141" s="149"/>
      <c r="H1141" s="132"/>
      <c r="I1141" s="133"/>
      <c r="J1141" s="133"/>
      <c r="K1141" s="134"/>
      <c r="L1141" s="134"/>
      <c r="M1141" s="134"/>
      <c r="N1141" s="134"/>
      <c r="O1141" s="134"/>
      <c r="P1141" s="134"/>
      <c r="Q1141" s="134"/>
      <c r="R1141" s="134"/>
      <c r="S1141" s="134"/>
      <c r="T1141" s="134"/>
      <c r="U1141" s="134"/>
      <c r="V1141" s="134"/>
      <c r="W1141" s="134"/>
      <c r="X1141" s="134"/>
      <c r="Y1141" s="134"/>
      <c r="Z1141" s="134"/>
    </row>
    <row r="1142" spans="1:26" ht="16.5" customHeight="1">
      <c r="A1142" s="139" t="s">
        <v>1622</v>
      </c>
      <c r="B1142" s="139" t="s">
        <v>1623</v>
      </c>
      <c r="C1142" s="139" t="s">
        <v>1624</v>
      </c>
      <c r="D1142" s="139" t="s">
        <v>1625</v>
      </c>
      <c r="E1142" s="139" t="s">
        <v>1626</v>
      </c>
      <c r="F1142" s="139" t="s">
        <v>1627</v>
      </c>
      <c r="G1142" s="140" t="s">
        <v>1628</v>
      </c>
      <c r="H1142" s="140" t="s">
        <v>1629</v>
      </c>
      <c r="I1142" s="132"/>
      <c r="J1142" s="133"/>
      <c r="K1142" s="134"/>
      <c r="L1142" s="134"/>
      <c r="M1142" s="134"/>
      <c r="N1142" s="134"/>
      <c r="O1142" s="134"/>
      <c r="P1142" s="134"/>
      <c r="Q1142" s="134"/>
      <c r="R1142" s="134"/>
      <c r="S1142" s="134"/>
      <c r="T1142" s="134"/>
      <c r="U1142" s="134"/>
      <c r="V1142" s="134"/>
      <c r="W1142" s="134"/>
      <c r="X1142" s="134"/>
      <c r="Y1142" s="134"/>
      <c r="Z1142" s="134"/>
    </row>
    <row r="1143" spans="1:26" ht="15.75" customHeight="1">
      <c r="A1143" s="139">
        <v>1</v>
      </c>
      <c r="B1143" s="150"/>
      <c r="C1143" s="142"/>
      <c r="D1143" s="139"/>
      <c r="E1143" s="142"/>
      <c r="F1143" s="139">
        <f>SUM(E1143,F1142)</f>
        <v>0</v>
      </c>
      <c r="G1143" s="140">
        <f>SUM(G1142,E1143)</f>
        <v>0</v>
      </c>
      <c r="H1143" s="142"/>
      <c r="I1143" s="132"/>
      <c r="J1143" s="133"/>
      <c r="K1143" s="134"/>
      <c r="L1143" s="134"/>
      <c r="M1143" s="134"/>
      <c r="N1143" s="134"/>
      <c r="O1143" s="134"/>
      <c r="P1143" s="134"/>
      <c r="Q1143" s="134"/>
      <c r="R1143" s="134"/>
      <c r="S1143" s="134"/>
      <c r="T1143" s="134"/>
      <c r="U1143" s="134"/>
      <c r="V1143" s="134"/>
      <c r="W1143" s="134"/>
      <c r="X1143" s="134"/>
      <c r="Y1143" s="134"/>
      <c r="Z1143" s="134"/>
    </row>
    <row r="1144" spans="1:26" ht="15.75" customHeight="1">
      <c r="A1144" s="139">
        <v>2</v>
      </c>
      <c r="B1144" s="150"/>
      <c r="C1144" s="142"/>
      <c r="D1144" s="139"/>
      <c r="E1144" s="142"/>
      <c r="F1144" s="139"/>
      <c r="G1144" s="140"/>
      <c r="H1144" s="142"/>
      <c r="I1144" s="132"/>
      <c r="J1144" s="133"/>
      <c r="K1144" s="134"/>
      <c r="L1144" s="134"/>
      <c r="M1144" s="134"/>
      <c r="N1144" s="134"/>
      <c r="O1144" s="134"/>
      <c r="P1144" s="134"/>
      <c r="Q1144" s="134"/>
      <c r="R1144" s="134"/>
      <c r="S1144" s="134"/>
      <c r="T1144" s="134"/>
      <c r="U1144" s="134"/>
      <c r="V1144" s="134"/>
      <c r="W1144" s="134"/>
      <c r="X1144" s="134"/>
      <c r="Y1144" s="134"/>
      <c r="Z1144" s="134"/>
    </row>
    <row r="1145" spans="1:26" ht="15.75" customHeight="1">
      <c r="A1145" s="142">
        <v>3</v>
      </c>
      <c r="B1145" s="147"/>
      <c r="C1145" s="139"/>
      <c r="D1145" s="142"/>
      <c r="E1145" s="142"/>
      <c r="F1145" s="139"/>
      <c r="G1145" s="140"/>
      <c r="H1145" s="142"/>
      <c r="I1145" s="132"/>
      <c r="J1145" s="133"/>
      <c r="K1145" s="134"/>
      <c r="L1145" s="134"/>
      <c r="M1145" s="134"/>
      <c r="N1145" s="134"/>
      <c r="O1145" s="134"/>
      <c r="P1145" s="134"/>
      <c r="Q1145" s="134"/>
      <c r="R1145" s="134"/>
      <c r="S1145" s="134"/>
      <c r="T1145" s="134"/>
      <c r="U1145" s="134"/>
      <c r="V1145" s="134"/>
      <c r="W1145" s="134"/>
      <c r="X1145" s="134"/>
      <c r="Y1145" s="134"/>
      <c r="Z1145" s="134"/>
    </row>
    <row r="1146" spans="1:26" ht="15.75" customHeight="1">
      <c r="A1146" s="132"/>
      <c r="B1146" s="134"/>
      <c r="C1146" s="148"/>
      <c r="D1146" s="132"/>
      <c r="E1146" s="132"/>
      <c r="F1146" s="148"/>
      <c r="G1146" s="149"/>
      <c r="H1146" s="132"/>
      <c r="I1146" s="132"/>
      <c r="J1146" s="133"/>
      <c r="K1146" s="134"/>
      <c r="L1146" s="134"/>
      <c r="M1146" s="134"/>
      <c r="N1146" s="134"/>
      <c r="O1146" s="134"/>
      <c r="P1146" s="134"/>
      <c r="Q1146" s="134"/>
      <c r="R1146" s="134"/>
      <c r="S1146" s="134"/>
      <c r="T1146" s="134"/>
      <c r="U1146" s="134"/>
      <c r="V1146" s="134"/>
      <c r="W1146" s="134"/>
      <c r="X1146" s="134"/>
      <c r="Y1146" s="134"/>
      <c r="Z1146" s="134"/>
    </row>
    <row r="1147" spans="1:26" ht="16.5" customHeight="1">
      <c r="A1147" s="148"/>
      <c r="B1147" s="207"/>
      <c r="C1147" s="148"/>
      <c r="D1147" s="134"/>
      <c r="E1147" s="132"/>
      <c r="F1147" s="132"/>
      <c r="G1147" s="132"/>
      <c r="H1147" s="132"/>
      <c r="I1147" s="132"/>
      <c r="J1147" s="133"/>
      <c r="K1147" s="134"/>
      <c r="L1147" s="134"/>
      <c r="M1147" s="134"/>
      <c r="N1147" s="134"/>
      <c r="O1147" s="134"/>
      <c r="P1147" s="134"/>
      <c r="Q1147" s="134"/>
      <c r="R1147" s="134"/>
      <c r="S1147" s="134"/>
      <c r="T1147" s="134"/>
      <c r="U1147" s="134"/>
      <c r="V1147" s="134"/>
      <c r="W1147" s="134"/>
      <c r="X1147" s="134"/>
      <c r="Y1147" s="134"/>
      <c r="Z1147" s="134"/>
    </row>
    <row r="1148" spans="1:26" ht="15.75" customHeight="1">
      <c r="A1148" s="148"/>
      <c r="B1148" s="207"/>
      <c r="C1148" s="148"/>
      <c r="D1148" s="134"/>
      <c r="E1148" s="132"/>
      <c r="F1148" s="132"/>
      <c r="G1148" s="132"/>
      <c r="H1148" s="132"/>
      <c r="I1148" s="132"/>
      <c r="J1148" s="133"/>
      <c r="K1148" s="134"/>
      <c r="L1148" s="134"/>
      <c r="M1148" s="134"/>
      <c r="N1148" s="134"/>
      <c r="O1148" s="134"/>
      <c r="P1148" s="134"/>
      <c r="Q1148" s="134"/>
      <c r="R1148" s="134"/>
      <c r="S1148" s="134"/>
      <c r="T1148" s="134"/>
      <c r="U1148" s="134"/>
      <c r="V1148" s="134"/>
      <c r="W1148" s="134"/>
      <c r="X1148" s="134"/>
      <c r="Y1148" s="134"/>
      <c r="Z1148" s="134"/>
    </row>
    <row r="1149" spans="1:26" ht="15.75" customHeight="1">
      <c r="A1149" s="520" t="s">
        <v>1878</v>
      </c>
      <c r="B1149" s="520"/>
      <c r="C1149" s="520" t="s">
        <v>1879</v>
      </c>
      <c r="D1149" s="520"/>
      <c r="E1149" s="132"/>
      <c r="F1149" s="132"/>
      <c r="G1149" s="132"/>
      <c r="H1149" s="132"/>
      <c r="I1149" s="137" t="s">
        <v>1620</v>
      </c>
      <c r="J1149" s="133"/>
      <c r="K1149" s="134"/>
      <c r="L1149" s="134"/>
      <c r="M1149" s="134"/>
      <c r="N1149" s="134"/>
      <c r="O1149" s="134"/>
      <c r="P1149" s="134"/>
      <c r="Q1149" s="134"/>
      <c r="R1149" s="134"/>
      <c r="S1149" s="134"/>
      <c r="T1149" s="134"/>
      <c r="U1149" s="134"/>
      <c r="V1149" s="134"/>
      <c r="W1149" s="134"/>
      <c r="X1149" s="134"/>
      <c r="Y1149" s="134"/>
      <c r="Z1149" s="134"/>
    </row>
    <row r="1150" spans="1:26" ht="15.75" customHeight="1">
      <c r="A1150" s="523" t="s">
        <v>1621</v>
      </c>
      <c r="B1150" s="523"/>
      <c r="C1150" s="138"/>
      <c r="D1150" s="138"/>
      <c r="E1150" s="132"/>
      <c r="F1150" s="132"/>
      <c r="G1150" s="132"/>
      <c r="H1150" s="132"/>
      <c r="I1150" s="136">
        <f>G1146+G1153</f>
        <v>0</v>
      </c>
      <c r="J1150" s="133" t="s">
        <v>1246</v>
      </c>
      <c r="K1150" s="134"/>
      <c r="L1150" s="134"/>
      <c r="M1150" s="134"/>
      <c r="N1150" s="134"/>
      <c r="O1150" s="134"/>
      <c r="P1150" s="134"/>
      <c r="Q1150" s="134"/>
      <c r="R1150" s="134"/>
      <c r="S1150" s="134"/>
      <c r="T1150" s="134"/>
      <c r="U1150" s="134"/>
      <c r="V1150" s="134"/>
      <c r="W1150" s="134"/>
      <c r="X1150" s="134"/>
      <c r="Y1150" s="134"/>
      <c r="Z1150" s="134"/>
    </row>
    <row r="1151" spans="1:26" ht="15.75" customHeight="1">
      <c r="A1151" s="139" t="s">
        <v>1622</v>
      </c>
      <c r="B1151" s="139" t="s">
        <v>1623</v>
      </c>
      <c r="C1151" s="139" t="s">
        <v>1624</v>
      </c>
      <c r="D1151" s="139" t="s">
        <v>1625</v>
      </c>
      <c r="E1151" s="139" t="s">
        <v>1626</v>
      </c>
      <c r="F1151" s="139" t="s">
        <v>1627</v>
      </c>
      <c r="G1151" s="222" t="s">
        <v>1628</v>
      </c>
      <c r="H1151" s="140" t="s">
        <v>1629</v>
      </c>
      <c r="I1151" s="132"/>
      <c r="J1151" s="133"/>
      <c r="K1151" s="134"/>
      <c r="L1151" s="134"/>
      <c r="M1151" s="134"/>
      <c r="N1151" s="134"/>
      <c r="O1151" s="134"/>
      <c r="P1151" s="134"/>
      <c r="Q1151" s="134"/>
      <c r="R1151" s="134"/>
      <c r="S1151" s="134"/>
      <c r="T1151" s="134"/>
      <c r="U1151" s="134"/>
      <c r="V1151" s="134"/>
      <c r="W1151" s="134"/>
      <c r="X1151" s="134"/>
      <c r="Y1151" s="134"/>
      <c r="Z1151" s="134"/>
    </row>
    <row r="1152" spans="1:26" ht="15.75" customHeight="1">
      <c r="A1152" s="139">
        <v>1</v>
      </c>
      <c r="B1152" s="150"/>
      <c r="C1152" s="142"/>
      <c r="D1152" s="139"/>
      <c r="E1152" s="142"/>
      <c r="F1152" s="139">
        <f>SUM(E1152,F1151)</f>
        <v>0</v>
      </c>
      <c r="G1152" s="222">
        <f>SUM(G1151,E1152)</f>
        <v>0</v>
      </c>
      <c r="H1152" s="142"/>
      <c r="I1152" s="132"/>
      <c r="J1152" s="133"/>
      <c r="K1152" s="134"/>
      <c r="L1152" s="134"/>
      <c r="M1152" s="134"/>
      <c r="N1152" s="134"/>
      <c r="O1152" s="134"/>
      <c r="P1152" s="134"/>
      <c r="Q1152" s="134"/>
      <c r="R1152" s="134"/>
      <c r="S1152" s="134"/>
      <c r="T1152" s="134"/>
      <c r="U1152" s="134"/>
      <c r="V1152" s="134"/>
      <c r="W1152" s="134"/>
      <c r="X1152" s="134"/>
      <c r="Y1152" s="134"/>
      <c r="Z1152" s="134"/>
    </row>
    <row r="1153" spans="1:26" ht="15.75" customHeight="1">
      <c r="A1153" s="139">
        <v>2</v>
      </c>
      <c r="B1153" s="150"/>
      <c r="C1153" s="142"/>
      <c r="D1153" s="139"/>
      <c r="E1153" s="142"/>
      <c r="F1153" s="139"/>
      <c r="G1153" s="222"/>
      <c r="H1153" s="142"/>
      <c r="I1153" s="132"/>
      <c r="J1153" s="133"/>
      <c r="K1153" s="134"/>
      <c r="L1153" s="134"/>
      <c r="M1153" s="134"/>
      <c r="N1153" s="134"/>
      <c r="O1153" s="134"/>
      <c r="P1153" s="134"/>
      <c r="Q1153" s="134"/>
      <c r="R1153" s="134"/>
      <c r="S1153" s="134"/>
      <c r="T1153" s="134"/>
      <c r="U1153" s="134"/>
      <c r="V1153" s="134"/>
      <c r="W1153" s="134"/>
      <c r="X1153" s="134"/>
      <c r="Y1153" s="134"/>
      <c r="Z1153" s="134"/>
    </row>
    <row r="1154" spans="1:26" ht="15.75" customHeight="1">
      <c r="A1154" s="142">
        <v>3</v>
      </c>
      <c r="B1154" s="147"/>
      <c r="C1154" s="139"/>
      <c r="D1154" s="142"/>
      <c r="E1154" s="142"/>
      <c r="F1154" s="139"/>
      <c r="G1154" s="222"/>
      <c r="H1154" s="142"/>
      <c r="I1154" s="132"/>
      <c r="J1154" s="133"/>
      <c r="K1154" s="134"/>
      <c r="L1154" s="134"/>
      <c r="M1154" s="134"/>
      <c r="N1154" s="134"/>
      <c r="O1154" s="134"/>
      <c r="P1154" s="134"/>
      <c r="Q1154" s="134"/>
      <c r="R1154" s="134"/>
      <c r="S1154" s="134"/>
      <c r="T1154" s="134"/>
      <c r="U1154" s="134"/>
      <c r="V1154" s="134"/>
      <c r="W1154" s="134"/>
      <c r="X1154" s="134"/>
      <c r="Y1154" s="134"/>
      <c r="Z1154" s="134"/>
    </row>
    <row r="1155" spans="1:26" ht="15.75" customHeight="1">
      <c r="A1155" s="132"/>
      <c r="B1155" s="134"/>
      <c r="C1155" s="148"/>
      <c r="D1155" s="132"/>
      <c r="E1155" s="132"/>
      <c r="F1155" s="148"/>
      <c r="G1155" s="149"/>
      <c r="H1155" s="132"/>
      <c r="I1155" s="133"/>
      <c r="J1155" s="133"/>
      <c r="K1155" s="134"/>
      <c r="L1155" s="134"/>
      <c r="M1155" s="134"/>
      <c r="N1155" s="134"/>
      <c r="O1155" s="134"/>
      <c r="P1155" s="134"/>
      <c r="Q1155" s="134"/>
      <c r="R1155" s="134"/>
      <c r="S1155" s="134"/>
      <c r="T1155" s="134"/>
      <c r="U1155" s="134"/>
      <c r="V1155" s="134"/>
      <c r="W1155" s="134"/>
      <c r="X1155" s="134"/>
      <c r="Y1155" s="134"/>
      <c r="Z1155" s="134"/>
    </row>
    <row r="1156" spans="1:26" ht="15.75" customHeight="1">
      <c r="A1156" s="132"/>
      <c r="B1156" s="134"/>
      <c r="C1156" s="148"/>
      <c r="D1156" s="132"/>
      <c r="E1156" s="132"/>
      <c r="F1156" s="148"/>
      <c r="G1156" s="149"/>
      <c r="H1156" s="132"/>
      <c r="I1156" s="133"/>
      <c r="J1156" s="133"/>
      <c r="K1156" s="134"/>
      <c r="L1156" s="134"/>
      <c r="M1156" s="134"/>
      <c r="N1156" s="134"/>
      <c r="O1156" s="134"/>
      <c r="P1156" s="134"/>
      <c r="Q1156" s="134"/>
      <c r="R1156" s="134"/>
      <c r="S1156" s="134"/>
      <c r="T1156" s="134"/>
      <c r="U1156" s="134"/>
      <c r="V1156" s="134"/>
      <c r="W1156" s="134"/>
      <c r="X1156" s="134"/>
      <c r="Y1156" s="134"/>
      <c r="Z1156" s="134"/>
    </row>
    <row r="1157" spans="1:26" ht="15.75" customHeight="1">
      <c r="A1157" s="523" t="s">
        <v>1632</v>
      </c>
      <c r="B1157" s="523"/>
      <c r="C1157" s="148"/>
      <c r="D1157" s="132"/>
      <c r="E1157" s="132"/>
      <c r="F1157" s="148"/>
      <c r="G1157" s="149"/>
      <c r="H1157" s="132"/>
      <c r="I1157" s="133"/>
      <c r="J1157" s="133"/>
      <c r="K1157" s="134"/>
      <c r="L1157" s="134"/>
      <c r="M1157" s="134"/>
      <c r="N1157" s="134"/>
      <c r="O1157" s="134"/>
      <c r="P1157" s="134"/>
      <c r="Q1157" s="134"/>
      <c r="R1157" s="134"/>
      <c r="S1157" s="134"/>
      <c r="T1157" s="134"/>
      <c r="U1157" s="134"/>
      <c r="V1157" s="134"/>
      <c r="W1157" s="134"/>
      <c r="X1157" s="134"/>
      <c r="Y1157" s="134"/>
      <c r="Z1157" s="134"/>
    </row>
    <row r="1158" spans="1:26" ht="16.5" customHeight="1">
      <c r="A1158" s="139" t="s">
        <v>1622</v>
      </c>
      <c r="B1158" s="139" t="s">
        <v>1623</v>
      </c>
      <c r="C1158" s="139" t="s">
        <v>1624</v>
      </c>
      <c r="D1158" s="139" t="s">
        <v>1625</v>
      </c>
      <c r="E1158" s="139" t="s">
        <v>1626</v>
      </c>
      <c r="F1158" s="139" t="s">
        <v>1627</v>
      </c>
      <c r="G1158" s="140" t="s">
        <v>1628</v>
      </c>
      <c r="H1158" s="140" t="s">
        <v>1629</v>
      </c>
      <c r="I1158" s="132"/>
      <c r="J1158" s="133"/>
      <c r="K1158" s="134"/>
      <c r="L1158" s="134"/>
      <c r="M1158" s="134"/>
      <c r="N1158" s="134"/>
      <c r="O1158" s="134"/>
      <c r="P1158" s="134"/>
      <c r="Q1158" s="134"/>
      <c r="R1158" s="134"/>
      <c r="S1158" s="134"/>
      <c r="T1158" s="134"/>
      <c r="U1158" s="134"/>
      <c r="V1158" s="134"/>
      <c r="W1158" s="134"/>
      <c r="X1158" s="134"/>
      <c r="Y1158" s="134"/>
      <c r="Z1158" s="134"/>
    </row>
    <row r="1159" spans="1:26" ht="15.75" customHeight="1">
      <c r="A1159" s="139">
        <v>1</v>
      </c>
      <c r="B1159" s="150"/>
      <c r="C1159" s="142"/>
      <c r="D1159" s="139"/>
      <c r="E1159" s="142"/>
      <c r="F1159" s="139">
        <f>SUM(E1159,F1158)</f>
        <v>0</v>
      </c>
      <c r="G1159" s="140">
        <f>SUM(G1158,E1159)</f>
        <v>0</v>
      </c>
      <c r="H1159" s="142"/>
      <c r="I1159" s="132"/>
      <c r="J1159" s="133"/>
      <c r="K1159" s="134"/>
      <c r="L1159" s="134"/>
      <c r="M1159" s="134"/>
      <c r="N1159" s="134"/>
      <c r="O1159" s="134"/>
      <c r="P1159" s="134"/>
      <c r="Q1159" s="134"/>
      <c r="R1159" s="134"/>
      <c r="S1159" s="134"/>
      <c r="T1159" s="134"/>
      <c r="U1159" s="134"/>
      <c r="V1159" s="134"/>
      <c r="W1159" s="134"/>
      <c r="X1159" s="134"/>
      <c r="Y1159" s="134"/>
      <c r="Z1159" s="134"/>
    </row>
    <row r="1160" spans="1:26" ht="19.5" customHeight="1">
      <c r="A1160" s="139">
        <v>2</v>
      </c>
      <c r="B1160" s="150"/>
      <c r="C1160" s="142"/>
      <c r="D1160" s="139"/>
      <c r="E1160" s="142"/>
      <c r="F1160" s="139"/>
      <c r="G1160" s="140"/>
      <c r="H1160" s="142"/>
      <c r="I1160" s="132"/>
      <c r="J1160" s="133"/>
      <c r="K1160" s="134"/>
      <c r="L1160" s="134"/>
      <c r="M1160" s="134"/>
      <c r="N1160" s="134"/>
      <c r="O1160" s="134"/>
      <c r="P1160" s="134"/>
      <c r="Q1160" s="134"/>
      <c r="R1160" s="134"/>
      <c r="S1160" s="134"/>
      <c r="T1160" s="134"/>
      <c r="U1160" s="134"/>
      <c r="V1160" s="134"/>
      <c r="W1160" s="134"/>
      <c r="X1160" s="134"/>
      <c r="Y1160" s="134"/>
      <c r="Z1160" s="134"/>
    </row>
    <row r="1161" spans="1:26" ht="15.75" customHeight="1">
      <c r="A1161" s="142">
        <v>3</v>
      </c>
      <c r="B1161" s="147"/>
      <c r="C1161" s="139"/>
      <c r="D1161" s="142"/>
      <c r="E1161" s="142"/>
      <c r="F1161" s="139"/>
      <c r="G1161" s="140"/>
      <c r="H1161" s="142"/>
      <c r="I1161" s="132"/>
      <c r="J1161" s="133"/>
      <c r="K1161" s="134"/>
      <c r="L1161" s="134"/>
      <c r="M1161" s="134"/>
      <c r="N1161" s="134"/>
      <c r="O1161" s="134"/>
      <c r="P1161" s="134"/>
      <c r="Q1161" s="134"/>
      <c r="R1161" s="134"/>
      <c r="S1161" s="134"/>
      <c r="T1161" s="134"/>
      <c r="U1161" s="134"/>
      <c r="V1161" s="134"/>
      <c r="W1161" s="134"/>
      <c r="X1161" s="134"/>
      <c r="Y1161" s="134"/>
      <c r="Z1161" s="134"/>
    </row>
    <row r="1162" spans="1:26" ht="15.75" customHeight="1">
      <c r="A1162" s="134"/>
      <c r="B1162" s="134"/>
      <c r="C1162" s="134"/>
      <c r="D1162" s="134"/>
      <c r="E1162" s="132"/>
      <c r="F1162" s="132"/>
      <c r="G1162" s="132"/>
      <c r="H1162" s="132"/>
      <c r="I1162" s="132"/>
      <c r="J1162" s="133"/>
      <c r="K1162" s="134"/>
      <c r="L1162" s="134"/>
      <c r="M1162" s="134"/>
      <c r="N1162" s="134"/>
      <c r="O1162" s="134"/>
      <c r="P1162" s="134"/>
      <c r="Q1162" s="134"/>
      <c r="R1162" s="134"/>
      <c r="S1162" s="134"/>
      <c r="T1162" s="134"/>
      <c r="U1162" s="134"/>
      <c r="V1162" s="134"/>
      <c r="W1162" s="134"/>
      <c r="X1162" s="134"/>
      <c r="Y1162" s="134"/>
      <c r="Z1162" s="134"/>
    </row>
    <row r="1163" spans="1:26" ht="16.5" customHeight="1">
      <c r="A1163" s="134"/>
      <c r="B1163" s="134"/>
      <c r="C1163" s="134"/>
      <c r="D1163" s="134"/>
      <c r="E1163" s="132"/>
      <c r="F1163" s="132"/>
      <c r="G1163" s="132"/>
      <c r="H1163" s="132"/>
      <c r="I1163" s="132"/>
      <c r="J1163" s="133"/>
      <c r="K1163" s="134"/>
      <c r="L1163" s="134"/>
      <c r="M1163" s="134"/>
      <c r="N1163" s="134"/>
      <c r="O1163" s="134"/>
      <c r="P1163" s="134"/>
      <c r="Q1163" s="134"/>
      <c r="R1163" s="134"/>
      <c r="S1163" s="134"/>
      <c r="T1163" s="134"/>
      <c r="U1163" s="134"/>
      <c r="V1163" s="134"/>
      <c r="W1163" s="134"/>
      <c r="X1163" s="134"/>
      <c r="Y1163" s="134"/>
      <c r="Z1163" s="134"/>
    </row>
    <row r="1164" spans="1:26" ht="15.75" customHeight="1">
      <c r="A1164" s="134"/>
      <c r="B1164" s="134"/>
      <c r="C1164" s="134"/>
      <c r="D1164" s="134"/>
      <c r="E1164" s="132"/>
      <c r="F1164" s="132"/>
      <c r="G1164" s="132"/>
      <c r="H1164" s="132"/>
      <c r="I1164" s="133"/>
      <c r="J1164" s="133"/>
      <c r="K1164" s="134"/>
      <c r="L1164" s="134"/>
      <c r="M1164" s="134"/>
      <c r="N1164" s="134"/>
      <c r="O1164" s="134"/>
      <c r="P1164" s="134"/>
      <c r="Q1164" s="134"/>
      <c r="R1164" s="134"/>
      <c r="S1164" s="134"/>
      <c r="T1164" s="134"/>
      <c r="U1164" s="134"/>
      <c r="V1164" s="134"/>
      <c r="W1164" s="134"/>
      <c r="X1164" s="134"/>
      <c r="Y1164" s="134"/>
      <c r="Z1164" s="134"/>
    </row>
    <row r="1165" spans="1:26" ht="15.75" customHeight="1">
      <c r="A1165" s="520" t="s">
        <v>1880</v>
      </c>
      <c r="B1165" s="520"/>
      <c r="C1165" s="520" t="s">
        <v>1881</v>
      </c>
      <c r="D1165" s="520"/>
      <c r="E1165" s="132"/>
      <c r="F1165" s="132"/>
      <c r="G1165" s="132"/>
      <c r="H1165" s="132"/>
      <c r="I1165" s="137" t="s">
        <v>1620</v>
      </c>
      <c r="J1165" s="133"/>
      <c r="K1165" s="134"/>
      <c r="L1165" s="134"/>
      <c r="M1165" s="134"/>
      <c r="N1165" s="134"/>
      <c r="O1165" s="134"/>
      <c r="P1165" s="134"/>
      <c r="Q1165" s="134"/>
      <c r="R1165" s="134"/>
      <c r="S1165" s="134"/>
      <c r="T1165" s="134"/>
      <c r="U1165" s="134"/>
      <c r="V1165" s="134"/>
      <c r="W1165" s="134"/>
      <c r="X1165" s="134"/>
      <c r="Y1165" s="134"/>
      <c r="Z1165" s="134"/>
    </row>
    <row r="1166" spans="1:26" ht="15.75" customHeight="1">
      <c r="A1166" s="523" t="s">
        <v>1621</v>
      </c>
      <c r="B1166" s="523"/>
      <c r="C1166" s="138"/>
      <c r="D1166" s="138"/>
      <c r="E1166" s="132"/>
      <c r="F1166" s="132"/>
      <c r="G1166" s="132"/>
      <c r="H1166" s="132"/>
      <c r="I1166" s="136">
        <v>400</v>
      </c>
      <c r="J1166" s="282" t="s">
        <v>813</v>
      </c>
      <c r="K1166" s="134"/>
      <c r="L1166" s="134"/>
      <c r="M1166" s="134"/>
      <c r="N1166" s="134"/>
      <c r="O1166" s="134"/>
      <c r="P1166" s="134"/>
      <c r="Q1166" s="134"/>
      <c r="R1166" s="134"/>
      <c r="S1166" s="134"/>
      <c r="T1166" s="134"/>
      <c r="U1166" s="134"/>
      <c r="V1166" s="134"/>
      <c r="W1166" s="134"/>
      <c r="X1166" s="134"/>
      <c r="Y1166" s="134"/>
      <c r="Z1166" s="134"/>
    </row>
    <row r="1167" spans="1:26" ht="15.75" customHeight="1">
      <c r="A1167" s="139" t="s">
        <v>1622</v>
      </c>
      <c r="B1167" s="139" t="s">
        <v>1623</v>
      </c>
      <c r="C1167" s="139" t="s">
        <v>1624</v>
      </c>
      <c r="D1167" s="139" t="s">
        <v>1625</v>
      </c>
      <c r="E1167" s="139" t="s">
        <v>1626</v>
      </c>
      <c r="F1167" s="139" t="s">
        <v>1627</v>
      </c>
      <c r="G1167" s="140" t="s">
        <v>1628</v>
      </c>
      <c r="H1167" s="140" t="s">
        <v>1629</v>
      </c>
      <c r="I1167" s="153" t="s">
        <v>1179</v>
      </c>
      <c r="J1167" s="133"/>
      <c r="K1167" s="134"/>
      <c r="L1167" s="134"/>
      <c r="M1167" s="134"/>
      <c r="N1167" s="134"/>
      <c r="O1167" s="134"/>
      <c r="P1167" s="134"/>
      <c r="Q1167" s="134"/>
      <c r="R1167" s="134"/>
      <c r="S1167" s="134"/>
      <c r="T1167" s="134"/>
      <c r="U1167" s="134"/>
      <c r="V1167" s="134"/>
      <c r="W1167" s="134"/>
      <c r="X1167" s="134"/>
      <c r="Y1167" s="134"/>
      <c r="Z1167" s="134"/>
    </row>
    <row r="1168" spans="1:26" ht="15.75" customHeight="1">
      <c r="A1168" s="139">
        <v>1</v>
      </c>
      <c r="B1168" s="237" t="s">
        <v>1769</v>
      </c>
      <c r="C1168" s="171" t="s">
        <v>1770</v>
      </c>
      <c r="D1168" s="191" t="s">
        <v>1175</v>
      </c>
      <c r="E1168" s="142">
        <v>4</v>
      </c>
      <c r="F1168" s="139">
        <f>SUM(E1168,F1167)</f>
        <v>4</v>
      </c>
      <c r="G1168" s="140">
        <f>SUM(G1167,E1168)</f>
        <v>4</v>
      </c>
      <c r="H1168" s="216"/>
      <c r="I1168" s="133" t="s">
        <v>1185</v>
      </c>
      <c r="J1168" s="133"/>
      <c r="K1168" s="134"/>
      <c r="L1168" s="134"/>
      <c r="M1168" s="134"/>
      <c r="N1168" s="134"/>
      <c r="O1168" s="134"/>
      <c r="P1168" s="134"/>
      <c r="Q1168" s="134"/>
      <c r="R1168" s="134"/>
      <c r="S1168" s="134"/>
      <c r="T1168" s="134"/>
      <c r="U1168" s="134"/>
      <c r="V1168" s="134"/>
      <c r="W1168" s="134"/>
      <c r="X1168" s="134"/>
      <c r="Y1168" s="134"/>
      <c r="Z1168" s="134"/>
    </row>
    <row r="1169" spans="1:26" ht="15.75" customHeight="1">
      <c r="A1169" s="139">
        <v>2</v>
      </c>
      <c r="B1169" s="237" t="s">
        <v>1749</v>
      </c>
      <c r="C1169" s="171" t="s">
        <v>1750</v>
      </c>
      <c r="D1169" s="191" t="s">
        <v>1175</v>
      </c>
      <c r="E1169" s="142">
        <v>72</v>
      </c>
      <c r="F1169" s="139">
        <f>SUM(E1169,F1168)</f>
        <v>76</v>
      </c>
      <c r="G1169" s="140">
        <f>SUM(G1168,E1169)</f>
        <v>76</v>
      </c>
      <c r="H1169" s="216"/>
      <c r="I1169" s="282" t="s">
        <v>1216</v>
      </c>
      <c r="J1169" s="133"/>
      <c r="K1169" s="134"/>
      <c r="L1169" s="134"/>
      <c r="M1169" s="134"/>
      <c r="N1169" s="134"/>
      <c r="O1169" s="134"/>
      <c r="P1169" s="134"/>
      <c r="Q1169" s="134"/>
      <c r="R1169" s="134"/>
      <c r="S1169" s="134"/>
      <c r="T1169" s="134"/>
      <c r="U1169" s="134"/>
      <c r="V1169" s="134"/>
      <c r="W1169" s="134"/>
      <c r="X1169" s="134"/>
      <c r="Y1169" s="134"/>
      <c r="Z1169" s="134"/>
    </row>
    <row r="1170" spans="1:26" ht="15.75" customHeight="1">
      <c r="A1170" s="158">
        <v>3</v>
      </c>
      <c r="B1170" s="287" t="s">
        <v>1647</v>
      </c>
      <c r="C1170" s="230" t="s">
        <v>1648</v>
      </c>
      <c r="D1170" s="268" t="s">
        <v>1175</v>
      </c>
      <c r="E1170" s="158">
        <v>13</v>
      </c>
      <c r="F1170" s="157">
        <f>SUM(E1170,F1169)</f>
        <v>89</v>
      </c>
      <c r="G1170" s="159">
        <f>SUM(G1169,E1170)</f>
        <v>89</v>
      </c>
      <c r="H1170" s="281"/>
      <c r="I1170" s="282" t="s">
        <v>1219</v>
      </c>
      <c r="J1170" s="133"/>
      <c r="K1170" s="134"/>
      <c r="L1170" s="134"/>
      <c r="M1170" s="134"/>
      <c r="N1170" s="134"/>
      <c r="O1170" s="134"/>
      <c r="P1170" s="134"/>
      <c r="Q1170" s="134"/>
      <c r="R1170" s="134"/>
      <c r="S1170" s="134"/>
      <c r="T1170" s="134"/>
      <c r="U1170" s="134"/>
      <c r="V1170" s="134"/>
      <c r="W1170" s="134"/>
      <c r="X1170" s="134"/>
      <c r="Y1170" s="134"/>
      <c r="Z1170" s="134"/>
    </row>
    <row r="1171" spans="1:26" ht="15.75" customHeight="1">
      <c r="A1171" s="115">
        <v>4</v>
      </c>
      <c r="B1171" s="126" t="s">
        <v>1717</v>
      </c>
      <c r="C1171" s="167" t="s">
        <v>1718</v>
      </c>
      <c r="D1171" s="115" t="s">
        <v>1175</v>
      </c>
      <c r="E1171" s="115">
        <v>60</v>
      </c>
      <c r="F1171" s="115">
        <f>SUM(F1170,E1171)</f>
        <v>149</v>
      </c>
      <c r="G1171" s="176">
        <v>149</v>
      </c>
      <c r="H1171" s="115"/>
      <c r="I1171" s="132" t="s">
        <v>891</v>
      </c>
      <c r="J1171" s="133"/>
      <c r="K1171" s="134"/>
      <c r="L1171" s="134"/>
      <c r="M1171" s="134"/>
      <c r="N1171" s="134"/>
      <c r="O1171" s="134"/>
      <c r="P1171" s="134"/>
      <c r="Q1171" s="134"/>
      <c r="R1171" s="134"/>
      <c r="S1171" s="134"/>
      <c r="T1171" s="134"/>
      <c r="U1171" s="134"/>
      <c r="V1171" s="134"/>
      <c r="W1171" s="134"/>
      <c r="X1171" s="134"/>
      <c r="Y1171" s="134"/>
      <c r="Z1171" s="134"/>
    </row>
    <row r="1172" spans="1:26" ht="15.75" customHeight="1">
      <c r="A1172" s="115">
        <v>5</v>
      </c>
      <c r="B1172" s="126" t="s">
        <v>1649</v>
      </c>
      <c r="C1172" s="167" t="s">
        <v>1650</v>
      </c>
      <c r="D1172" s="115" t="s">
        <v>1175</v>
      </c>
      <c r="E1172" s="115">
        <v>68</v>
      </c>
      <c r="F1172" s="167">
        <v>217</v>
      </c>
      <c r="G1172" s="176">
        <v>217</v>
      </c>
      <c r="H1172" s="115"/>
      <c r="I1172" s="133" t="s">
        <v>738</v>
      </c>
      <c r="J1172" s="133"/>
      <c r="K1172" s="134"/>
      <c r="L1172" s="134"/>
      <c r="M1172" s="134"/>
      <c r="N1172" s="134"/>
      <c r="O1172" s="134"/>
      <c r="P1172" s="134"/>
      <c r="Q1172" s="134"/>
      <c r="R1172" s="134"/>
      <c r="S1172" s="134"/>
      <c r="T1172" s="134"/>
      <c r="U1172" s="134"/>
      <c r="V1172" s="134"/>
      <c r="W1172" s="134"/>
      <c r="X1172" s="134"/>
      <c r="Y1172" s="134"/>
      <c r="Z1172" s="134"/>
    </row>
    <row r="1173" spans="1:26" ht="15.75" customHeight="1">
      <c r="A1173" s="115">
        <v>6</v>
      </c>
      <c r="B1173" s="126" t="s">
        <v>1288</v>
      </c>
      <c r="C1173" s="167" t="s">
        <v>1289</v>
      </c>
      <c r="D1173" s="115" t="s">
        <v>1175</v>
      </c>
      <c r="E1173" s="115">
        <v>200</v>
      </c>
      <c r="F1173" s="115">
        <v>417</v>
      </c>
      <c r="G1173" s="176">
        <v>400</v>
      </c>
      <c r="H1173" s="115"/>
      <c r="I1173" s="132" t="s">
        <v>813</v>
      </c>
      <c r="J1173" s="133"/>
      <c r="K1173" s="134"/>
      <c r="L1173" s="134"/>
      <c r="M1173" s="134"/>
      <c r="N1173" s="134"/>
      <c r="O1173" s="134"/>
      <c r="P1173" s="134"/>
      <c r="Q1173" s="134"/>
      <c r="R1173" s="134"/>
      <c r="S1173" s="134"/>
      <c r="T1173" s="134"/>
      <c r="U1173" s="134"/>
      <c r="V1173" s="134"/>
      <c r="W1173" s="134"/>
      <c r="X1173" s="134"/>
      <c r="Y1173" s="134"/>
      <c r="Z1173" s="134"/>
    </row>
    <row r="1174" spans="1:26" ht="15.75" customHeight="1">
      <c r="A1174" s="117">
        <v>7</v>
      </c>
      <c r="B1174" s="116" t="s">
        <v>878</v>
      </c>
      <c r="C1174" s="170" t="s">
        <v>879</v>
      </c>
      <c r="D1174" s="115" t="s">
        <v>1175</v>
      </c>
      <c r="E1174" s="169">
        <v>8</v>
      </c>
      <c r="F1174" s="117">
        <f>SUM(F1173,E1174)</f>
        <v>425</v>
      </c>
      <c r="G1174" s="178">
        <v>400</v>
      </c>
      <c r="H1174" s="117"/>
      <c r="I1174" s="132" t="s">
        <v>567</v>
      </c>
      <c r="J1174" s="133"/>
      <c r="K1174" s="134"/>
      <c r="L1174" s="134"/>
      <c r="M1174" s="134"/>
      <c r="N1174" s="134"/>
      <c r="O1174" s="134"/>
      <c r="P1174" s="134"/>
      <c r="Q1174" s="134"/>
      <c r="R1174" s="134"/>
      <c r="S1174" s="134"/>
      <c r="T1174" s="134"/>
      <c r="U1174" s="134"/>
      <c r="V1174" s="134"/>
      <c r="W1174" s="134"/>
      <c r="X1174" s="134"/>
      <c r="Y1174" s="134"/>
      <c r="Z1174" s="134"/>
    </row>
    <row r="1175" spans="1:26" ht="16.5" customHeight="1">
      <c r="A1175" s="526" t="s">
        <v>1632</v>
      </c>
      <c r="B1175" s="526"/>
      <c r="C1175" s="148"/>
      <c r="D1175" s="132"/>
      <c r="E1175" s="117"/>
      <c r="F1175" s="148"/>
      <c r="G1175" s="149"/>
      <c r="H1175" s="132"/>
      <c r="I1175" s="132"/>
      <c r="J1175" s="133"/>
      <c r="K1175" s="134"/>
      <c r="L1175" s="134"/>
      <c r="M1175" s="134"/>
      <c r="N1175" s="134"/>
      <c r="O1175" s="134"/>
      <c r="P1175" s="134"/>
      <c r="Q1175" s="134"/>
      <c r="R1175" s="134"/>
      <c r="S1175" s="134"/>
      <c r="T1175" s="134"/>
      <c r="U1175" s="134"/>
      <c r="V1175" s="134"/>
      <c r="W1175" s="134"/>
      <c r="X1175" s="134"/>
      <c r="Y1175" s="134"/>
      <c r="Z1175" s="134"/>
    </row>
    <row r="1176" spans="1:26" ht="15.75" customHeight="1">
      <c r="A1176" s="139" t="s">
        <v>1622</v>
      </c>
      <c r="B1176" s="139" t="s">
        <v>1623</v>
      </c>
      <c r="C1176" s="139" t="s">
        <v>1624</v>
      </c>
      <c r="D1176" s="139" t="s">
        <v>1625</v>
      </c>
      <c r="E1176" s="139" t="s">
        <v>1626</v>
      </c>
      <c r="F1176" s="139" t="s">
        <v>1627</v>
      </c>
      <c r="G1176" s="140" t="s">
        <v>1628</v>
      </c>
      <c r="H1176" s="140" t="s">
        <v>1629</v>
      </c>
      <c r="I1176" s="132"/>
      <c r="J1176" s="133"/>
      <c r="K1176" s="134"/>
      <c r="L1176" s="134"/>
      <c r="M1176" s="134"/>
      <c r="N1176" s="134"/>
      <c r="O1176" s="134"/>
      <c r="P1176" s="134"/>
      <c r="Q1176" s="134"/>
      <c r="R1176" s="134"/>
      <c r="S1176" s="134"/>
      <c r="T1176" s="134"/>
      <c r="U1176" s="134"/>
      <c r="V1176" s="134"/>
      <c r="W1176" s="134"/>
      <c r="X1176" s="134"/>
      <c r="Y1176" s="134"/>
      <c r="Z1176" s="134"/>
    </row>
    <row r="1177" spans="1:26" ht="15.75" customHeight="1">
      <c r="A1177" s="139">
        <v>1</v>
      </c>
      <c r="B1177" s="150"/>
      <c r="C1177" s="142"/>
      <c r="D1177" s="139"/>
      <c r="E1177" s="142"/>
      <c r="F1177" s="139">
        <f>SUM(E1177,F1176)</f>
        <v>0</v>
      </c>
      <c r="G1177" s="140">
        <f>SUM(G1176,E1177)</f>
        <v>0</v>
      </c>
      <c r="H1177" s="142"/>
      <c r="I1177" s="132"/>
      <c r="J1177" s="133"/>
      <c r="K1177" s="134"/>
      <c r="L1177" s="134"/>
      <c r="M1177" s="134"/>
      <c r="N1177" s="134"/>
      <c r="O1177" s="134"/>
      <c r="P1177" s="134"/>
      <c r="Q1177" s="134"/>
      <c r="R1177" s="134"/>
      <c r="S1177" s="134"/>
      <c r="T1177" s="134"/>
      <c r="U1177" s="134"/>
      <c r="V1177" s="134"/>
      <c r="W1177" s="134"/>
      <c r="X1177" s="134"/>
      <c r="Y1177" s="134"/>
      <c r="Z1177" s="134"/>
    </row>
    <row r="1178" spans="1:26" ht="15.75" customHeight="1">
      <c r="A1178" s="139">
        <v>2</v>
      </c>
      <c r="B1178" s="150"/>
      <c r="C1178" s="142"/>
      <c r="D1178" s="139"/>
      <c r="E1178" s="142"/>
      <c r="F1178" s="139"/>
      <c r="G1178" s="140"/>
      <c r="H1178" s="142"/>
      <c r="I1178" s="132"/>
      <c r="J1178" s="133"/>
      <c r="K1178" s="134"/>
      <c r="L1178" s="134"/>
      <c r="M1178" s="134"/>
      <c r="N1178" s="134"/>
      <c r="O1178" s="134"/>
      <c r="P1178" s="134"/>
      <c r="Q1178" s="134"/>
      <c r="R1178" s="134"/>
      <c r="S1178" s="134"/>
      <c r="T1178" s="134"/>
      <c r="U1178" s="134"/>
      <c r="V1178" s="134"/>
      <c r="W1178" s="134"/>
      <c r="X1178" s="134"/>
      <c r="Y1178" s="134"/>
      <c r="Z1178" s="134"/>
    </row>
    <row r="1179" spans="1:26" ht="15" customHeight="1">
      <c r="A1179" s="142">
        <v>3</v>
      </c>
      <c r="B1179" s="147"/>
      <c r="C1179" s="139"/>
      <c r="D1179" s="142"/>
      <c r="E1179" s="142"/>
      <c r="F1179" s="139"/>
      <c r="G1179" s="140"/>
      <c r="H1179" s="142"/>
      <c r="I1179" s="132" t="s">
        <v>1631</v>
      </c>
      <c r="J1179" s="133"/>
    </row>
    <row r="1180" spans="1:26" ht="16.5" customHeight="1">
      <c r="K1180" s="134"/>
      <c r="L1180" s="134"/>
      <c r="M1180" s="134"/>
      <c r="N1180" s="134"/>
      <c r="O1180" s="134"/>
      <c r="P1180" s="134"/>
      <c r="Q1180" s="134"/>
      <c r="R1180" s="134"/>
      <c r="S1180" s="134"/>
      <c r="T1180" s="134"/>
      <c r="U1180" s="134"/>
      <c r="V1180" s="134"/>
      <c r="W1180" s="134"/>
      <c r="X1180" s="134"/>
      <c r="Y1180" s="134"/>
      <c r="Z1180" s="134"/>
    </row>
    <row r="1181" spans="1:26" ht="15.75" customHeight="1">
      <c r="A1181" s="132"/>
      <c r="B1181" s="134"/>
      <c r="C1181" s="134"/>
      <c r="D1181" s="134"/>
      <c r="E1181" s="132"/>
      <c r="F1181" s="132"/>
      <c r="G1181" s="132"/>
      <c r="H1181" s="132"/>
      <c r="I1181" s="132"/>
      <c r="J1181" s="133"/>
      <c r="K1181" s="134"/>
    </row>
    <row r="1182" spans="1:26" ht="15.75" customHeight="1">
      <c r="A1182" s="520" t="s">
        <v>1882</v>
      </c>
      <c r="B1182" s="520"/>
      <c r="C1182" s="520" t="s">
        <v>1883</v>
      </c>
      <c r="D1182" s="520"/>
      <c r="E1182" s="132"/>
      <c r="F1182" s="132"/>
      <c r="G1182" s="132"/>
      <c r="H1182" s="132"/>
      <c r="I1182" s="137" t="s">
        <v>1620</v>
      </c>
      <c r="J1182" s="133"/>
      <c r="K1182" s="134"/>
      <c r="L1182" s="134"/>
      <c r="M1182" s="134"/>
      <c r="N1182" s="134"/>
      <c r="O1182" s="134"/>
      <c r="P1182" s="134"/>
      <c r="Q1182" s="134"/>
      <c r="R1182" s="134"/>
      <c r="S1182" s="134"/>
      <c r="T1182" s="134"/>
      <c r="U1182" s="134"/>
      <c r="V1182" s="134"/>
      <c r="W1182" s="134"/>
      <c r="X1182" s="134"/>
      <c r="Y1182" s="134"/>
      <c r="Z1182" s="134"/>
    </row>
    <row r="1183" spans="1:26" ht="15.75" customHeight="1">
      <c r="A1183" s="523" t="s">
        <v>1621</v>
      </c>
      <c r="B1183" s="523"/>
      <c r="C1183" s="138"/>
      <c r="D1183" s="138"/>
      <c r="E1183" s="132"/>
      <c r="F1183" s="132"/>
      <c r="G1183" s="132"/>
      <c r="H1183" s="132"/>
      <c r="I1183" s="136">
        <v>400</v>
      </c>
      <c r="J1183" s="282" t="s">
        <v>300</v>
      </c>
      <c r="K1183" s="134"/>
      <c r="L1183" s="134"/>
      <c r="M1183" s="134"/>
      <c r="N1183" s="134"/>
      <c r="O1183" s="134"/>
      <c r="P1183" s="134"/>
      <c r="Q1183" s="134"/>
      <c r="R1183" s="134"/>
      <c r="S1183" s="134"/>
      <c r="T1183" s="134"/>
      <c r="U1183" s="134"/>
      <c r="V1183" s="134"/>
      <c r="W1183" s="134"/>
      <c r="X1183" s="134"/>
      <c r="Y1183" s="134"/>
      <c r="Z1183" s="134"/>
    </row>
    <row r="1184" spans="1:26" ht="15.75" customHeight="1">
      <c r="A1184" s="139" t="s">
        <v>1622</v>
      </c>
      <c r="B1184" s="139" t="s">
        <v>1623</v>
      </c>
      <c r="C1184" s="139" t="s">
        <v>1624</v>
      </c>
      <c r="D1184" s="139" t="s">
        <v>1625</v>
      </c>
      <c r="E1184" s="139" t="s">
        <v>1626</v>
      </c>
      <c r="F1184" s="139" t="s">
        <v>1627</v>
      </c>
      <c r="G1184" s="140" t="s">
        <v>1628</v>
      </c>
      <c r="H1184" s="140" t="s">
        <v>1629</v>
      </c>
      <c r="I1184" s="153" t="s">
        <v>1179</v>
      </c>
      <c r="J1184" s="133"/>
      <c r="K1184" s="134"/>
      <c r="L1184" s="134"/>
      <c r="M1184" s="134"/>
      <c r="N1184" s="134"/>
      <c r="O1184" s="134"/>
      <c r="P1184" s="134"/>
      <c r="Q1184" s="134"/>
      <c r="R1184" s="134"/>
      <c r="S1184" s="134"/>
      <c r="T1184" s="134"/>
      <c r="U1184" s="134"/>
      <c r="V1184" s="134"/>
      <c r="W1184" s="134"/>
      <c r="X1184" s="134"/>
      <c r="Y1184" s="134"/>
      <c r="Z1184" s="134"/>
    </row>
    <row r="1185" spans="1:26" ht="15.75" customHeight="1">
      <c r="A1185" s="143">
        <v>1</v>
      </c>
      <c r="B1185" s="206" t="s">
        <v>1262</v>
      </c>
      <c r="C1185" s="143" t="s">
        <v>1263</v>
      </c>
      <c r="D1185" s="145" t="s">
        <v>1621</v>
      </c>
      <c r="E1185" s="145">
        <v>8</v>
      </c>
      <c r="F1185" s="143">
        <f>SUM(E1185,F1184)</f>
        <v>8</v>
      </c>
      <c r="G1185" s="146">
        <f>SUM(G1184,E1185)</f>
        <v>8</v>
      </c>
      <c r="H1185" s="288"/>
      <c r="I1185" s="282"/>
      <c r="J1185" s="133"/>
      <c r="K1185" s="134"/>
      <c r="L1185" s="134"/>
      <c r="M1185" s="134"/>
      <c r="N1185" s="134"/>
      <c r="O1185" s="134"/>
      <c r="P1185" s="134"/>
      <c r="Q1185" s="134"/>
      <c r="R1185" s="134"/>
      <c r="S1185" s="134"/>
      <c r="T1185" s="134"/>
      <c r="U1185" s="134"/>
      <c r="V1185" s="134"/>
      <c r="W1185" s="134"/>
      <c r="X1185" s="134"/>
      <c r="Y1185" s="134"/>
      <c r="Z1185" s="134"/>
    </row>
    <row r="1186" spans="1:26" ht="15.75" customHeight="1">
      <c r="A1186" s="139">
        <v>2</v>
      </c>
      <c r="B1186" s="237" t="s">
        <v>1647</v>
      </c>
      <c r="C1186" s="171" t="s">
        <v>1648</v>
      </c>
      <c r="D1186" s="191" t="s">
        <v>1175</v>
      </c>
      <c r="E1186" s="142">
        <v>13</v>
      </c>
      <c r="F1186" s="139">
        <f>SUM(E1186,F1185)</f>
        <v>21</v>
      </c>
      <c r="G1186" s="140">
        <f>SUM(G1185,E1186)</f>
        <v>21</v>
      </c>
      <c r="H1186" s="216"/>
      <c r="I1186" s="282" t="s">
        <v>1219</v>
      </c>
      <c r="J1186" s="133"/>
      <c r="K1186" s="134"/>
      <c r="L1186" s="134"/>
      <c r="M1186" s="134"/>
      <c r="N1186" s="134"/>
      <c r="O1186" s="134"/>
      <c r="P1186" s="134"/>
      <c r="Q1186" s="134"/>
      <c r="R1186" s="134"/>
      <c r="S1186" s="134"/>
      <c r="T1186" s="134"/>
      <c r="U1186" s="134"/>
      <c r="V1186" s="134"/>
      <c r="W1186" s="134"/>
      <c r="X1186" s="134"/>
      <c r="Y1186" s="134"/>
      <c r="Z1186" s="134"/>
    </row>
    <row r="1187" spans="1:26" ht="15.75" customHeight="1">
      <c r="A1187" s="142">
        <v>3</v>
      </c>
      <c r="B1187" s="116" t="s">
        <v>298</v>
      </c>
      <c r="C1187" s="170" t="s">
        <v>1127</v>
      </c>
      <c r="D1187" s="171" t="s">
        <v>1175</v>
      </c>
      <c r="E1187" s="142">
        <v>8</v>
      </c>
      <c r="F1187" s="139">
        <f>SUM(F1186,E1187)</f>
        <v>29</v>
      </c>
      <c r="G1187" s="140">
        <f>SUM(F1187)</f>
        <v>29</v>
      </c>
      <c r="H1187" s="216"/>
      <c r="I1187" s="282" t="s">
        <v>750</v>
      </c>
      <c r="J1187" s="133"/>
      <c r="K1187" s="134"/>
      <c r="L1187" s="134"/>
      <c r="M1187" s="134"/>
      <c r="N1187" s="134"/>
      <c r="O1187" s="134"/>
      <c r="P1187" s="134"/>
      <c r="Q1187" s="134"/>
      <c r="R1187" s="134"/>
      <c r="S1187" s="134"/>
      <c r="T1187" s="134"/>
      <c r="U1187" s="134"/>
      <c r="V1187" s="134"/>
      <c r="W1187" s="134"/>
      <c r="X1187" s="134"/>
      <c r="Y1187" s="134"/>
      <c r="Z1187" s="134"/>
    </row>
    <row r="1188" spans="1:26" ht="15.75" customHeight="1">
      <c r="A1188" s="132"/>
      <c r="B1188" s="172" t="s">
        <v>1652</v>
      </c>
      <c r="C1188" s="148" t="s">
        <v>1147</v>
      </c>
      <c r="D1188" s="168" t="s">
        <v>1175</v>
      </c>
      <c r="E1188" s="117">
        <v>14</v>
      </c>
      <c r="F1188" s="148">
        <f>SUM(F1187,E1188)</f>
        <v>43</v>
      </c>
      <c r="G1188" s="149">
        <f>SUM(G1187,E1188)</f>
        <v>43</v>
      </c>
      <c r="H1188" s="132"/>
      <c r="I1188" s="133" t="s">
        <v>582</v>
      </c>
      <c r="J1188" s="133"/>
      <c r="K1188" s="134"/>
      <c r="L1188" s="134"/>
      <c r="M1188" s="134"/>
      <c r="N1188" s="134"/>
      <c r="O1188" s="134"/>
      <c r="P1188" s="134"/>
      <c r="Q1188" s="134"/>
      <c r="R1188" s="134"/>
      <c r="S1188" s="134"/>
      <c r="T1188" s="134"/>
      <c r="U1188" s="134"/>
      <c r="V1188" s="134"/>
      <c r="W1188" s="134"/>
      <c r="X1188" s="134"/>
      <c r="Y1188" s="134"/>
      <c r="Z1188" s="134"/>
    </row>
    <row r="1189" spans="1:26" ht="15.75" customHeight="1">
      <c r="A1189" s="132"/>
      <c r="B1189" s="289" t="s">
        <v>1330</v>
      </c>
      <c r="C1189" s="132" t="s">
        <v>1331</v>
      </c>
      <c r="D1189" s="168" t="s">
        <v>1182</v>
      </c>
      <c r="E1189" s="132">
        <v>100</v>
      </c>
      <c r="F1189" s="148">
        <f>SUM(F1188,E1189)</f>
        <v>143</v>
      </c>
      <c r="G1189" s="149">
        <f>SUM(G1188,E1189)</f>
        <v>143</v>
      </c>
      <c r="H1189" s="132"/>
      <c r="I1189" s="133" t="s">
        <v>609</v>
      </c>
      <c r="J1189" s="133"/>
      <c r="K1189" s="134"/>
      <c r="L1189" s="134"/>
      <c r="M1189" s="134"/>
      <c r="N1189" s="134"/>
      <c r="O1189" s="134"/>
      <c r="P1189" s="134"/>
      <c r="Q1189" s="134"/>
      <c r="R1189" s="134"/>
      <c r="S1189" s="134"/>
      <c r="T1189" s="134"/>
      <c r="U1189" s="134"/>
      <c r="V1189" s="134"/>
      <c r="W1189" s="134"/>
      <c r="X1189" s="134"/>
      <c r="Y1189" s="134"/>
      <c r="Z1189" s="134"/>
    </row>
    <row r="1190" spans="1:26" ht="15.75" customHeight="1">
      <c r="A1190" s="132"/>
      <c r="B1190" s="290" t="s">
        <v>164</v>
      </c>
      <c r="C1190" s="169" t="s">
        <v>1884</v>
      </c>
      <c r="D1190" s="169" t="s">
        <v>1175</v>
      </c>
      <c r="E1190" s="169">
        <v>65</v>
      </c>
      <c r="F1190" s="148">
        <f>SUM(F1189,E1190)</f>
        <v>208</v>
      </c>
      <c r="G1190" s="149">
        <f>SUM(G1189,E1190)</f>
        <v>208</v>
      </c>
      <c r="H1190" s="132"/>
      <c r="I1190" s="133" t="s">
        <v>300</v>
      </c>
      <c r="J1190" s="133"/>
      <c r="K1190" s="134"/>
      <c r="L1190" s="134"/>
      <c r="M1190" s="134"/>
      <c r="N1190" s="134"/>
      <c r="O1190" s="134"/>
      <c r="P1190" s="134"/>
      <c r="Q1190" s="134"/>
      <c r="R1190" s="134"/>
      <c r="S1190" s="134"/>
      <c r="T1190" s="134"/>
      <c r="U1190" s="134"/>
      <c r="V1190" s="134"/>
      <c r="W1190" s="134"/>
      <c r="X1190" s="134"/>
      <c r="Y1190" s="134"/>
      <c r="Z1190" s="134"/>
    </row>
    <row r="1191" spans="1:26" ht="15.75" customHeight="1">
      <c r="A1191" s="132"/>
      <c r="B1191" s="116" t="s">
        <v>694</v>
      </c>
      <c r="C1191" s="116" t="s">
        <v>541</v>
      </c>
      <c r="D1191" s="117" t="s">
        <v>1175</v>
      </c>
      <c r="E1191" s="117">
        <v>30</v>
      </c>
      <c r="F1191" s="148">
        <f>SUM(F1190,E1191)</f>
        <v>238</v>
      </c>
      <c r="G1191" s="149">
        <f>SUM(G1190,E1191)</f>
        <v>238</v>
      </c>
      <c r="H1191" s="132"/>
      <c r="I1191" s="133" t="s">
        <v>300</v>
      </c>
      <c r="J1191" s="133"/>
      <c r="K1191" s="134"/>
      <c r="L1191" s="134"/>
      <c r="M1191" s="134"/>
      <c r="N1191" s="134"/>
      <c r="O1191" s="134"/>
      <c r="P1191" s="134"/>
      <c r="Q1191" s="134"/>
      <c r="R1191" s="134"/>
      <c r="S1191" s="134"/>
      <c r="T1191" s="134"/>
      <c r="U1191" s="134"/>
      <c r="V1191" s="134"/>
      <c r="W1191" s="134"/>
      <c r="X1191" s="134"/>
      <c r="Y1191" s="134"/>
      <c r="Z1191" s="134"/>
    </row>
    <row r="1192" spans="1:26" ht="15.75" customHeight="1">
      <c r="A1192" s="132"/>
      <c r="B1192" s="289"/>
      <c r="C1192" s="132"/>
      <c r="D1192" s="168"/>
      <c r="E1192" s="132"/>
      <c r="F1192" s="148"/>
      <c r="G1192" s="149"/>
      <c r="H1192" s="132"/>
      <c r="I1192" s="133"/>
      <c r="J1192" s="133"/>
      <c r="K1192" s="134"/>
      <c r="L1192" s="134"/>
      <c r="M1192" s="134"/>
      <c r="N1192" s="134"/>
      <c r="O1192" s="134"/>
      <c r="P1192" s="134"/>
      <c r="Q1192" s="134"/>
      <c r="R1192" s="134"/>
      <c r="S1192" s="134"/>
      <c r="T1192" s="134"/>
      <c r="U1192" s="134"/>
      <c r="V1192" s="134"/>
      <c r="W1192" s="134"/>
      <c r="X1192" s="134"/>
      <c r="Y1192" s="134"/>
      <c r="Z1192" s="134"/>
    </row>
    <row r="1193" spans="1:26" ht="15.95" customHeight="1">
      <c r="A1193" s="523" t="s">
        <v>1632</v>
      </c>
      <c r="B1193" s="523"/>
      <c r="C1193" s="148"/>
      <c r="D1193" s="132"/>
      <c r="E1193" s="132"/>
      <c r="F1193" s="148"/>
      <c r="G1193" s="149"/>
      <c r="H1193" s="132"/>
      <c r="I1193" s="132"/>
      <c r="J1193" s="133"/>
      <c r="K1193" s="134"/>
      <c r="L1193" s="134"/>
      <c r="M1193" s="134"/>
      <c r="N1193" s="134"/>
      <c r="O1193" s="134"/>
      <c r="P1193" s="134"/>
      <c r="Q1193" s="134"/>
      <c r="R1193" s="134"/>
      <c r="S1193" s="134"/>
      <c r="T1193" s="134"/>
      <c r="U1193" s="134"/>
      <c r="V1193" s="134"/>
      <c r="W1193" s="134"/>
      <c r="X1193" s="134"/>
      <c r="Y1193" s="134"/>
      <c r="Z1193" s="134"/>
    </row>
    <row r="1194" spans="1:26" ht="15.75" customHeight="1">
      <c r="A1194" s="139" t="s">
        <v>1622</v>
      </c>
      <c r="B1194" s="139" t="s">
        <v>1623</v>
      </c>
      <c r="C1194" s="139" t="s">
        <v>1624</v>
      </c>
      <c r="D1194" s="139" t="s">
        <v>1625</v>
      </c>
      <c r="E1194" s="139" t="s">
        <v>1626</v>
      </c>
      <c r="F1194" s="139" t="s">
        <v>1627</v>
      </c>
      <c r="G1194" s="140" t="s">
        <v>1628</v>
      </c>
      <c r="H1194" s="140" t="s">
        <v>1629</v>
      </c>
      <c r="I1194" s="132"/>
      <c r="J1194" s="133"/>
      <c r="K1194" s="134"/>
      <c r="L1194" s="134"/>
      <c r="M1194" s="134"/>
      <c r="N1194" s="134"/>
      <c r="O1194" s="134"/>
      <c r="P1194" s="134"/>
      <c r="Q1194" s="134"/>
      <c r="R1194" s="134"/>
      <c r="S1194" s="134"/>
      <c r="T1194" s="134"/>
      <c r="U1194" s="134"/>
      <c r="V1194" s="134"/>
      <c r="W1194" s="134"/>
      <c r="X1194" s="134"/>
      <c r="Y1194" s="134"/>
      <c r="Z1194" s="134"/>
    </row>
    <row r="1195" spans="1:26" ht="15.75" customHeight="1">
      <c r="A1195" s="139">
        <v>1</v>
      </c>
      <c r="B1195" s="155" t="s">
        <v>1885</v>
      </c>
      <c r="C1195" s="142" t="s">
        <v>1886</v>
      </c>
      <c r="D1195" s="167" t="s">
        <v>1182</v>
      </c>
      <c r="E1195" s="115">
        <v>200</v>
      </c>
      <c r="F1195" s="167">
        <f>SUM(E1195,F1194)</f>
        <v>200</v>
      </c>
      <c r="G1195" s="176">
        <f>SUM(G1194,E1195)</f>
        <v>200</v>
      </c>
      <c r="H1195" s="142"/>
      <c r="I1195" s="133" t="s">
        <v>1208</v>
      </c>
      <c r="J1195" s="133"/>
      <c r="K1195" s="134"/>
      <c r="L1195" s="134"/>
      <c r="M1195" s="134"/>
      <c r="N1195" s="134"/>
      <c r="O1195" s="134"/>
      <c r="P1195" s="134"/>
      <c r="Q1195" s="134"/>
      <c r="R1195" s="134"/>
      <c r="S1195" s="134"/>
      <c r="T1195" s="134"/>
      <c r="U1195" s="134"/>
      <c r="V1195" s="134"/>
      <c r="W1195" s="134"/>
      <c r="X1195" s="134"/>
      <c r="Y1195" s="134"/>
      <c r="Z1195" s="134"/>
    </row>
    <row r="1196" spans="1:26" ht="15.75" customHeight="1">
      <c r="A1196" s="139">
        <v>2</v>
      </c>
      <c r="B1196" s="150"/>
      <c r="C1196" s="142"/>
      <c r="D1196" s="139"/>
      <c r="E1196" s="142"/>
      <c r="F1196" s="139"/>
      <c r="G1196" s="140"/>
      <c r="H1196" s="142"/>
      <c r="I1196" s="132"/>
      <c r="J1196" s="133"/>
      <c r="K1196" s="134"/>
      <c r="L1196" s="134"/>
      <c r="M1196" s="134"/>
      <c r="N1196" s="134"/>
      <c r="O1196" s="134"/>
      <c r="P1196" s="134"/>
      <c r="Q1196" s="134"/>
      <c r="R1196" s="134"/>
      <c r="S1196" s="134"/>
      <c r="T1196" s="134"/>
      <c r="U1196" s="134"/>
      <c r="V1196" s="134"/>
      <c r="W1196" s="134"/>
      <c r="X1196" s="134"/>
      <c r="Y1196" s="134"/>
      <c r="Z1196" s="134"/>
    </row>
    <row r="1197" spans="1:26" ht="15.75" customHeight="1">
      <c r="A1197" s="142">
        <v>3</v>
      </c>
      <c r="B1197" s="147"/>
      <c r="C1197" s="139"/>
      <c r="D1197" s="142"/>
      <c r="E1197" s="142"/>
      <c r="F1197" s="139"/>
      <c r="G1197" s="140"/>
      <c r="H1197" s="142"/>
      <c r="I1197" s="132"/>
      <c r="J1197" s="133"/>
      <c r="K1197" s="134"/>
      <c r="L1197" s="134"/>
      <c r="M1197" s="134"/>
      <c r="N1197" s="134"/>
      <c r="O1197" s="134"/>
      <c r="P1197" s="134"/>
      <c r="Q1197" s="134"/>
      <c r="R1197" s="134"/>
      <c r="S1197" s="134"/>
      <c r="T1197" s="134"/>
      <c r="U1197" s="134"/>
      <c r="V1197" s="134"/>
      <c r="W1197" s="134"/>
      <c r="X1197" s="134"/>
      <c r="Y1197" s="134"/>
      <c r="Z1197" s="134"/>
    </row>
    <row r="1198" spans="1:26" ht="16.5" customHeight="1">
      <c r="A1198" s="132"/>
      <c r="B1198" s="134"/>
      <c r="C1198" s="134"/>
      <c r="D1198" s="134"/>
      <c r="E1198" s="132"/>
      <c r="F1198" s="132"/>
      <c r="G1198" s="132"/>
      <c r="H1198" s="132"/>
      <c r="I1198" s="132"/>
      <c r="J1198" s="133"/>
      <c r="K1198" s="134"/>
      <c r="L1198" s="134"/>
      <c r="M1198" s="134"/>
      <c r="N1198" s="134"/>
      <c r="O1198" s="134"/>
      <c r="P1198" s="134"/>
      <c r="Q1198" s="134"/>
      <c r="R1198" s="134"/>
      <c r="S1198" s="134"/>
      <c r="T1198" s="134"/>
      <c r="U1198" s="134"/>
      <c r="V1198" s="134"/>
      <c r="W1198" s="134"/>
      <c r="X1198" s="134"/>
      <c r="Y1198" s="134"/>
      <c r="Z1198" s="134"/>
    </row>
    <row r="1199" spans="1:26" ht="15.75" customHeight="1">
      <c r="A1199" s="132"/>
      <c r="B1199" s="134"/>
      <c r="C1199" s="134"/>
      <c r="D1199" s="134"/>
      <c r="E1199" s="132"/>
      <c r="F1199" s="132"/>
      <c r="G1199" s="132"/>
      <c r="H1199" s="132"/>
      <c r="I1199" s="133"/>
      <c r="J1199" s="133"/>
      <c r="K1199" s="134"/>
      <c r="L1199" s="134"/>
      <c r="M1199" s="134"/>
      <c r="N1199" s="134"/>
      <c r="O1199" s="134"/>
      <c r="P1199" s="134"/>
      <c r="Q1199" s="134"/>
      <c r="R1199" s="134"/>
      <c r="S1199" s="134"/>
      <c r="T1199" s="134"/>
      <c r="U1199" s="134"/>
      <c r="V1199" s="134"/>
      <c r="W1199" s="134"/>
      <c r="X1199" s="134"/>
      <c r="Y1199" s="134"/>
      <c r="Z1199" s="134"/>
    </row>
    <row r="1200" spans="1:26" ht="15.75" customHeight="1">
      <c r="A1200" s="520" t="s">
        <v>1887</v>
      </c>
      <c r="B1200" s="520"/>
      <c r="C1200" s="520" t="s">
        <v>1888</v>
      </c>
      <c r="D1200" s="520"/>
      <c r="E1200" s="132"/>
      <c r="F1200" s="132"/>
      <c r="G1200" s="132"/>
      <c r="H1200" s="132"/>
      <c r="I1200" s="137" t="s">
        <v>1620</v>
      </c>
      <c r="J1200" s="133"/>
      <c r="K1200" s="134"/>
      <c r="L1200" s="134"/>
      <c r="M1200" s="134"/>
      <c r="N1200" s="134"/>
      <c r="O1200" s="134"/>
      <c r="P1200" s="134"/>
      <c r="Q1200" s="134"/>
      <c r="R1200" s="134"/>
      <c r="S1200" s="134"/>
      <c r="T1200" s="134"/>
      <c r="U1200" s="134"/>
      <c r="V1200" s="134"/>
      <c r="W1200" s="134"/>
      <c r="X1200" s="134"/>
      <c r="Y1200" s="134"/>
      <c r="Z1200" s="134"/>
    </row>
    <row r="1201" spans="1:26" ht="15.75" customHeight="1">
      <c r="A1201" s="523" t="s">
        <v>1621</v>
      </c>
      <c r="B1201" s="523"/>
      <c r="C1201" s="138"/>
      <c r="D1201" s="138"/>
      <c r="E1201" s="132"/>
      <c r="F1201" s="132"/>
      <c r="G1201" s="132"/>
      <c r="H1201" s="132"/>
      <c r="I1201" s="136">
        <f>G1197+G1204</f>
        <v>0</v>
      </c>
      <c r="J1201" s="133" t="s">
        <v>1246</v>
      </c>
      <c r="K1201" s="134"/>
      <c r="L1201" s="134"/>
      <c r="M1201" s="134"/>
      <c r="N1201" s="134"/>
      <c r="O1201" s="134"/>
      <c r="P1201" s="134"/>
      <c r="Q1201" s="134"/>
      <c r="R1201" s="134"/>
      <c r="S1201" s="134"/>
      <c r="T1201" s="134"/>
      <c r="U1201" s="134"/>
      <c r="V1201" s="134"/>
      <c r="W1201" s="134"/>
      <c r="X1201" s="134"/>
      <c r="Y1201" s="134"/>
      <c r="Z1201" s="134"/>
    </row>
    <row r="1202" spans="1:26" ht="15.75" customHeight="1">
      <c r="A1202" s="139" t="s">
        <v>1622</v>
      </c>
      <c r="B1202" s="139" t="s">
        <v>1623</v>
      </c>
      <c r="C1202" s="139" t="s">
        <v>1624</v>
      </c>
      <c r="D1202" s="139" t="s">
        <v>1625</v>
      </c>
      <c r="E1202" s="139" t="s">
        <v>1626</v>
      </c>
      <c r="F1202" s="139" t="s">
        <v>1627</v>
      </c>
      <c r="G1202" s="140" t="s">
        <v>1628</v>
      </c>
      <c r="H1202" s="140" t="s">
        <v>1629</v>
      </c>
      <c r="I1202" s="132"/>
      <c r="J1202" s="133"/>
      <c r="K1202" s="134"/>
      <c r="L1202" s="134"/>
      <c r="M1202" s="134"/>
      <c r="N1202" s="134"/>
      <c r="O1202" s="134"/>
      <c r="P1202" s="134"/>
      <c r="Q1202" s="134"/>
      <c r="R1202" s="134"/>
      <c r="S1202" s="134"/>
      <c r="T1202" s="134"/>
      <c r="U1202" s="134"/>
      <c r="V1202" s="134"/>
      <c r="W1202" s="134"/>
      <c r="X1202" s="134"/>
      <c r="Y1202" s="134"/>
      <c r="Z1202" s="134"/>
    </row>
    <row r="1203" spans="1:26" ht="15.75" customHeight="1">
      <c r="A1203" s="139">
        <v>1</v>
      </c>
      <c r="B1203" s="150"/>
      <c r="C1203" s="142"/>
      <c r="D1203" s="139"/>
      <c r="E1203" s="142"/>
      <c r="F1203" s="139">
        <f>SUM(E1203,F1202)</f>
        <v>0</v>
      </c>
      <c r="G1203" s="140">
        <f>SUM(G1202,E1203)</f>
        <v>0</v>
      </c>
      <c r="H1203" s="216"/>
      <c r="I1203" s="282"/>
      <c r="J1203" s="133"/>
      <c r="K1203" s="134"/>
      <c r="L1203" s="134"/>
      <c r="M1203" s="134"/>
      <c r="N1203" s="134"/>
      <c r="O1203" s="134"/>
      <c r="P1203" s="134"/>
      <c r="Q1203" s="134"/>
      <c r="R1203" s="134"/>
      <c r="S1203" s="134"/>
      <c r="T1203" s="134"/>
      <c r="U1203" s="134"/>
      <c r="V1203" s="134"/>
      <c r="W1203" s="134"/>
      <c r="X1203" s="134"/>
      <c r="Y1203" s="134"/>
      <c r="Z1203" s="134"/>
    </row>
    <row r="1204" spans="1:26" ht="15.75" customHeight="1">
      <c r="A1204" s="139">
        <v>2</v>
      </c>
      <c r="B1204" s="150"/>
      <c r="C1204" s="142"/>
      <c r="D1204" s="139"/>
      <c r="E1204" s="142"/>
      <c r="F1204" s="139"/>
      <c r="G1204" s="140"/>
      <c r="H1204" s="216"/>
      <c r="I1204" s="282"/>
      <c r="J1204" s="133"/>
      <c r="K1204" s="134"/>
      <c r="L1204" s="134"/>
      <c r="M1204" s="134"/>
      <c r="N1204" s="134"/>
      <c r="O1204" s="134"/>
      <c r="P1204" s="134"/>
      <c r="Q1204" s="134"/>
      <c r="R1204" s="134"/>
      <c r="S1204" s="134"/>
      <c r="T1204" s="134"/>
      <c r="U1204" s="134"/>
      <c r="V1204" s="134"/>
      <c r="W1204" s="134"/>
      <c r="X1204" s="134"/>
      <c r="Y1204" s="134"/>
      <c r="Z1204" s="134"/>
    </row>
    <row r="1205" spans="1:26" ht="15.75" customHeight="1">
      <c r="A1205" s="142">
        <v>3</v>
      </c>
      <c r="B1205" s="147"/>
      <c r="C1205" s="139"/>
      <c r="D1205" s="142"/>
      <c r="E1205" s="142"/>
      <c r="F1205" s="139"/>
      <c r="G1205" s="140"/>
      <c r="H1205" s="216"/>
      <c r="I1205" s="282"/>
      <c r="J1205" s="133"/>
      <c r="K1205" s="134"/>
      <c r="L1205" s="134"/>
      <c r="M1205" s="134"/>
      <c r="N1205" s="134"/>
      <c r="O1205" s="134"/>
      <c r="P1205" s="134"/>
      <c r="Q1205" s="134"/>
      <c r="R1205" s="134"/>
      <c r="S1205" s="134"/>
      <c r="T1205" s="134"/>
      <c r="U1205" s="134"/>
      <c r="V1205" s="134"/>
      <c r="W1205" s="134"/>
      <c r="X1205" s="134"/>
      <c r="Y1205" s="134"/>
      <c r="Z1205" s="134"/>
    </row>
    <row r="1206" spans="1:26" ht="15.75" customHeight="1">
      <c r="A1206" s="132"/>
      <c r="B1206" s="134"/>
      <c r="C1206" s="148"/>
      <c r="D1206" s="132"/>
      <c r="E1206" s="132"/>
      <c r="F1206" s="148"/>
      <c r="G1206" s="149"/>
      <c r="H1206" s="132"/>
      <c r="I1206" s="133"/>
      <c r="J1206" s="133"/>
      <c r="K1206" s="134"/>
      <c r="L1206" s="134"/>
      <c r="M1206" s="134"/>
      <c r="N1206" s="134"/>
      <c r="O1206" s="134"/>
      <c r="P1206" s="134"/>
      <c r="Q1206" s="134"/>
      <c r="R1206" s="134"/>
      <c r="S1206" s="134"/>
      <c r="T1206" s="134"/>
      <c r="U1206" s="134"/>
      <c r="V1206" s="134"/>
      <c r="W1206" s="134"/>
      <c r="X1206" s="134"/>
      <c r="Y1206" s="134"/>
      <c r="Z1206" s="134"/>
    </row>
    <row r="1207" spans="1:26" ht="15.75" customHeight="1">
      <c r="A1207" s="132"/>
      <c r="B1207" s="134"/>
      <c r="C1207" s="148"/>
      <c r="D1207" s="132"/>
      <c r="E1207" s="132"/>
      <c r="F1207" s="148"/>
      <c r="G1207" s="149"/>
      <c r="H1207" s="132"/>
      <c r="I1207" s="133"/>
      <c r="J1207" s="133"/>
      <c r="K1207" s="134"/>
      <c r="L1207" s="134"/>
      <c r="M1207" s="134"/>
      <c r="N1207" s="134"/>
      <c r="O1207" s="134"/>
      <c r="P1207" s="134"/>
      <c r="Q1207" s="134"/>
      <c r="R1207" s="134"/>
      <c r="S1207" s="134"/>
      <c r="T1207" s="134"/>
      <c r="U1207" s="134"/>
      <c r="V1207" s="134"/>
      <c r="W1207" s="134"/>
      <c r="X1207" s="134"/>
      <c r="Y1207" s="134"/>
      <c r="Z1207" s="134"/>
    </row>
    <row r="1208" spans="1:26" ht="16.5" customHeight="1">
      <c r="A1208" s="523" t="s">
        <v>1632</v>
      </c>
      <c r="B1208" s="523"/>
      <c r="C1208" s="148"/>
      <c r="D1208" s="132"/>
      <c r="E1208" s="132"/>
      <c r="F1208" s="148"/>
      <c r="G1208" s="149"/>
      <c r="H1208" s="132"/>
      <c r="I1208" s="132"/>
      <c r="J1208" s="133"/>
      <c r="K1208" s="134"/>
      <c r="L1208" s="134"/>
      <c r="M1208" s="134"/>
      <c r="N1208" s="134"/>
      <c r="O1208" s="134"/>
      <c r="P1208" s="134"/>
      <c r="Q1208" s="134"/>
      <c r="R1208" s="134"/>
      <c r="S1208" s="134"/>
      <c r="T1208" s="134"/>
      <c r="U1208" s="134"/>
      <c r="V1208" s="134"/>
      <c r="W1208" s="134"/>
      <c r="X1208" s="134"/>
      <c r="Y1208" s="134"/>
      <c r="Z1208" s="134"/>
    </row>
    <row r="1209" spans="1:26" ht="15.75" customHeight="1">
      <c r="A1209" s="139" t="s">
        <v>1622</v>
      </c>
      <c r="B1209" s="139" t="s">
        <v>1623</v>
      </c>
      <c r="C1209" s="139" t="s">
        <v>1624</v>
      </c>
      <c r="D1209" s="139" t="s">
        <v>1625</v>
      </c>
      <c r="E1209" s="139" t="s">
        <v>1626</v>
      </c>
      <c r="F1209" s="139" t="s">
        <v>1627</v>
      </c>
      <c r="G1209" s="140" t="s">
        <v>1628</v>
      </c>
      <c r="H1209" s="140" t="s">
        <v>1629</v>
      </c>
      <c r="I1209" s="132"/>
      <c r="J1209" s="133"/>
      <c r="K1209" s="134"/>
      <c r="L1209" s="134"/>
      <c r="M1209" s="134"/>
      <c r="N1209" s="134"/>
      <c r="O1209" s="134"/>
      <c r="P1209" s="134"/>
      <c r="Q1209" s="134"/>
      <c r="R1209" s="134"/>
      <c r="S1209" s="134"/>
      <c r="T1209" s="134"/>
      <c r="U1209" s="134"/>
      <c r="V1209" s="134"/>
      <c r="W1209" s="134"/>
      <c r="X1209" s="134"/>
      <c r="Y1209" s="134"/>
      <c r="Z1209" s="134"/>
    </row>
    <row r="1210" spans="1:26" ht="15.75" customHeight="1">
      <c r="A1210" s="139">
        <v>1</v>
      </c>
      <c r="B1210" s="150"/>
      <c r="C1210" s="142"/>
      <c r="D1210" s="139"/>
      <c r="E1210" s="142"/>
      <c r="F1210" s="139">
        <f>SUM(E1210,F1209)</f>
        <v>0</v>
      </c>
      <c r="G1210" s="140">
        <f>SUM(G1209,E1210)</f>
        <v>0</v>
      </c>
      <c r="H1210" s="142"/>
      <c r="I1210" s="132"/>
      <c r="J1210" s="133"/>
      <c r="K1210" s="134"/>
      <c r="L1210" s="134"/>
      <c r="M1210" s="134"/>
      <c r="N1210" s="134"/>
      <c r="O1210" s="134"/>
      <c r="P1210" s="134"/>
      <c r="Q1210" s="134"/>
      <c r="R1210" s="134"/>
      <c r="S1210" s="134"/>
      <c r="T1210" s="134"/>
      <c r="U1210" s="134"/>
      <c r="V1210" s="134"/>
      <c r="W1210" s="134"/>
      <c r="X1210" s="134"/>
      <c r="Y1210" s="134"/>
      <c r="Z1210" s="134"/>
    </row>
    <row r="1211" spans="1:26" ht="15.75" customHeight="1">
      <c r="A1211" s="139">
        <v>2</v>
      </c>
      <c r="B1211" s="150"/>
      <c r="C1211" s="142"/>
      <c r="D1211" s="139"/>
      <c r="E1211" s="142"/>
      <c r="F1211" s="139"/>
      <c r="G1211" s="140"/>
      <c r="H1211" s="142"/>
      <c r="I1211" s="132"/>
      <c r="J1211" s="133"/>
      <c r="K1211" s="134"/>
      <c r="L1211" s="134"/>
      <c r="M1211" s="134"/>
      <c r="N1211" s="134"/>
      <c r="O1211" s="134"/>
      <c r="P1211" s="134"/>
      <c r="Q1211" s="134"/>
      <c r="R1211" s="134"/>
      <c r="S1211" s="134"/>
      <c r="T1211" s="134"/>
      <c r="U1211" s="134"/>
      <c r="V1211" s="134"/>
      <c r="W1211" s="134"/>
      <c r="X1211" s="134"/>
      <c r="Y1211" s="134"/>
      <c r="Z1211" s="134"/>
    </row>
    <row r="1212" spans="1:26" ht="15.75" customHeight="1">
      <c r="A1212" s="142">
        <v>3</v>
      </c>
      <c r="B1212" s="147"/>
      <c r="C1212" s="139"/>
      <c r="D1212" s="142"/>
      <c r="E1212" s="142"/>
      <c r="F1212" s="139"/>
      <c r="G1212" s="140"/>
      <c r="H1212" s="142"/>
      <c r="I1212" s="132"/>
      <c r="J1212" s="133"/>
      <c r="K1212" s="134"/>
      <c r="L1212" s="134"/>
      <c r="M1212" s="134"/>
      <c r="N1212" s="134"/>
      <c r="O1212" s="134"/>
      <c r="P1212" s="134"/>
      <c r="Q1212" s="134"/>
      <c r="R1212" s="134"/>
      <c r="S1212" s="134"/>
      <c r="T1212" s="134"/>
      <c r="U1212" s="134"/>
      <c r="V1212" s="134"/>
      <c r="W1212" s="134"/>
      <c r="X1212" s="134"/>
      <c r="Y1212" s="134"/>
      <c r="Z1212" s="134"/>
    </row>
    <row r="1213" spans="1:26" ht="16.5" customHeight="1">
      <c r="A1213" s="132"/>
      <c r="B1213" s="134"/>
      <c r="C1213" s="134"/>
      <c r="D1213" s="134"/>
      <c r="E1213" s="132"/>
      <c r="F1213" s="132"/>
      <c r="G1213" s="132"/>
      <c r="H1213" s="132"/>
      <c r="I1213" s="132"/>
      <c r="J1213" s="133"/>
      <c r="K1213" s="134"/>
      <c r="L1213" s="134"/>
      <c r="M1213" s="134"/>
      <c r="N1213" s="134"/>
      <c r="O1213" s="134"/>
      <c r="P1213" s="134"/>
      <c r="Q1213" s="134"/>
      <c r="R1213" s="134"/>
      <c r="S1213" s="134"/>
      <c r="T1213" s="134"/>
      <c r="U1213" s="134"/>
      <c r="V1213" s="134"/>
      <c r="W1213" s="134"/>
      <c r="X1213" s="134"/>
      <c r="Y1213" s="134"/>
      <c r="Z1213" s="134"/>
    </row>
    <row r="1214" spans="1:26" ht="15.75" customHeight="1">
      <c r="A1214" s="132"/>
      <c r="B1214" s="134"/>
      <c r="C1214" s="134"/>
      <c r="D1214" s="134"/>
      <c r="E1214" s="132"/>
      <c r="F1214" s="132"/>
      <c r="G1214" s="132"/>
      <c r="H1214" s="132"/>
      <c r="I1214" s="133"/>
      <c r="J1214" s="133"/>
      <c r="K1214" s="134"/>
      <c r="L1214" s="134"/>
      <c r="M1214" s="134"/>
      <c r="N1214" s="134"/>
      <c r="O1214" s="134"/>
      <c r="P1214" s="134"/>
      <c r="Q1214" s="134"/>
      <c r="R1214" s="134"/>
      <c r="S1214" s="134"/>
      <c r="T1214" s="134"/>
      <c r="U1214" s="134"/>
      <c r="V1214" s="134"/>
      <c r="W1214" s="134"/>
      <c r="X1214" s="134"/>
      <c r="Y1214" s="134"/>
      <c r="Z1214" s="134"/>
    </row>
    <row r="1215" spans="1:26" ht="15.75" customHeight="1">
      <c r="A1215" s="520" t="s">
        <v>1889</v>
      </c>
      <c r="B1215" s="520"/>
      <c r="C1215" s="520" t="s">
        <v>1890</v>
      </c>
      <c r="D1215" s="520"/>
      <c r="E1215" s="132"/>
      <c r="F1215" s="132"/>
      <c r="G1215" s="132"/>
      <c r="H1215" s="132"/>
      <c r="I1215" s="137" t="s">
        <v>1620</v>
      </c>
      <c r="J1215" s="133"/>
      <c r="K1215" s="134"/>
      <c r="L1215" s="134"/>
      <c r="M1215" s="134"/>
      <c r="N1215" s="134"/>
      <c r="O1215" s="134"/>
      <c r="P1215" s="134"/>
      <c r="Q1215" s="134"/>
      <c r="R1215" s="134"/>
      <c r="S1215" s="134"/>
      <c r="T1215" s="134"/>
      <c r="U1215" s="134"/>
      <c r="V1215" s="134"/>
      <c r="W1215" s="134"/>
      <c r="X1215" s="134"/>
      <c r="Y1215" s="134"/>
      <c r="Z1215" s="134"/>
    </row>
    <row r="1216" spans="1:26" ht="15.75" customHeight="1">
      <c r="A1216" s="523" t="s">
        <v>1621</v>
      </c>
      <c r="B1216" s="523"/>
      <c r="C1216" s="138"/>
      <c r="D1216" s="138"/>
      <c r="E1216" s="132"/>
      <c r="F1216" s="132"/>
      <c r="G1216" s="132"/>
      <c r="H1216" s="132"/>
      <c r="I1216" s="136">
        <f>G1212+G1219</f>
        <v>0</v>
      </c>
      <c r="J1216" s="133" t="s">
        <v>1246</v>
      </c>
      <c r="K1216" s="134"/>
      <c r="L1216" s="134"/>
      <c r="M1216" s="134"/>
      <c r="N1216" s="134"/>
      <c r="O1216" s="134"/>
      <c r="P1216" s="134"/>
      <c r="Q1216" s="134"/>
      <c r="R1216" s="134"/>
      <c r="S1216" s="134"/>
      <c r="T1216" s="134"/>
      <c r="U1216" s="134"/>
      <c r="V1216" s="134"/>
      <c r="W1216" s="134"/>
      <c r="X1216" s="134"/>
      <c r="Y1216" s="134"/>
      <c r="Z1216" s="134"/>
    </row>
    <row r="1217" spans="1:26" ht="15.75" customHeight="1">
      <c r="A1217" s="139" t="s">
        <v>1622</v>
      </c>
      <c r="B1217" s="139" t="s">
        <v>1623</v>
      </c>
      <c r="C1217" s="139" t="s">
        <v>1624</v>
      </c>
      <c r="D1217" s="139" t="s">
        <v>1625</v>
      </c>
      <c r="E1217" s="139" t="s">
        <v>1626</v>
      </c>
      <c r="F1217" s="139" t="s">
        <v>1627</v>
      </c>
      <c r="G1217" s="140" t="s">
        <v>1628</v>
      </c>
      <c r="H1217" s="140" t="s">
        <v>1629</v>
      </c>
      <c r="I1217" s="132"/>
      <c r="J1217" s="133"/>
      <c r="K1217" s="134"/>
      <c r="L1217" s="134"/>
      <c r="M1217" s="134"/>
      <c r="N1217" s="134"/>
      <c r="O1217" s="134"/>
      <c r="P1217" s="134"/>
      <c r="Q1217" s="134"/>
      <c r="R1217" s="134"/>
      <c r="S1217" s="134"/>
      <c r="T1217" s="134"/>
      <c r="U1217" s="134"/>
      <c r="V1217" s="134"/>
      <c r="W1217" s="134"/>
      <c r="X1217" s="134"/>
      <c r="Y1217" s="134"/>
      <c r="Z1217" s="134"/>
    </row>
    <row r="1218" spans="1:26" ht="15.75" customHeight="1">
      <c r="A1218" s="139">
        <v>1</v>
      </c>
      <c r="B1218" s="150"/>
      <c r="C1218" s="142"/>
      <c r="D1218" s="139" t="s">
        <v>1621</v>
      </c>
      <c r="E1218" s="142"/>
      <c r="F1218" s="139">
        <f>SUM(E1218,F1217)</f>
        <v>0</v>
      </c>
      <c r="G1218" s="140">
        <f>SUM(G1217,E1218)</f>
        <v>0</v>
      </c>
      <c r="H1218" s="216"/>
      <c r="I1218" s="282"/>
      <c r="J1218" s="133"/>
      <c r="K1218" s="134"/>
      <c r="L1218" s="134"/>
      <c r="M1218" s="134"/>
      <c r="N1218" s="134"/>
      <c r="O1218" s="134"/>
      <c r="P1218" s="134"/>
      <c r="Q1218" s="134"/>
      <c r="R1218" s="134"/>
      <c r="S1218" s="134"/>
      <c r="T1218" s="134"/>
      <c r="U1218" s="134"/>
      <c r="V1218" s="134"/>
      <c r="W1218" s="134"/>
      <c r="X1218" s="134"/>
      <c r="Y1218" s="134"/>
      <c r="Z1218" s="134"/>
    </row>
    <row r="1219" spans="1:26" ht="15.75" customHeight="1">
      <c r="A1219" s="139">
        <v>2</v>
      </c>
      <c r="B1219" s="150"/>
      <c r="C1219" s="142"/>
      <c r="D1219" s="139"/>
      <c r="E1219" s="142"/>
      <c r="F1219" s="139"/>
      <c r="G1219" s="140"/>
      <c r="H1219" s="216"/>
      <c r="I1219" s="282"/>
      <c r="J1219" s="133"/>
      <c r="K1219" s="134"/>
      <c r="L1219" s="134"/>
      <c r="M1219" s="134"/>
      <c r="N1219" s="134"/>
      <c r="O1219" s="134"/>
      <c r="P1219" s="134"/>
      <c r="Q1219" s="134"/>
      <c r="R1219" s="134"/>
      <c r="S1219" s="134"/>
      <c r="T1219" s="134"/>
      <c r="U1219" s="134"/>
      <c r="V1219" s="134"/>
      <c r="W1219" s="134"/>
      <c r="X1219" s="134"/>
      <c r="Y1219" s="134"/>
      <c r="Z1219" s="134"/>
    </row>
    <row r="1220" spans="1:26" ht="15.75" customHeight="1">
      <c r="A1220" s="142">
        <v>3</v>
      </c>
      <c r="B1220" s="147"/>
      <c r="C1220" s="139"/>
      <c r="D1220" s="142"/>
      <c r="E1220" s="142"/>
      <c r="F1220" s="139"/>
      <c r="G1220" s="140"/>
      <c r="H1220" s="216"/>
      <c r="I1220" s="282"/>
      <c r="J1220" s="133"/>
      <c r="K1220" s="134"/>
      <c r="L1220" s="134"/>
      <c r="M1220" s="134"/>
      <c r="N1220" s="134"/>
      <c r="O1220" s="134"/>
      <c r="P1220" s="134"/>
      <c r="Q1220" s="134"/>
      <c r="R1220" s="134"/>
      <c r="S1220" s="134"/>
      <c r="T1220" s="134"/>
      <c r="U1220" s="134"/>
      <c r="V1220" s="134"/>
      <c r="W1220" s="134"/>
      <c r="X1220" s="134"/>
      <c r="Y1220" s="134"/>
      <c r="Z1220" s="134"/>
    </row>
    <row r="1221" spans="1:26" ht="15.75" customHeight="1">
      <c r="A1221" s="132"/>
      <c r="B1221" s="134"/>
      <c r="C1221" s="148"/>
      <c r="D1221" s="132"/>
      <c r="E1221" s="132"/>
      <c r="F1221" s="148"/>
      <c r="G1221" s="149"/>
      <c r="H1221" s="132"/>
      <c r="I1221" s="133"/>
      <c r="J1221" s="133"/>
      <c r="K1221" s="134"/>
      <c r="L1221" s="134"/>
      <c r="M1221" s="134"/>
      <c r="N1221" s="134"/>
      <c r="O1221" s="134"/>
      <c r="P1221" s="134"/>
      <c r="Q1221" s="134"/>
      <c r="R1221" s="134"/>
      <c r="S1221" s="134"/>
      <c r="T1221" s="134"/>
      <c r="U1221" s="134"/>
      <c r="V1221" s="134"/>
      <c r="W1221" s="134"/>
      <c r="X1221" s="134"/>
      <c r="Y1221" s="134"/>
      <c r="Z1221" s="134"/>
    </row>
    <row r="1222" spans="1:26" ht="15.75" customHeight="1">
      <c r="A1222" s="132"/>
      <c r="B1222" s="134"/>
      <c r="C1222" s="148"/>
      <c r="D1222" s="132"/>
      <c r="E1222" s="132"/>
      <c r="F1222" s="148"/>
      <c r="G1222" s="149"/>
      <c r="H1222" s="132"/>
      <c r="I1222" s="133"/>
      <c r="J1222" s="133"/>
      <c r="K1222" s="134"/>
      <c r="L1222" s="134"/>
      <c r="M1222" s="134"/>
      <c r="N1222" s="134"/>
      <c r="O1222" s="134"/>
      <c r="P1222" s="134"/>
      <c r="Q1222" s="134"/>
      <c r="R1222" s="134"/>
      <c r="S1222" s="134"/>
      <c r="T1222" s="134"/>
      <c r="U1222" s="134"/>
      <c r="V1222" s="134"/>
      <c r="W1222" s="134"/>
      <c r="X1222" s="134"/>
      <c r="Y1222" s="134"/>
      <c r="Z1222" s="134"/>
    </row>
    <row r="1223" spans="1:26" ht="16.5" customHeight="1">
      <c r="A1223" s="523" t="s">
        <v>1632</v>
      </c>
      <c r="B1223" s="523"/>
      <c r="C1223" s="148"/>
      <c r="D1223" s="132"/>
      <c r="E1223" s="132"/>
      <c r="F1223" s="148"/>
      <c r="G1223" s="149"/>
      <c r="H1223" s="132"/>
      <c r="I1223" s="132"/>
      <c r="J1223" s="133"/>
      <c r="K1223" s="134"/>
      <c r="L1223" s="134"/>
      <c r="M1223" s="134"/>
      <c r="N1223" s="134"/>
      <c r="O1223" s="134"/>
      <c r="P1223" s="134"/>
      <c r="Q1223" s="134"/>
      <c r="R1223" s="134"/>
      <c r="S1223" s="134"/>
      <c r="T1223" s="134"/>
      <c r="U1223" s="134"/>
      <c r="V1223" s="134"/>
      <c r="W1223" s="134"/>
      <c r="X1223" s="134"/>
      <c r="Y1223" s="134"/>
      <c r="Z1223" s="134"/>
    </row>
    <row r="1224" spans="1:26" ht="15.75" customHeight="1">
      <c r="A1224" s="139" t="s">
        <v>1622</v>
      </c>
      <c r="B1224" s="139" t="s">
        <v>1623</v>
      </c>
      <c r="C1224" s="139" t="s">
        <v>1624</v>
      </c>
      <c r="D1224" s="139" t="s">
        <v>1625</v>
      </c>
      <c r="E1224" s="139" t="s">
        <v>1626</v>
      </c>
      <c r="F1224" s="139" t="s">
        <v>1627</v>
      </c>
      <c r="G1224" s="140" t="s">
        <v>1628</v>
      </c>
      <c r="H1224" s="140" t="s">
        <v>1629</v>
      </c>
      <c r="I1224" s="132"/>
      <c r="J1224" s="133"/>
      <c r="K1224" s="134"/>
      <c r="L1224" s="134"/>
      <c r="M1224" s="134"/>
      <c r="N1224" s="134"/>
      <c r="O1224" s="134"/>
      <c r="P1224" s="134"/>
      <c r="Q1224" s="134"/>
      <c r="R1224" s="134"/>
      <c r="S1224" s="134"/>
      <c r="T1224" s="134"/>
      <c r="U1224" s="134"/>
      <c r="V1224" s="134"/>
      <c r="W1224" s="134"/>
      <c r="X1224" s="134"/>
      <c r="Y1224" s="134"/>
      <c r="Z1224" s="134"/>
    </row>
    <row r="1225" spans="1:26" ht="15.75" customHeight="1">
      <c r="A1225" s="139">
        <v>1</v>
      </c>
      <c r="B1225" s="150"/>
      <c r="C1225" s="142"/>
      <c r="D1225" s="139" t="s">
        <v>1632</v>
      </c>
      <c r="E1225" s="142"/>
      <c r="F1225" s="139">
        <f>SUM(E1225,F1224)</f>
        <v>0</v>
      </c>
      <c r="G1225" s="140">
        <f>SUM(G1224,E1225)</f>
        <v>0</v>
      </c>
      <c r="H1225" s="142"/>
      <c r="I1225" s="132"/>
      <c r="J1225" s="133"/>
      <c r="K1225" s="134"/>
      <c r="L1225" s="134"/>
      <c r="M1225" s="134"/>
      <c r="N1225" s="134"/>
      <c r="O1225" s="134"/>
      <c r="P1225" s="134"/>
      <c r="Q1225" s="134"/>
      <c r="R1225" s="134"/>
      <c r="S1225" s="134"/>
      <c r="T1225" s="134"/>
      <c r="U1225" s="134"/>
      <c r="V1225" s="134"/>
      <c r="W1225" s="134"/>
      <c r="X1225" s="134"/>
      <c r="Y1225" s="134"/>
      <c r="Z1225" s="134"/>
    </row>
    <row r="1226" spans="1:26" ht="15.75" customHeight="1">
      <c r="A1226" s="139">
        <v>2</v>
      </c>
      <c r="B1226" s="150"/>
      <c r="C1226" s="142"/>
      <c r="D1226" s="139"/>
      <c r="E1226" s="142"/>
      <c r="F1226" s="139"/>
      <c r="G1226" s="140"/>
      <c r="H1226" s="142"/>
      <c r="I1226" s="132"/>
      <c r="J1226" s="133"/>
      <c r="K1226" s="134"/>
      <c r="L1226" s="134"/>
      <c r="M1226" s="134"/>
      <c r="N1226" s="134"/>
      <c r="O1226" s="134"/>
      <c r="P1226" s="134"/>
      <c r="Q1226" s="134"/>
      <c r="R1226" s="134"/>
      <c r="S1226" s="134"/>
      <c r="T1226" s="134"/>
      <c r="U1226" s="134"/>
      <c r="V1226" s="134"/>
      <c r="W1226" s="134"/>
      <c r="X1226" s="134"/>
      <c r="Y1226" s="134"/>
      <c r="Z1226" s="134"/>
    </row>
    <row r="1227" spans="1:26" ht="15.75" customHeight="1">
      <c r="A1227" s="142">
        <v>3</v>
      </c>
      <c r="B1227" s="147"/>
      <c r="C1227" s="139"/>
      <c r="D1227" s="142"/>
      <c r="E1227" s="142"/>
      <c r="F1227" s="139"/>
      <c r="G1227" s="140"/>
      <c r="H1227" s="142"/>
      <c r="I1227" s="132"/>
      <c r="J1227" s="133"/>
      <c r="K1227" s="134"/>
      <c r="L1227" s="134"/>
      <c r="M1227" s="134"/>
      <c r="N1227" s="134"/>
      <c r="O1227" s="134"/>
      <c r="P1227" s="134"/>
      <c r="Q1227" s="134"/>
      <c r="R1227" s="134"/>
      <c r="S1227" s="134"/>
      <c r="T1227" s="134"/>
      <c r="U1227" s="134"/>
      <c r="V1227" s="134"/>
      <c r="W1227" s="134"/>
      <c r="X1227" s="134"/>
      <c r="Y1227" s="134"/>
      <c r="Z1227" s="134"/>
    </row>
    <row r="1228" spans="1:26" ht="16.5" customHeight="1">
      <c r="A1228" s="132"/>
      <c r="B1228" s="134"/>
      <c r="C1228" s="134"/>
      <c r="D1228" s="134"/>
      <c r="E1228" s="132"/>
      <c r="F1228" s="132"/>
      <c r="G1228" s="132"/>
      <c r="H1228" s="132"/>
      <c r="I1228" s="132"/>
      <c r="J1228" s="133"/>
      <c r="K1228" s="134"/>
    </row>
    <row r="1229" spans="1:26" ht="15.75" customHeight="1">
      <c r="A1229" s="132"/>
      <c r="B1229" s="134"/>
      <c r="C1229" s="134"/>
      <c r="D1229" s="134"/>
      <c r="E1229" s="132"/>
      <c r="F1229" s="132"/>
      <c r="G1229" s="132"/>
      <c r="H1229" s="132"/>
      <c r="I1229" s="132"/>
      <c r="J1229" s="133"/>
      <c r="K1229" s="134"/>
    </row>
    <row r="1230" spans="1:26" ht="17.25" customHeight="1">
      <c r="A1230" s="520" t="s">
        <v>1891</v>
      </c>
      <c r="B1230" s="520"/>
      <c r="C1230" s="520" t="s">
        <v>1892</v>
      </c>
      <c r="D1230" s="520"/>
      <c r="E1230" s="132"/>
      <c r="F1230" s="132"/>
      <c r="G1230" s="132"/>
      <c r="H1230" s="132"/>
      <c r="I1230" s="137" t="s">
        <v>1620</v>
      </c>
      <c r="J1230" s="133"/>
      <c r="K1230" s="134"/>
      <c r="L1230" s="134"/>
      <c r="M1230" s="134"/>
      <c r="N1230" s="134"/>
      <c r="O1230" s="134"/>
      <c r="P1230" s="134"/>
      <c r="Q1230" s="134"/>
      <c r="R1230" s="134"/>
      <c r="S1230" s="134"/>
      <c r="T1230" s="134"/>
      <c r="U1230" s="134"/>
      <c r="V1230" s="134"/>
      <c r="W1230" s="134"/>
      <c r="X1230" s="134"/>
      <c r="Y1230" s="134"/>
      <c r="Z1230" s="134"/>
    </row>
    <row r="1231" spans="1:26" ht="15.75" customHeight="1">
      <c r="A1231" s="523" t="s">
        <v>1621</v>
      </c>
      <c r="B1231" s="523"/>
      <c r="C1231" s="138"/>
      <c r="D1231" s="138"/>
      <c r="E1231" s="132"/>
      <c r="F1231" s="132"/>
      <c r="G1231" s="132"/>
      <c r="H1231" s="132"/>
      <c r="I1231" s="246">
        <v>366</v>
      </c>
      <c r="J1231" s="132" t="s">
        <v>582</v>
      </c>
      <c r="K1231" s="134"/>
      <c r="L1231" s="134"/>
      <c r="M1231" s="134"/>
      <c r="N1231" s="134"/>
      <c r="O1231" s="134"/>
      <c r="P1231" s="134"/>
      <c r="Q1231" s="134"/>
      <c r="R1231" s="134"/>
      <c r="S1231" s="134"/>
      <c r="T1231" s="134"/>
      <c r="U1231" s="134"/>
      <c r="V1231" s="134"/>
      <c r="W1231" s="134"/>
      <c r="X1231" s="134"/>
      <c r="Y1231" s="134"/>
      <c r="Z1231" s="134"/>
    </row>
    <row r="1232" spans="1:26" ht="15.75" customHeight="1">
      <c r="A1232" s="139" t="s">
        <v>1622</v>
      </c>
      <c r="B1232" s="139" t="s">
        <v>1623</v>
      </c>
      <c r="C1232" s="139" t="s">
        <v>1624</v>
      </c>
      <c r="D1232" s="139" t="s">
        <v>1625</v>
      </c>
      <c r="E1232" s="139" t="s">
        <v>1626</v>
      </c>
      <c r="F1232" s="139" t="s">
        <v>1627</v>
      </c>
      <c r="G1232" s="140" t="s">
        <v>1628</v>
      </c>
      <c r="H1232" s="140" t="s">
        <v>1629</v>
      </c>
      <c r="I1232" s="153" t="s">
        <v>1179</v>
      </c>
      <c r="J1232" s="133"/>
      <c r="K1232" s="134"/>
    </row>
    <row r="1233" spans="1:26" ht="15.75" customHeight="1">
      <c r="A1233" s="157">
        <v>1</v>
      </c>
      <c r="B1233" s="155" t="s">
        <v>1253</v>
      </c>
      <c r="C1233" s="139" t="s">
        <v>1254</v>
      </c>
      <c r="D1233" s="142" t="s">
        <v>1621</v>
      </c>
      <c r="E1233" s="142">
        <v>10</v>
      </c>
      <c r="F1233" s="139">
        <f t="shared" ref="F1233:F1240" si="62">SUM(E1233,F1232)</f>
        <v>10</v>
      </c>
      <c r="G1233" s="140">
        <f t="shared" ref="G1233:G1241" si="63">SUM(G1232,E1233)</f>
        <v>10</v>
      </c>
      <c r="H1233" s="142"/>
      <c r="I1233" s="132"/>
      <c r="J1233" s="133"/>
      <c r="K1233" s="134"/>
    </row>
    <row r="1234" spans="1:26" ht="15.75" customHeight="1">
      <c r="A1234" s="139">
        <v>3</v>
      </c>
      <c r="B1234" s="247" t="s">
        <v>1690</v>
      </c>
      <c r="C1234" s="139" t="s">
        <v>1691</v>
      </c>
      <c r="D1234" s="115" t="s">
        <v>1175</v>
      </c>
      <c r="E1234" s="142">
        <v>70</v>
      </c>
      <c r="F1234" s="139">
        <f t="shared" si="62"/>
        <v>80</v>
      </c>
      <c r="G1234" s="140">
        <f t="shared" si="63"/>
        <v>80</v>
      </c>
      <c r="H1234" s="142"/>
      <c r="I1234" s="132"/>
      <c r="J1234" s="133"/>
      <c r="K1234" s="134"/>
      <c r="L1234" s="134"/>
      <c r="M1234" s="134"/>
      <c r="N1234" s="134"/>
      <c r="O1234" s="134"/>
      <c r="P1234" s="134"/>
      <c r="Q1234" s="134"/>
      <c r="R1234" s="134"/>
      <c r="S1234" s="134"/>
      <c r="T1234" s="134"/>
      <c r="U1234" s="134"/>
      <c r="V1234" s="134"/>
      <c r="W1234" s="134"/>
      <c r="X1234" s="134"/>
      <c r="Y1234" s="134"/>
      <c r="Z1234" s="134"/>
    </row>
    <row r="1235" spans="1:26" ht="15.75" customHeight="1">
      <c r="A1235" s="139">
        <v>4</v>
      </c>
      <c r="B1235" s="247" t="s">
        <v>1257</v>
      </c>
      <c r="C1235" s="139" t="s">
        <v>1258</v>
      </c>
      <c r="D1235" s="115" t="s">
        <v>1182</v>
      </c>
      <c r="E1235" s="142">
        <v>38</v>
      </c>
      <c r="F1235" s="139">
        <f t="shared" si="62"/>
        <v>118</v>
      </c>
      <c r="G1235" s="140">
        <f t="shared" si="63"/>
        <v>118</v>
      </c>
      <c r="H1235" s="142"/>
      <c r="I1235" s="132"/>
      <c r="J1235" s="133"/>
      <c r="K1235" s="134"/>
      <c r="L1235" s="134"/>
      <c r="M1235" s="134"/>
      <c r="N1235" s="134"/>
      <c r="O1235" s="134"/>
      <c r="P1235" s="134"/>
      <c r="Q1235" s="134"/>
      <c r="R1235" s="134"/>
      <c r="S1235" s="134"/>
      <c r="T1235" s="134"/>
      <c r="U1235" s="134"/>
      <c r="V1235" s="134"/>
      <c r="W1235" s="134"/>
      <c r="X1235" s="134"/>
      <c r="Y1235" s="134"/>
      <c r="Z1235" s="134"/>
    </row>
    <row r="1236" spans="1:26" ht="15.75" customHeight="1">
      <c r="A1236" s="161">
        <v>5</v>
      </c>
      <c r="B1236" s="249" t="s">
        <v>1692</v>
      </c>
      <c r="C1236" s="163" t="s">
        <v>1693</v>
      </c>
      <c r="D1236" s="162" t="s">
        <v>1182</v>
      </c>
      <c r="E1236" s="163">
        <v>50</v>
      </c>
      <c r="F1236" s="143">
        <f t="shared" si="62"/>
        <v>168</v>
      </c>
      <c r="G1236" s="164">
        <f t="shared" si="63"/>
        <v>168</v>
      </c>
      <c r="H1236" s="163"/>
      <c r="I1236" s="133" t="s">
        <v>1246</v>
      </c>
      <c r="J1236" s="133"/>
      <c r="K1236" s="134"/>
      <c r="L1236" s="134"/>
      <c r="M1236" s="134"/>
      <c r="N1236" s="134"/>
      <c r="O1236" s="134"/>
      <c r="P1236" s="134"/>
      <c r="Q1236" s="134"/>
      <c r="R1236" s="134"/>
      <c r="S1236" s="134"/>
      <c r="T1236" s="134"/>
      <c r="U1236" s="134"/>
      <c r="V1236" s="134"/>
      <c r="W1236" s="134"/>
      <c r="X1236" s="134"/>
      <c r="Y1236" s="134"/>
      <c r="Z1236" s="134"/>
    </row>
    <row r="1237" spans="1:26" ht="15.75" customHeight="1">
      <c r="A1237" s="157">
        <v>6</v>
      </c>
      <c r="B1237" s="248" t="s">
        <v>1875</v>
      </c>
      <c r="C1237" s="157" t="s">
        <v>1184</v>
      </c>
      <c r="D1237" s="165" t="s">
        <v>1182</v>
      </c>
      <c r="E1237" s="158">
        <v>4</v>
      </c>
      <c r="F1237" s="139">
        <f t="shared" si="62"/>
        <v>172</v>
      </c>
      <c r="G1237" s="159">
        <f t="shared" si="63"/>
        <v>172</v>
      </c>
      <c r="H1237" s="158"/>
      <c r="I1237" s="132" t="s">
        <v>1185</v>
      </c>
      <c r="J1237" s="133"/>
      <c r="K1237" s="134"/>
      <c r="L1237" s="134"/>
      <c r="M1237" s="134"/>
      <c r="N1237" s="134"/>
      <c r="O1237" s="134"/>
      <c r="P1237" s="134"/>
      <c r="Q1237" s="134"/>
      <c r="R1237" s="134"/>
      <c r="S1237" s="134"/>
      <c r="T1237" s="134"/>
      <c r="U1237" s="134"/>
      <c r="V1237" s="134"/>
      <c r="W1237" s="134"/>
      <c r="X1237" s="134"/>
      <c r="Y1237" s="134"/>
      <c r="Z1237" s="134"/>
    </row>
    <row r="1238" spans="1:26" ht="15.75" customHeight="1">
      <c r="A1238" s="157">
        <v>7</v>
      </c>
      <c r="B1238" s="156" t="s">
        <v>1265</v>
      </c>
      <c r="C1238" s="157" t="s">
        <v>1266</v>
      </c>
      <c r="D1238" s="165" t="s">
        <v>1182</v>
      </c>
      <c r="E1238" s="158">
        <v>20</v>
      </c>
      <c r="F1238" s="157">
        <f t="shared" si="62"/>
        <v>192</v>
      </c>
      <c r="G1238" s="159">
        <f t="shared" si="63"/>
        <v>192</v>
      </c>
      <c r="H1238" s="158"/>
      <c r="I1238" s="132" t="s">
        <v>1267</v>
      </c>
      <c r="J1238" s="133"/>
      <c r="K1238" s="134"/>
      <c r="L1238" s="134"/>
      <c r="M1238" s="134"/>
      <c r="N1238" s="134"/>
      <c r="O1238" s="134"/>
      <c r="P1238" s="134"/>
      <c r="Q1238" s="134"/>
      <c r="R1238" s="134"/>
      <c r="S1238" s="134"/>
      <c r="T1238" s="134"/>
      <c r="U1238" s="134"/>
      <c r="V1238" s="134"/>
      <c r="W1238" s="134"/>
      <c r="X1238" s="134"/>
      <c r="Y1238" s="134"/>
      <c r="Z1238" s="134"/>
    </row>
    <row r="1239" spans="1:26" ht="15.75" customHeight="1">
      <c r="A1239" s="139">
        <v>8</v>
      </c>
      <c r="B1239" s="155" t="s">
        <v>1893</v>
      </c>
      <c r="C1239" s="139" t="s">
        <v>1894</v>
      </c>
      <c r="D1239" s="115" t="s">
        <v>1175</v>
      </c>
      <c r="E1239" s="142">
        <v>20</v>
      </c>
      <c r="F1239" s="139">
        <f t="shared" si="62"/>
        <v>212</v>
      </c>
      <c r="G1239" s="140">
        <f t="shared" si="63"/>
        <v>212</v>
      </c>
      <c r="H1239" s="142"/>
      <c r="I1239" s="132" t="s">
        <v>1216</v>
      </c>
      <c r="J1239" s="133"/>
      <c r="K1239" s="134"/>
      <c r="L1239" s="134"/>
      <c r="M1239" s="134"/>
      <c r="N1239" s="134"/>
      <c r="O1239" s="134"/>
      <c r="P1239" s="134"/>
      <c r="Q1239" s="134"/>
      <c r="R1239" s="134"/>
      <c r="S1239" s="134"/>
      <c r="T1239" s="134"/>
      <c r="U1239" s="134"/>
      <c r="V1239" s="134"/>
      <c r="W1239" s="134"/>
      <c r="X1239" s="134"/>
      <c r="Y1239" s="134"/>
      <c r="Z1239" s="134"/>
    </row>
    <row r="1240" spans="1:26" ht="15.75" customHeight="1">
      <c r="A1240" s="139">
        <v>9</v>
      </c>
      <c r="B1240" s="155" t="s">
        <v>912</v>
      </c>
      <c r="C1240" s="139" t="s">
        <v>913</v>
      </c>
      <c r="D1240" s="115" t="s">
        <v>1182</v>
      </c>
      <c r="E1240" s="142">
        <v>10</v>
      </c>
      <c r="F1240" s="139">
        <f t="shared" si="62"/>
        <v>222</v>
      </c>
      <c r="G1240" s="140">
        <f t="shared" si="63"/>
        <v>222</v>
      </c>
      <c r="H1240" s="142"/>
      <c r="I1240" s="132" t="s">
        <v>1219</v>
      </c>
      <c r="J1240" s="133"/>
      <c r="K1240" s="134"/>
      <c r="L1240" s="134"/>
      <c r="M1240" s="134"/>
      <c r="N1240" s="134"/>
      <c r="O1240" s="134"/>
      <c r="P1240" s="134"/>
      <c r="Q1240" s="134"/>
      <c r="R1240" s="134"/>
      <c r="S1240" s="134"/>
      <c r="T1240" s="134"/>
      <c r="U1240" s="134"/>
      <c r="V1240" s="134"/>
      <c r="W1240" s="134"/>
      <c r="X1240" s="134"/>
      <c r="Y1240" s="134"/>
      <c r="Z1240" s="134"/>
    </row>
    <row r="1241" spans="1:26" ht="15.75" customHeight="1">
      <c r="A1241" s="139">
        <v>10</v>
      </c>
      <c r="B1241" s="126" t="s">
        <v>1292</v>
      </c>
      <c r="C1241" s="167" t="s">
        <v>1293</v>
      </c>
      <c r="D1241" s="171" t="s">
        <v>1175</v>
      </c>
      <c r="E1241" s="142">
        <v>50</v>
      </c>
      <c r="F1241" s="171">
        <f>SUM(F1240,E1241)</f>
        <v>272</v>
      </c>
      <c r="G1241" s="140">
        <f t="shared" si="63"/>
        <v>272</v>
      </c>
      <c r="H1241" s="142"/>
      <c r="I1241" s="132" t="s">
        <v>891</v>
      </c>
      <c r="J1241" s="133"/>
      <c r="K1241" s="134"/>
      <c r="L1241" s="134"/>
      <c r="M1241" s="134"/>
      <c r="N1241" s="134"/>
      <c r="O1241" s="134"/>
      <c r="P1241" s="134"/>
      <c r="Q1241" s="134"/>
      <c r="R1241" s="134"/>
      <c r="S1241" s="134"/>
      <c r="T1241" s="134"/>
      <c r="U1241" s="134"/>
      <c r="V1241" s="134"/>
      <c r="W1241" s="134"/>
      <c r="X1241" s="134"/>
      <c r="Y1241" s="134"/>
      <c r="Z1241" s="134"/>
    </row>
    <row r="1242" spans="1:26" ht="15.75" customHeight="1">
      <c r="A1242" s="139">
        <v>11</v>
      </c>
      <c r="B1242" s="126" t="s">
        <v>934</v>
      </c>
      <c r="C1242" s="167" t="s">
        <v>1895</v>
      </c>
      <c r="D1242" s="171" t="s">
        <v>1175</v>
      </c>
      <c r="E1242" s="142">
        <v>80</v>
      </c>
      <c r="F1242" s="171">
        <v>352</v>
      </c>
      <c r="G1242" s="140">
        <v>352</v>
      </c>
      <c r="H1242" s="142"/>
      <c r="J1242" s="133"/>
      <c r="K1242" s="134"/>
      <c r="L1242" s="134"/>
      <c r="M1242" s="134"/>
      <c r="N1242" s="134"/>
      <c r="O1242" s="134"/>
      <c r="P1242" s="134"/>
      <c r="Q1242" s="134"/>
      <c r="R1242" s="134"/>
      <c r="S1242" s="134"/>
      <c r="T1242" s="134"/>
      <c r="U1242" s="134"/>
      <c r="V1242" s="134"/>
      <c r="W1242" s="134"/>
      <c r="X1242" s="134"/>
      <c r="Y1242" s="134"/>
      <c r="Z1242" s="134"/>
    </row>
    <row r="1243" spans="1:26" ht="15.75" customHeight="1">
      <c r="A1243" s="132"/>
      <c r="B1243" s="172" t="s">
        <v>1652</v>
      </c>
      <c r="C1243" s="148" t="s">
        <v>1147</v>
      </c>
      <c r="D1243" s="168" t="s">
        <v>1175</v>
      </c>
      <c r="E1243" s="117">
        <v>14</v>
      </c>
      <c r="F1243" s="168">
        <f>SUM(F1242,E1243)</f>
        <v>366</v>
      </c>
      <c r="G1243" s="149">
        <f>SUM(G1242,E1243)</f>
        <v>366</v>
      </c>
      <c r="H1243" s="132"/>
      <c r="I1243" s="132" t="s">
        <v>582</v>
      </c>
      <c r="J1243" s="133"/>
      <c r="K1243" s="134"/>
      <c r="L1243" s="134"/>
      <c r="M1243" s="134"/>
      <c r="N1243" s="134"/>
      <c r="O1243" s="134"/>
      <c r="P1243" s="134"/>
      <c r="Q1243" s="134"/>
      <c r="R1243" s="134"/>
      <c r="S1243" s="134"/>
      <c r="T1243" s="134"/>
      <c r="U1243" s="134"/>
      <c r="V1243" s="134"/>
      <c r="W1243" s="134"/>
      <c r="X1243" s="134"/>
      <c r="Y1243" s="134"/>
      <c r="Z1243" s="134"/>
    </row>
    <row r="1244" spans="1:26" ht="15.75" customHeight="1">
      <c r="A1244" s="132"/>
      <c r="B1244" s="172"/>
      <c r="C1244" s="148"/>
      <c r="D1244" s="168"/>
      <c r="E1244" s="117"/>
      <c r="F1244" s="168"/>
      <c r="G1244" s="149"/>
      <c r="H1244" s="132"/>
      <c r="I1244" s="132"/>
      <c r="J1244" s="133"/>
      <c r="K1244" s="134"/>
      <c r="L1244" s="134"/>
      <c r="M1244" s="134"/>
      <c r="N1244" s="134"/>
      <c r="O1244" s="134"/>
      <c r="P1244" s="134"/>
      <c r="Q1244" s="134"/>
      <c r="R1244" s="134"/>
      <c r="S1244" s="134"/>
      <c r="T1244" s="134"/>
      <c r="U1244" s="134"/>
      <c r="V1244" s="134"/>
      <c r="W1244" s="134"/>
      <c r="X1244" s="134"/>
      <c r="Y1244" s="134"/>
      <c r="Z1244" s="134"/>
    </row>
    <row r="1245" spans="1:26" ht="15.75" customHeight="1">
      <c r="A1245" s="132"/>
      <c r="B1245" s="172"/>
      <c r="C1245" s="148"/>
      <c r="D1245" s="168"/>
      <c r="E1245" s="117"/>
      <c r="F1245" s="168"/>
      <c r="G1245" s="149"/>
      <c r="H1245" s="132"/>
      <c r="I1245" s="132"/>
      <c r="J1245" s="133"/>
      <c r="K1245" s="134"/>
      <c r="L1245" s="134"/>
      <c r="M1245" s="134"/>
      <c r="N1245" s="134"/>
      <c r="O1245" s="134"/>
      <c r="P1245" s="134"/>
      <c r="Q1245" s="134"/>
      <c r="R1245" s="134"/>
      <c r="S1245" s="134"/>
      <c r="T1245" s="134"/>
      <c r="U1245" s="134"/>
      <c r="V1245" s="134"/>
      <c r="W1245" s="134"/>
      <c r="X1245" s="134"/>
      <c r="Y1245" s="134"/>
      <c r="Z1245" s="134"/>
    </row>
    <row r="1246" spans="1:26" ht="15.75" customHeight="1">
      <c r="A1246" s="132"/>
      <c r="B1246" s="172"/>
      <c r="C1246" s="148"/>
      <c r="D1246" s="168"/>
      <c r="E1246" s="117"/>
      <c r="F1246" s="168"/>
      <c r="G1246" s="149"/>
      <c r="H1246" s="132"/>
      <c r="I1246" s="132"/>
      <c r="J1246" s="133"/>
      <c r="K1246" s="134"/>
      <c r="L1246" s="134"/>
      <c r="M1246" s="134"/>
      <c r="N1246" s="134"/>
      <c r="O1246" s="134"/>
      <c r="P1246" s="134"/>
      <c r="Q1246" s="134"/>
      <c r="R1246" s="134"/>
      <c r="S1246" s="134"/>
      <c r="T1246" s="134"/>
      <c r="U1246" s="134"/>
      <c r="V1246" s="134"/>
      <c r="W1246" s="134"/>
      <c r="X1246" s="134"/>
      <c r="Y1246" s="134"/>
      <c r="Z1246" s="134"/>
    </row>
    <row r="1247" spans="1:26" ht="15.75" customHeight="1">
      <c r="A1247" s="132"/>
      <c r="B1247" s="172"/>
      <c r="C1247" s="148"/>
      <c r="D1247" s="168"/>
      <c r="E1247" s="117"/>
      <c r="F1247" s="168"/>
      <c r="G1247" s="149"/>
      <c r="H1247" s="132"/>
      <c r="I1247" s="132"/>
      <c r="J1247" s="133"/>
      <c r="K1247" s="134"/>
      <c r="L1247" s="134"/>
      <c r="M1247" s="134"/>
      <c r="N1247" s="134"/>
      <c r="O1247" s="134"/>
      <c r="P1247" s="134"/>
      <c r="Q1247" s="134"/>
      <c r="R1247" s="134"/>
      <c r="S1247" s="134"/>
      <c r="T1247" s="134"/>
      <c r="U1247" s="134"/>
      <c r="V1247" s="134"/>
      <c r="W1247" s="134"/>
      <c r="X1247" s="134"/>
      <c r="Y1247" s="134"/>
      <c r="Z1247" s="134"/>
    </row>
    <row r="1248" spans="1:26" ht="16.5" customHeight="1">
      <c r="A1248" s="523" t="s">
        <v>1632</v>
      </c>
      <c r="B1248" s="523"/>
      <c r="C1248" s="148"/>
      <c r="D1248" s="132"/>
      <c r="E1248" s="132"/>
      <c r="F1248" s="148"/>
      <c r="G1248" s="149"/>
      <c r="H1248" s="132"/>
      <c r="I1248" s="133"/>
      <c r="J1248" s="133"/>
      <c r="K1248" s="134"/>
      <c r="L1248" s="134"/>
      <c r="M1248" s="134"/>
      <c r="N1248" s="134"/>
      <c r="O1248" s="134"/>
      <c r="P1248" s="134"/>
      <c r="Q1248" s="134"/>
      <c r="R1248" s="134"/>
      <c r="S1248" s="134"/>
      <c r="T1248" s="134"/>
      <c r="U1248" s="134"/>
      <c r="V1248" s="134"/>
      <c r="W1248" s="134"/>
      <c r="X1248" s="134"/>
      <c r="Y1248" s="134"/>
      <c r="Z1248" s="134"/>
    </row>
    <row r="1249" spans="1:26" ht="15.75" customHeight="1">
      <c r="A1249" s="139" t="s">
        <v>1622</v>
      </c>
      <c r="B1249" s="157" t="s">
        <v>1623</v>
      </c>
      <c r="C1249" s="157" t="s">
        <v>1624</v>
      </c>
      <c r="D1249" s="157" t="s">
        <v>1625</v>
      </c>
      <c r="E1249" s="157" t="s">
        <v>1626</v>
      </c>
      <c r="F1249" s="157" t="s">
        <v>1627</v>
      </c>
      <c r="G1249" s="159" t="s">
        <v>1628</v>
      </c>
      <c r="H1249" s="159" t="s">
        <v>1629</v>
      </c>
      <c r="I1249" s="132"/>
      <c r="J1249" s="133"/>
      <c r="K1249" s="134"/>
      <c r="L1249" s="134"/>
      <c r="M1249" s="134"/>
      <c r="N1249" s="134"/>
      <c r="O1249" s="134"/>
      <c r="P1249" s="134"/>
      <c r="Q1249" s="134"/>
      <c r="R1249" s="134"/>
      <c r="S1249" s="134"/>
      <c r="T1249" s="134"/>
      <c r="U1249" s="134"/>
      <c r="V1249" s="134"/>
      <c r="W1249" s="134"/>
      <c r="X1249" s="134"/>
      <c r="Y1249" s="134"/>
      <c r="Z1249" s="134"/>
    </row>
    <row r="1250" spans="1:26" ht="15.75" customHeight="1">
      <c r="A1250" s="194">
        <v>1</v>
      </c>
      <c r="B1250" s="147"/>
      <c r="C1250" s="147"/>
      <c r="D1250" s="147"/>
      <c r="E1250" s="142"/>
      <c r="F1250" s="142">
        <v>0</v>
      </c>
      <c r="G1250" s="142">
        <v>0</v>
      </c>
      <c r="H1250" s="142"/>
      <c r="I1250" s="132"/>
      <c r="J1250" s="133"/>
      <c r="K1250" s="134"/>
      <c r="L1250" s="134"/>
      <c r="M1250" s="134"/>
      <c r="N1250" s="134"/>
      <c r="O1250" s="134"/>
      <c r="P1250" s="134"/>
      <c r="Q1250" s="134"/>
      <c r="R1250" s="134"/>
      <c r="S1250" s="134"/>
      <c r="T1250" s="134"/>
      <c r="U1250" s="134"/>
      <c r="V1250" s="134"/>
      <c r="W1250" s="134"/>
      <c r="X1250" s="134"/>
      <c r="Y1250" s="134"/>
      <c r="Z1250" s="134"/>
    </row>
    <row r="1251" spans="1:26" ht="15.75" customHeight="1">
      <c r="A1251" s="194">
        <v>2</v>
      </c>
      <c r="B1251" s="147"/>
      <c r="C1251" s="147"/>
      <c r="D1251" s="147"/>
      <c r="E1251" s="142"/>
      <c r="F1251" s="142"/>
      <c r="G1251" s="142"/>
      <c r="H1251" s="142"/>
      <c r="I1251" s="132"/>
      <c r="J1251" s="133"/>
      <c r="K1251" s="134"/>
      <c r="L1251" s="134"/>
      <c r="M1251" s="134"/>
      <c r="N1251" s="134"/>
      <c r="O1251" s="134"/>
      <c r="P1251" s="134"/>
      <c r="Q1251" s="134"/>
      <c r="R1251" s="134"/>
      <c r="S1251" s="134"/>
      <c r="T1251" s="134"/>
      <c r="U1251" s="134"/>
      <c r="V1251" s="134"/>
      <c r="W1251" s="134"/>
      <c r="X1251" s="134"/>
      <c r="Y1251" s="134"/>
      <c r="Z1251" s="134"/>
    </row>
    <row r="1252" spans="1:26" ht="16.5" customHeight="1">
      <c r="A1252" s="142">
        <v>3</v>
      </c>
      <c r="B1252" s="220"/>
      <c r="C1252" s="198"/>
      <c r="D1252" s="197"/>
      <c r="E1252" s="197"/>
      <c r="F1252" s="198"/>
      <c r="G1252" s="199"/>
      <c r="H1252" s="197"/>
      <c r="I1252" s="132"/>
      <c r="J1252" s="133"/>
      <c r="K1252" s="134"/>
      <c r="L1252" s="134"/>
      <c r="M1252" s="134"/>
      <c r="N1252" s="134"/>
      <c r="O1252" s="134"/>
      <c r="P1252" s="134"/>
      <c r="Q1252" s="134"/>
      <c r="R1252" s="134"/>
      <c r="S1252" s="134"/>
      <c r="T1252" s="134"/>
      <c r="U1252" s="134"/>
      <c r="V1252" s="134"/>
      <c r="W1252" s="134"/>
      <c r="X1252" s="134"/>
      <c r="Y1252" s="134"/>
      <c r="Z1252" s="134"/>
    </row>
    <row r="1253" spans="1:26" ht="16.5" customHeight="1">
      <c r="A1253" s="132"/>
      <c r="B1253" s="134"/>
      <c r="C1253" s="134"/>
      <c r="D1253" s="134"/>
      <c r="E1253" s="132"/>
      <c r="F1253" s="132"/>
      <c r="G1253" s="132"/>
      <c r="H1253" s="132"/>
      <c r="I1253" s="132"/>
      <c r="J1253" s="133"/>
      <c r="K1253" s="134"/>
      <c r="L1253" s="134"/>
      <c r="M1253" s="134"/>
      <c r="N1253" s="134"/>
      <c r="O1253" s="134"/>
      <c r="P1253" s="134"/>
      <c r="Q1253" s="134"/>
      <c r="R1253" s="134"/>
      <c r="S1253" s="134"/>
      <c r="T1253" s="134"/>
      <c r="U1253" s="134"/>
      <c r="V1253" s="134"/>
      <c r="W1253" s="134"/>
      <c r="X1253" s="134"/>
      <c r="Y1253" s="134"/>
      <c r="Z1253" s="134"/>
    </row>
    <row r="1254" spans="1:26" ht="15.75" customHeight="1">
      <c r="A1254" s="132"/>
      <c r="B1254" s="134"/>
      <c r="C1254" s="134"/>
      <c r="D1254" s="134"/>
      <c r="E1254" s="132"/>
      <c r="F1254" s="132"/>
      <c r="G1254" s="132"/>
      <c r="H1254" s="132"/>
      <c r="I1254" s="132"/>
      <c r="J1254" s="133"/>
      <c r="K1254" s="134"/>
      <c r="L1254" s="134"/>
      <c r="M1254" s="134"/>
      <c r="N1254" s="134"/>
      <c r="O1254" s="134"/>
      <c r="P1254" s="134"/>
      <c r="Q1254" s="134"/>
      <c r="R1254" s="134"/>
      <c r="S1254" s="134"/>
      <c r="T1254" s="134"/>
      <c r="U1254" s="134"/>
      <c r="V1254" s="134"/>
      <c r="W1254" s="134"/>
      <c r="X1254" s="134"/>
      <c r="Y1254" s="134"/>
      <c r="Z1254" s="134"/>
    </row>
    <row r="1255" spans="1:26" ht="15.75" customHeight="1">
      <c r="A1255" s="520" t="s">
        <v>1896</v>
      </c>
      <c r="B1255" s="520"/>
      <c r="C1255" s="520" t="s">
        <v>1897</v>
      </c>
      <c r="D1255" s="520"/>
      <c r="E1255" s="132"/>
      <c r="F1255" s="132"/>
      <c r="G1255" s="132"/>
      <c r="H1255" s="132"/>
      <c r="I1255" s="137" t="s">
        <v>1620</v>
      </c>
      <c r="J1255" s="133"/>
      <c r="K1255" s="134"/>
      <c r="L1255" s="134"/>
      <c r="M1255" s="134"/>
      <c r="N1255" s="134"/>
      <c r="O1255" s="134"/>
      <c r="P1255" s="134"/>
      <c r="Q1255" s="134"/>
      <c r="R1255" s="134"/>
      <c r="S1255" s="134"/>
      <c r="T1255" s="134"/>
      <c r="U1255" s="134"/>
      <c r="V1255" s="134"/>
      <c r="W1255" s="134"/>
      <c r="X1255" s="134"/>
      <c r="Y1255" s="134"/>
      <c r="Z1255" s="134"/>
    </row>
    <row r="1256" spans="1:26" ht="15.75" customHeight="1">
      <c r="A1256" s="523" t="s">
        <v>1621</v>
      </c>
      <c r="B1256" s="523"/>
      <c r="C1256" s="138"/>
      <c r="D1256" s="138"/>
      <c r="E1256" s="132"/>
      <c r="F1256" s="132"/>
      <c r="G1256" s="132"/>
      <c r="H1256" s="132"/>
      <c r="I1256" s="246">
        <v>360</v>
      </c>
      <c r="J1256" s="133" t="s">
        <v>644</v>
      </c>
      <c r="K1256" s="134"/>
      <c r="L1256" s="134"/>
      <c r="M1256" s="134"/>
      <c r="N1256" s="134"/>
      <c r="O1256" s="134"/>
      <c r="P1256" s="134"/>
      <c r="Q1256" s="134"/>
      <c r="R1256" s="134"/>
      <c r="S1256" s="134"/>
      <c r="T1256" s="134"/>
      <c r="U1256" s="134"/>
      <c r="V1256" s="134"/>
      <c r="W1256" s="134"/>
      <c r="X1256" s="134"/>
      <c r="Y1256" s="134"/>
      <c r="Z1256" s="134"/>
    </row>
    <row r="1257" spans="1:26" ht="15.75" customHeight="1">
      <c r="A1257" s="139" t="s">
        <v>1622</v>
      </c>
      <c r="B1257" s="139" t="s">
        <v>1623</v>
      </c>
      <c r="C1257" s="139" t="s">
        <v>1624</v>
      </c>
      <c r="D1257" s="139" t="s">
        <v>1625</v>
      </c>
      <c r="E1257" s="139" t="s">
        <v>1626</v>
      </c>
      <c r="F1257" s="139" t="s">
        <v>1627</v>
      </c>
      <c r="G1257" s="140" t="s">
        <v>1628</v>
      </c>
      <c r="H1257" s="140" t="s">
        <v>1629</v>
      </c>
      <c r="I1257" s="153" t="s">
        <v>1179</v>
      </c>
      <c r="J1257" s="133"/>
      <c r="K1257" s="134"/>
      <c r="L1257" s="134"/>
      <c r="M1257" s="134"/>
      <c r="N1257" s="134"/>
      <c r="O1257" s="134"/>
      <c r="P1257" s="134"/>
      <c r="Q1257" s="134"/>
      <c r="R1257" s="134"/>
      <c r="S1257" s="134"/>
      <c r="T1257" s="134"/>
      <c r="U1257" s="134"/>
      <c r="V1257" s="134"/>
      <c r="W1257" s="134"/>
      <c r="X1257" s="134"/>
      <c r="Y1257" s="134"/>
      <c r="Z1257" s="134"/>
    </row>
    <row r="1258" spans="1:26" ht="15.75" customHeight="1">
      <c r="A1258" s="139">
        <v>1</v>
      </c>
      <c r="B1258" s="147" t="s">
        <v>1773</v>
      </c>
      <c r="C1258" s="139" t="s">
        <v>1774</v>
      </c>
      <c r="D1258" s="142" t="s">
        <v>1621</v>
      </c>
      <c r="E1258" s="142">
        <v>10</v>
      </c>
      <c r="F1258" s="139">
        <f t="shared" ref="F1258:F1268" si="64">SUM(F1257,E1258)</f>
        <v>10</v>
      </c>
      <c r="G1258" s="140">
        <f t="shared" ref="G1258:G1268" si="65">SUM(G1257,E1258)</f>
        <v>10</v>
      </c>
      <c r="H1258" s="142"/>
      <c r="I1258" s="132"/>
      <c r="J1258" s="133"/>
      <c r="K1258" s="134"/>
    </row>
    <row r="1259" spans="1:26" ht="15.75" customHeight="1">
      <c r="A1259" s="139">
        <v>2</v>
      </c>
      <c r="B1259" s="155" t="s">
        <v>1253</v>
      </c>
      <c r="C1259" s="139" t="s">
        <v>1254</v>
      </c>
      <c r="D1259" s="142" t="s">
        <v>1621</v>
      </c>
      <c r="E1259" s="142">
        <v>10</v>
      </c>
      <c r="F1259" s="139">
        <f t="shared" si="64"/>
        <v>20</v>
      </c>
      <c r="G1259" s="140">
        <f t="shared" si="65"/>
        <v>20</v>
      </c>
      <c r="H1259" s="142"/>
      <c r="I1259" s="132"/>
      <c r="J1259" s="133"/>
      <c r="K1259" s="134"/>
      <c r="L1259" s="134"/>
      <c r="M1259" s="134"/>
      <c r="N1259" s="134"/>
      <c r="O1259" s="134"/>
      <c r="P1259" s="134"/>
      <c r="Q1259" s="134"/>
      <c r="R1259" s="134"/>
      <c r="S1259" s="134"/>
      <c r="T1259" s="134"/>
      <c r="U1259" s="134"/>
      <c r="V1259" s="134"/>
      <c r="W1259" s="134"/>
      <c r="X1259" s="134"/>
      <c r="Y1259" s="134"/>
      <c r="Z1259" s="134"/>
    </row>
    <row r="1260" spans="1:26" ht="15.75" customHeight="1">
      <c r="A1260" s="142">
        <v>3</v>
      </c>
      <c r="B1260" s="141" t="s">
        <v>1686</v>
      </c>
      <c r="C1260" s="142" t="s">
        <v>1687</v>
      </c>
      <c r="D1260" s="142" t="s">
        <v>1621</v>
      </c>
      <c r="E1260" s="142">
        <v>20</v>
      </c>
      <c r="F1260" s="139">
        <f t="shared" si="64"/>
        <v>40</v>
      </c>
      <c r="G1260" s="140">
        <f t="shared" si="65"/>
        <v>40</v>
      </c>
      <c r="H1260" s="142"/>
      <c r="I1260" s="132"/>
      <c r="J1260" s="133"/>
      <c r="K1260" s="134"/>
    </row>
    <row r="1261" spans="1:26" ht="15.75" customHeight="1">
      <c r="A1261" s="142">
        <v>4</v>
      </c>
      <c r="B1261" s="126" t="s">
        <v>1280</v>
      </c>
      <c r="C1261" s="139" t="s">
        <v>1281</v>
      </c>
      <c r="D1261" s="142" t="s">
        <v>1621</v>
      </c>
      <c r="E1261" s="142">
        <v>7</v>
      </c>
      <c r="F1261" s="139">
        <f t="shared" si="64"/>
        <v>47</v>
      </c>
      <c r="G1261" s="140">
        <f t="shared" si="65"/>
        <v>47</v>
      </c>
      <c r="H1261" s="142"/>
      <c r="I1261" s="132"/>
      <c r="J1261" s="133"/>
      <c r="K1261" s="134"/>
    </row>
    <row r="1262" spans="1:26" ht="15.75" customHeight="1">
      <c r="A1262" s="142">
        <v>5</v>
      </c>
      <c r="B1262" s="126" t="s">
        <v>1257</v>
      </c>
      <c r="C1262" s="139" t="s">
        <v>1258</v>
      </c>
      <c r="D1262" s="142" t="s">
        <v>1621</v>
      </c>
      <c r="E1262" s="142">
        <v>10</v>
      </c>
      <c r="F1262" s="139">
        <f t="shared" si="64"/>
        <v>57</v>
      </c>
      <c r="G1262" s="140">
        <f t="shared" si="65"/>
        <v>57</v>
      </c>
      <c r="H1262" s="216"/>
      <c r="I1262" s="282"/>
      <c r="J1262" s="133"/>
      <c r="K1262" s="134"/>
    </row>
    <row r="1263" spans="1:26" ht="15.75" customHeight="1">
      <c r="A1263" s="142">
        <v>6</v>
      </c>
      <c r="B1263" s="126" t="s">
        <v>1815</v>
      </c>
      <c r="C1263" s="139" t="s">
        <v>1816</v>
      </c>
      <c r="D1263" s="142" t="s">
        <v>1621</v>
      </c>
      <c r="E1263" s="142">
        <v>20</v>
      </c>
      <c r="F1263" s="139">
        <f t="shared" si="64"/>
        <v>77</v>
      </c>
      <c r="G1263" s="140">
        <f t="shared" si="65"/>
        <v>77</v>
      </c>
      <c r="H1263" s="216"/>
      <c r="I1263" s="282"/>
      <c r="J1263" s="133"/>
      <c r="K1263" s="134"/>
      <c r="L1263" s="134"/>
      <c r="M1263" s="134"/>
      <c r="N1263" s="134"/>
      <c r="O1263" s="134"/>
      <c r="P1263" s="134"/>
      <c r="Q1263" s="134"/>
      <c r="R1263" s="134"/>
      <c r="S1263" s="134"/>
      <c r="T1263" s="134"/>
      <c r="U1263" s="134"/>
      <c r="V1263" s="134"/>
      <c r="W1263" s="134"/>
      <c r="X1263" s="134"/>
      <c r="Y1263" s="134"/>
      <c r="Z1263" s="134"/>
    </row>
    <row r="1264" spans="1:26" ht="15.75" customHeight="1">
      <c r="A1264" s="142">
        <v>7</v>
      </c>
      <c r="B1264" s="126" t="s">
        <v>1262</v>
      </c>
      <c r="C1264" s="139" t="s">
        <v>1263</v>
      </c>
      <c r="D1264" s="142" t="s">
        <v>1621</v>
      </c>
      <c r="E1264" s="142">
        <v>8</v>
      </c>
      <c r="F1264" s="139">
        <f t="shared" si="64"/>
        <v>85</v>
      </c>
      <c r="G1264" s="140">
        <f t="shared" si="65"/>
        <v>85</v>
      </c>
      <c r="H1264" s="216"/>
      <c r="I1264" s="282"/>
      <c r="J1264" s="133"/>
      <c r="K1264" s="134"/>
      <c r="L1264" s="134"/>
      <c r="M1264" s="134"/>
      <c r="N1264" s="134"/>
      <c r="O1264" s="134"/>
      <c r="P1264" s="134"/>
      <c r="Q1264" s="134"/>
      <c r="R1264" s="134"/>
      <c r="S1264" s="134"/>
      <c r="T1264" s="134"/>
      <c r="U1264" s="134"/>
      <c r="V1264" s="134"/>
      <c r="W1264" s="134"/>
      <c r="X1264" s="134"/>
      <c r="Y1264" s="134"/>
      <c r="Z1264" s="134"/>
    </row>
    <row r="1265" spans="1:26" ht="15.75" customHeight="1">
      <c r="A1265" s="223">
        <v>8</v>
      </c>
      <c r="B1265" s="160" t="s">
        <v>1692</v>
      </c>
      <c r="C1265" s="163" t="s">
        <v>1693</v>
      </c>
      <c r="D1265" s="161" t="s">
        <v>1632</v>
      </c>
      <c r="E1265" s="163">
        <v>50</v>
      </c>
      <c r="F1265" s="161">
        <f t="shared" si="64"/>
        <v>135</v>
      </c>
      <c r="G1265" s="164">
        <f t="shared" si="65"/>
        <v>135</v>
      </c>
      <c r="H1265" s="163"/>
      <c r="I1265" s="132" t="s">
        <v>1631</v>
      </c>
      <c r="J1265" s="133"/>
      <c r="K1265" s="134"/>
      <c r="L1265" s="134"/>
      <c r="M1265" s="134"/>
      <c r="N1265" s="134"/>
      <c r="O1265" s="134"/>
      <c r="P1265" s="134"/>
      <c r="Q1265" s="134"/>
      <c r="R1265" s="134"/>
      <c r="S1265" s="134"/>
      <c r="T1265" s="134"/>
      <c r="U1265" s="134"/>
      <c r="V1265" s="134"/>
      <c r="W1265" s="134"/>
      <c r="X1265" s="134"/>
      <c r="Y1265" s="134"/>
      <c r="Z1265" s="134"/>
    </row>
    <row r="1266" spans="1:26" ht="15.75" customHeight="1">
      <c r="A1266" s="115">
        <v>9</v>
      </c>
      <c r="B1266" s="155" t="s">
        <v>1183</v>
      </c>
      <c r="C1266" s="115" t="s">
        <v>1184</v>
      </c>
      <c r="D1266" s="167" t="s">
        <v>1175</v>
      </c>
      <c r="E1266" s="115">
        <v>14</v>
      </c>
      <c r="F1266" s="167">
        <f t="shared" si="64"/>
        <v>149</v>
      </c>
      <c r="G1266" s="176">
        <f t="shared" si="65"/>
        <v>149</v>
      </c>
      <c r="H1266" s="115"/>
      <c r="I1266" s="132" t="s">
        <v>1185</v>
      </c>
      <c r="J1266" s="133"/>
      <c r="K1266" s="134"/>
      <c r="L1266" s="134"/>
      <c r="M1266" s="134"/>
      <c r="N1266" s="134"/>
      <c r="O1266" s="134"/>
      <c r="P1266" s="134"/>
      <c r="Q1266" s="134"/>
      <c r="R1266" s="134"/>
      <c r="S1266" s="134"/>
      <c r="T1266" s="134"/>
      <c r="U1266" s="134"/>
      <c r="V1266" s="134"/>
      <c r="W1266" s="134"/>
      <c r="X1266" s="134"/>
      <c r="Y1266" s="134"/>
      <c r="Z1266" s="134"/>
    </row>
    <row r="1267" spans="1:26" ht="15.75" customHeight="1">
      <c r="A1267" s="115">
        <v>10</v>
      </c>
      <c r="B1267" s="155" t="s">
        <v>1641</v>
      </c>
      <c r="C1267" s="115" t="s">
        <v>1184</v>
      </c>
      <c r="D1267" s="167" t="s">
        <v>1182</v>
      </c>
      <c r="E1267" s="115">
        <v>4</v>
      </c>
      <c r="F1267" s="167">
        <f t="shared" si="64"/>
        <v>153</v>
      </c>
      <c r="G1267" s="176">
        <f t="shared" si="65"/>
        <v>153</v>
      </c>
      <c r="H1267" s="115"/>
      <c r="I1267" s="132" t="s">
        <v>1185</v>
      </c>
      <c r="J1267" s="133"/>
      <c r="K1267" s="134"/>
      <c r="L1267" s="134"/>
      <c r="M1267" s="134"/>
      <c r="N1267" s="134"/>
      <c r="O1267" s="134"/>
      <c r="P1267" s="134"/>
      <c r="Q1267" s="134"/>
      <c r="R1267" s="134"/>
      <c r="S1267" s="134"/>
      <c r="T1267" s="134"/>
      <c r="U1267" s="134"/>
      <c r="V1267" s="134"/>
      <c r="W1267" s="134"/>
      <c r="X1267" s="134"/>
      <c r="Y1267" s="134"/>
      <c r="Z1267" s="134"/>
    </row>
    <row r="1268" spans="1:26" ht="15.75" customHeight="1">
      <c r="A1268" s="115">
        <v>11</v>
      </c>
      <c r="B1268" s="126" t="s">
        <v>856</v>
      </c>
      <c r="C1268" s="167" t="s">
        <v>857</v>
      </c>
      <c r="D1268" s="115" t="s">
        <v>1175</v>
      </c>
      <c r="E1268" s="115">
        <v>64</v>
      </c>
      <c r="F1268" s="115">
        <f t="shared" si="64"/>
        <v>217</v>
      </c>
      <c r="G1268" s="176">
        <f t="shared" si="65"/>
        <v>217</v>
      </c>
      <c r="H1268" s="291"/>
      <c r="I1268" s="132" t="s">
        <v>891</v>
      </c>
      <c r="J1268" s="133"/>
      <c r="K1268" s="134"/>
      <c r="L1268" s="134"/>
      <c r="M1268" s="134"/>
      <c r="N1268" s="134"/>
      <c r="O1268" s="134"/>
      <c r="P1268" s="134"/>
      <c r="Q1268" s="134"/>
      <c r="R1268" s="134"/>
      <c r="S1268" s="134"/>
      <c r="T1268" s="134"/>
      <c r="U1268" s="134"/>
      <c r="V1268" s="134"/>
      <c r="W1268" s="134"/>
      <c r="X1268" s="134"/>
      <c r="Y1268" s="134"/>
      <c r="Z1268" s="134"/>
    </row>
    <row r="1269" spans="1:26" ht="15.75" customHeight="1">
      <c r="A1269" s="115">
        <v>12</v>
      </c>
      <c r="B1269" s="126" t="s">
        <v>897</v>
      </c>
      <c r="C1269" s="167" t="s">
        <v>898</v>
      </c>
      <c r="D1269" s="115" t="s">
        <v>1182</v>
      </c>
      <c r="E1269" s="115">
        <v>15</v>
      </c>
      <c r="F1269" s="115">
        <v>222</v>
      </c>
      <c r="G1269" s="176">
        <v>222</v>
      </c>
      <c r="H1269" s="291"/>
      <c r="I1269" s="132" t="s">
        <v>581</v>
      </c>
      <c r="J1269" s="133"/>
      <c r="K1269" s="134"/>
      <c r="L1269" s="134"/>
      <c r="M1269" s="134"/>
      <c r="N1269" s="134"/>
      <c r="O1269" s="134"/>
      <c r="P1269" s="134"/>
      <c r="Q1269" s="134"/>
      <c r="R1269" s="134"/>
      <c r="S1269" s="134"/>
      <c r="T1269" s="134"/>
      <c r="U1269" s="134"/>
      <c r="V1269" s="134"/>
      <c r="W1269" s="134"/>
      <c r="X1269" s="134"/>
      <c r="Y1269" s="134"/>
      <c r="Z1269" s="134"/>
    </row>
    <row r="1270" spans="1:26" ht="15.75" customHeight="1">
      <c r="A1270" s="115">
        <v>13</v>
      </c>
      <c r="B1270" s="126" t="s">
        <v>936</v>
      </c>
      <c r="C1270" s="167" t="s">
        <v>937</v>
      </c>
      <c r="D1270" s="115" t="s">
        <v>1182</v>
      </c>
      <c r="E1270" s="115">
        <v>30</v>
      </c>
      <c r="F1270" s="115">
        <v>252</v>
      </c>
      <c r="G1270" s="176">
        <v>252</v>
      </c>
      <c r="H1270" s="291"/>
      <c r="I1270" s="132" t="s">
        <v>644</v>
      </c>
      <c r="J1270" s="133"/>
      <c r="K1270" s="134"/>
      <c r="L1270" s="134"/>
      <c r="M1270" s="134"/>
      <c r="N1270" s="134"/>
      <c r="O1270" s="134"/>
      <c r="P1270" s="134"/>
      <c r="Q1270" s="134"/>
      <c r="R1270" s="134"/>
      <c r="S1270" s="134"/>
      <c r="T1270" s="134"/>
      <c r="U1270" s="134"/>
      <c r="V1270" s="134"/>
      <c r="W1270" s="134"/>
      <c r="X1270" s="134"/>
      <c r="Y1270" s="134"/>
      <c r="Z1270" s="134"/>
    </row>
    <row r="1271" spans="1:26" ht="15.75" customHeight="1">
      <c r="A1271" s="115">
        <v>14</v>
      </c>
      <c r="B1271" s="126" t="s">
        <v>1559</v>
      </c>
      <c r="C1271" s="167" t="s">
        <v>1560</v>
      </c>
      <c r="D1271" s="115" t="s">
        <v>1182</v>
      </c>
      <c r="E1271" s="115">
        <v>100</v>
      </c>
      <c r="F1271" s="115">
        <v>352</v>
      </c>
      <c r="G1271" s="176">
        <v>352</v>
      </c>
      <c r="H1271" s="292" t="s">
        <v>1179</v>
      </c>
      <c r="I1271" s="132" t="s">
        <v>644</v>
      </c>
      <c r="J1271" s="133"/>
      <c r="K1271" s="134"/>
      <c r="L1271" s="134"/>
      <c r="M1271" s="134"/>
      <c r="N1271" s="134"/>
      <c r="O1271" s="134"/>
      <c r="P1271" s="134"/>
      <c r="Q1271" s="134"/>
      <c r="R1271" s="134"/>
      <c r="S1271" s="134"/>
      <c r="T1271" s="134"/>
      <c r="U1271" s="134"/>
      <c r="V1271" s="134"/>
      <c r="W1271" s="134"/>
      <c r="X1271" s="134"/>
      <c r="Y1271" s="134"/>
      <c r="Z1271" s="134"/>
    </row>
    <row r="1272" spans="1:26" ht="15.75" customHeight="1">
      <c r="A1272" s="115">
        <v>15</v>
      </c>
      <c r="B1272" s="126" t="s">
        <v>1537</v>
      </c>
      <c r="C1272" s="126" t="s">
        <v>1538</v>
      </c>
      <c r="D1272" s="115" t="s">
        <v>1175</v>
      </c>
      <c r="E1272" s="115">
        <v>8</v>
      </c>
      <c r="F1272" s="115">
        <v>360</v>
      </c>
      <c r="G1272" s="176">
        <v>360</v>
      </c>
      <c r="H1272" s="292" t="s">
        <v>1179</v>
      </c>
      <c r="I1272" s="132" t="s">
        <v>644</v>
      </c>
      <c r="J1272" s="133"/>
      <c r="K1272" s="134"/>
      <c r="L1272" s="134"/>
      <c r="M1272" s="134"/>
      <c r="N1272" s="134"/>
      <c r="O1272" s="134"/>
      <c r="P1272" s="134"/>
      <c r="Q1272" s="134"/>
      <c r="R1272" s="134"/>
      <c r="S1272" s="134"/>
      <c r="T1272" s="134"/>
      <c r="U1272" s="134"/>
      <c r="V1272" s="134"/>
      <c r="W1272" s="134"/>
      <c r="X1272" s="134"/>
      <c r="Y1272" s="134"/>
      <c r="Z1272" s="134"/>
    </row>
    <row r="1273" spans="1:26" ht="15.75" customHeight="1">
      <c r="A1273" s="117">
        <v>16</v>
      </c>
      <c r="B1273" s="116" t="s">
        <v>938</v>
      </c>
      <c r="C1273" s="116" t="s">
        <v>1898</v>
      </c>
      <c r="D1273" s="117" t="s">
        <v>1182</v>
      </c>
      <c r="E1273" s="117">
        <v>30</v>
      </c>
      <c r="F1273" s="117">
        <f>SUM(F1272,E1273)</f>
        <v>390</v>
      </c>
      <c r="G1273" s="178">
        <f>SUM(F1273)</f>
        <v>390</v>
      </c>
      <c r="H1273" s="293"/>
      <c r="I1273" s="132" t="s">
        <v>750</v>
      </c>
      <c r="J1273" s="133"/>
      <c r="K1273" s="134"/>
      <c r="L1273" s="134"/>
      <c r="M1273" s="134"/>
      <c r="N1273" s="134"/>
      <c r="O1273" s="134"/>
      <c r="P1273" s="134"/>
      <c r="Q1273" s="134"/>
      <c r="R1273" s="134"/>
      <c r="S1273" s="134"/>
      <c r="T1273" s="134"/>
      <c r="U1273" s="134"/>
      <c r="V1273" s="134"/>
      <c r="W1273" s="134"/>
      <c r="X1273" s="134"/>
      <c r="Y1273" s="134"/>
      <c r="Z1273" s="134"/>
    </row>
    <row r="1274" spans="1:26" ht="15.75" customHeight="1">
      <c r="A1274" s="117"/>
      <c r="B1274" s="116" t="s">
        <v>1542</v>
      </c>
      <c r="C1274" s="116" t="s">
        <v>1543</v>
      </c>
      <c r="D1274" s="117" t="s">
        <v>1175</v>
      </c>
      <c r="E1274" s="117">
        <v>8</v>
      </c>
      <c r="F1274" s="117">
        <f>SUM(F1273,E1274)</f>
        <v>398</v>
      </c>
      <c r="G1274" s="178">
        <f>SUM(F1274)</f>
        <v>398</v>
      </c>
      <c r="H1274" s="293"/>
      <c r="I1274" s="132" t="s">
        <v>750</v>
      </c>
      <c r="J1274" s="133"/>
      <c r="K1274" s="134"/>
      <c r="L1274" s="134"/>
      <c r="M1274" s="134"/>
      <c r="N1274" s="134"/>
      <c r="O1274" s="134"/>
      <c r="P1274" s="134"/>
      <c r="Q1274" s="134"/>
      <c r="R1274" s="134"/>
      <c r="S1274" s="134"/>
      <c r="T1274" s="134"/>
      <c r="U1274" s="134"/>
      <c r="V1274" s="134"/>
      <c r="W1274" s="134"/>
      <c r="X1274" s="134"/>
      <c r="Y1274" s="134"/>
      <c r="Z1274" s="134"/>
    </row>
    <row r="1275" spans="1:26" ht="15.75" customHeight="1">
      <c r="A1275" s="117"/>
      <c r="B1275" s="116" t="s">
        <v>694</v>
      </c>
      <c r="C1275" s="116" t="s">
        <v>541</v>
      </c>
      <c r="D1275" s="117" t="s">
        <v>1175</v>
      </c>
      <c r="E1275" s="117">
        <v>30</v>
      </c>
      <c r="F1275" s="117">
        <f>SUM(F1274,E1275)</f>
        <v>428</v>
      </c>
      <c r="G1275" s="178">
        <f>SUM(G1274,E1275)</f>
        <v>428</v>
      </c>
      <c r="H1275" s="293"/>
      <c r="I1275" s="132" t="s">
        <v>300</v>
      </c>
      <c r="J1275" s="133"/>
      <c r="K1275" s="134"/>
      <c r="L1275" s="134"/>
      <c r="M1275" s="134"/>
      <c r="N1275" s="134"/>
      <c r="O1275" s="134"/>
      <c r="P1275" s="134"/>
      <c r="Q1275" s="134"/>
      <c r="R1275" s="134"/>
      <c r="S1275" s="134"/>
      <c r="T1275" s="134"/>
      <c r="U1275" s="134"/>
      <c r="V1275" s="134"/>
      <c r="W1275" s="134"/>
      <c r="X1275" s="134"/>
      <c r="Y1275" s="134"/>
      <c r="Z1275" s="134"/>
    </row>
    <row r="1276" spans="1:26" ht="15.75" customHeight="1">
      <c r="A1276" s="117"/>
      <c r="B1276" s="116"/>
      <c r="C1276" s="116"/>
      <c r="D1276" s="117"/>
      <c r="E1276" s="117"/>
      <c r="F1276" s="117"/>
      <c r="G1276" s="178"/>
      <c r="H1276" s="293"/>
      <c r="I1276" s="132"/>
      <c r="J1276" s="133"/>
      <c r="K1276" s="134"/>
      <c r="L1276" s="134"/>
      <c r="M1276" s="134"/>
      <c r="N1276" s="134"/>
      <c r="O1276" s="134"/>
      <c r="P1276" s="134"/>
      <c r="Q1276" s="134"/>
      <c r="R1276" s="134"/>
      <c r="S1276" s="134"/>
      <c r="T1276" s="134"/>
      <c r="U1276" s="134"/>
      <c r="V1276" s="134"/>
      <c r="W1276" s="134"/>
      <c r="X1276" s="134"/>
      <c r="Y1276" s="134"/>
      <c r="Z1276" s="134"/>
    </row>
    <row r="1277" spans="1:26" ht="16.5" customHeight="1">
      <c r="A1277" s="526" t="s">
        <v>1632</v>
      </c>
      <c r="B1277" s="526"/>
      <c r="C1277" s="148"/>
      <c r="D1277" s="132"/>
      <c r="E1277" s="132"/>
      <c r="F1277" s="148"/>
      <c r="G1277" s="149"/>
      <c r="H1277" s="132"/>
      <c r="I1277" s="133"/>
      <c r="J1277" s="133"/>
      <c r="K1277" s="134"/>
      <c r="L1277" s="134"/>
      <c r="M1277" s="134"/>
      <c r="N1277" s="134"/>
      <c r="O1277" s="134"/>
      <c r="P1277" s="134"/>
      <c r="Q1277" s="134"/>
      <c r="R1277" s="134"/>
      <c r="S1277" s="134"/>
      <c r="T1277" s="134"/>
      <c r="U1277" s="134"/>
      <c r="V1277" s="134"/>
      <c r="W1277" s="134"/>
      <c r="X1277" s="134"/>
      <c r="Y1277" s="134"/>
      <c r="Z1277" s="134"/>
    </row>
    <row r="1278" spans="1:26" ht="15.75" customHeight="1">
      <c r="A1278" s="139" t="s">
        <v>1622</v>
      </c>
      <c r="B1278" s="157" t="s">
        <v>1623</v>
      </c>
      <c r="C1278" s="157" t="s">
        <v>1624</v>
      </c>
      <c r="D1278" s="157" t="s">
        <v>1625</v>
      </c>
      <c r="E1278" s="157" t="s">
        <v>1626</v>
      </c>
      <c r="F1278" s="157" t="s">
        <v>1627</v>
      </c>
      <c r="G1278" s="159" t="s">
        <v>1628</v>
      </c>
      <c r="H1278" s="159" t="s">
        <v>1629</v>
      </c>
      <c r="I1278" s="132"/>
      <c r="J1278" s="133"/>
      <c r="K1278" s="134"/>
      <c r="L1278" s="134"/>
      <c r="M1278" s="134"/>
      <c r="N1278" s="134"/>
      <c r="O1278" s="134"/>
      <c r="P1278" s="134"/>
      <c r="Q1278" s="134"/>
      <c r="R1278" s="134"/>
      <c r="S1278" s="134"/>
      <c r="T1278" s="134"/>
      <c r="U1278" s="134"/>
      <c r="V1278" s="134"/>
      <c r="W1278" s="134"/>
      <c r="X1278" s="134"/>
      <c r="Y1278" s="134"/>
      <c r="Z1278" s="134"/>
    </row>
    <row r="1279" spans="1:26" ht="15.75" customHeight="1">
      <c r="A1279" s="194">
        <v>1</v>
      </c>
      <c r="B1279" s="120"/>
      <c r="C1279" s="120"/>
      <c r="D1279" s="120"/>
      <c r="E1279" s="120"/>
      <c r="F1279" s="120">
        <v>0</v>
      </c>
      <c r="G1279" s="120">
        <v>0</v>
      </c>
      <c r="H1279" s="120"/>
      <c r="I1279" s="132"/>
      <c r="J1279" s="133"/>
      <c r="K1279" s="134"/>
      <c r="L1279" s="134"/>
      <c r="M1279" s="134"/>
      <c r="N1279" s="134"/>
      <c r="O1279" s="134"/>
      <c r="P1279" s="134"/>
      <c r="Q1279" s="134"/>
      <c r="R1279" s="134"/>
      <c r="S1279" s="134"/>
      <c r="T1279" s="134"/>
      <c r="U1279" s="134"/>
      <c r="V1279" s="134"/>
      <c r="W1279" s="134"/>
      <c r="X1279" s="134"/>
      <c r="Y1279" s="134"/>
      <c r="Z1279" s="134"/>
    </row>
    <row r="1280" spans="1:26" ht="15.75" customHeight="1">
      <c r="A1280" s="139">
        <v>2</v>
      </c>
      <c r="B1280" s="196"/>
      <c r="C1280" s="197"/>
      <c r="D1280" s="198"/>
      <c r="E1280" s="197"/>
      <c r="F1280" s="198"/>
      <c r="G1280" s="199"/>
      <c r="H1280" s="197"/>
      <c r="I1280" s="132"/>
      <c r="J1280" s="133"/>
      <c r="K1280" s="134"/>
      <c r="L1280" s="134"/>
      <c r="M1280" s="134"/>
      <c r="N1280" s="134"/>
      <c r="O1280" s="134"/>
      <c r="P1280" s="134"/>
      <c r="Q1280" s="134"/>
      <c r="R1280" s="134"/>
      <c r="S1280" s="134"/>
      <c r="T1280" s="134"/>
      <c r="U1280" s="134"/>
      <c r="V1280" s="134"/>
      <c r="W1280" s="134"/>
      <c r="X1280" s="134"/>
      <c r="Y1280" s="134"/>
      <c r="Z1280" s="134"/>
    </row>
    <row r="1281" spans="1:26" ht="16.5" customHeight="1">
      <c r="A1281" s="142">
        <v>3</v>
      </c>
      <c r="B1281" s="147"/>
      <c r="C1281" s="139"/>
      <c r="D1281" s="142"/>
      <c r="E1281" s="142"/>
      <c r="F1281" s="139"/>
      <c r="G1281" s="140"/>
      <c r="H1281" s="142"/>
      <c r="I1281" s="132"/>
      <c r="J1281" s="133"/>
      <c r="K1281" s="134"/>
      <c r="L1281" s="134"/>
      <c r="M1281" s="134"/>
      <c r="N1281" s="134"/>
      <c r="O1281" s="134"/>
      <c r="P1281" s="134"/>
      <c r="Q1281" s="134"/>
      <c r="R1281" s="134"/>
      <c r="S1281" s="134"/>
      <c r="T1281" s="134"/>
      <c r="U1281" s="134"/>
      <c r="V1281" s="134"/>
      <c r="W1281" s="134"/>
      <c r="X1281" s="134"/>
      <c r="Y1281" s="134"/>
      <c r="Z1281" s="134"/>
    </row>
    <row r="1282" spans="1:26" ht="16.5" customHeight="1">
      <c r="A1282" s="132"/>
      <c r="B1282" s="134"/>
      <c r="C1282" s="134"/>
      <c r="D1282" s="134"/>
      <c r="E1282" s="132"/>
      <c r="F1282" s="132"/>
      <c r="G1282" s="132"/>
      <c r="H1282" s="132"/>
      <c r="I1282" s="132"/>
      <c r="J1282" s="133"/>
      <c r="K1282" s="134"/>
      <c r="L1282" s="134"/>
      <c r="M1282" s="134"/>
      <c r="N1282" s="134"/>
      <c r="O1282" s="134"/>
      <c r="P1282" s="134"/>
      <c r="Q1282" s="134"/>
      <c r="R1282" s="134"/>
      <c r="S1282" s="134"/>
      <c r="T1282" s="134"/>
      <c r="U1282" s="134"/>
      <c r="V1282" s="134"/>
      <c r="W1282" s="134"/>
      <c r="X1282" s="134"/>
      <c r="Y1282" s="134"/>
      <c r="Z1282" s="134"/>
    </row>
    <row r="1283" spans="1:26" ht="15.75" customHeight="1">
      <c r="A1283" s="132"/>
      <c r="B1283" s="134"/>
      <c r="C1283" s="134"/>
      <c r="D1283" s="134"/>
      <c r="E1283" s="132"/>
      <c r="F1283" s="132"/>
      <c r="G1283" s="132"/>
      <c r="H1283" s="132"/>
      <c r="I1283" s="132"/>
      <c r="J1283" s="133"/>
      <c r="K1283" s="134"/>
      <c r="L1283" s="134"/>
      <c r="M1283" s="134"/>
      <c r="N1283" s="134"/>
      <c r="O1283" s="134"/>
      <c r="P1283" s="134"/>
      <c r="Q1283" s="134"/>
      <c r="R1283" s="134"/>
      <c r="S1283" s="134"/>
      <c r="T1283" s="134"/>
      <c r="U1283" s="134"/>
      <c r="V1283" s="134"/>
      <c r="W1283" s="134"/>
      <c r="X1283" s="134"/>
      <c r="Y1283" s="134"/>
      <c r="Z1283" s="134"/>
    </row>
    <row r="1284" spans="1:26" ht="15.75" customHeight="1">
      <c r="A1284" s="520" t="s">
        <v>1899</v>
      </c>
      <c r="B1284" s="520"/>
      <c r="C1284" s="520" t="s">
        <v>1900</v>
      </c>
      <c r="D1284" s="520"/>
      <c r="E1284" s="132"/>
      <c r="F1284" s="132"/>
      <c r="G1284" s="132"/>
      <c r="H1284" s="132"/>
      <c r="I1284" s="137" t="s">
        <v>1620</v>
      </c>
      <c r="J1284" s="133"/>
      <c r="K1284" s="134"/>
      <c r="L1284" s="134"/>
      <c r="M1284" s="134"/>
      <c r="N1284" s="134"/>
      <c r="O1284" s="134"/>
      <c r="P1284" s="134"/>
      <c r="Q1284" s="134"/>
      <c r="R1284" s="134"/>
      <c r="S1284" s="134"/>
      <c r="T1284" s="134"/>
      <c r="U1284" s="134"/>
      <c r="V1284" s="134"/>
      <c r="W1284" s="134"/>
      <c r="X1284" s="134"/>
      <c r="Y1284" s="134"/>
      <c r="Z1284" s="134"/>
    </row>
    <row r="1285" spans="1:26" ht="15.75" customHeight="1">
      <c r="A1285" s="523" t="s">
        <v>1621</v>
      </c>
      <c r="B1285" s="523"/>
      <c r="C1285" s="138"/>
      <c r="D1285" s="138"/>
      <c r="E1285" s="132"/>
      <c r="F1285" s="132"/>
      <c r="G1285" s="132"/>
      <c r="H1285" s="132"/>
      <c r="I1285" s="136">
        <v>0</v>
      </c>
      <c r="J1285" s="133" t="s">
        <v>1246</v>
      </c>
      <c r="K1285" s="134"/>
      <c r="L1285" s="134"/>
      <c r="M1285" s="134"/>
      <c r="N1285" s="134"/>
      <c r="O1285" s="134"/>
      <c r="P1285" s="134"/>
      <c r="Q1285" s="134"/>
      <c r="R1285" s="134"/>
      <c r="S1285" s="134"/>
      <c r="T1285" s="134"/>
      <c r="U1285" s="134"/>
      <c r="V1285" s="134"/>
      <c r="W1285" s="134"/>
      <c r="X1285" s="134"/>
      <c r="Y1285" s="134"/>
      <c r="Z1285" s="134"/>
    </row>
    <row r="1286" spans="1:26" ht="15.75" customHeight="1">
      <c r="A1286" s="139" t="s">
        <v>1622</v>
      </c>
      <c r="B1286" s="139" t="s">
        <v>1623</v>
      </c>
      <c r="C1286" s="139" t="s">
        <v>1624</v>
      </c>
      <c r="D1286" s="139" t="s">
        <v>1625</v>
      </c>
      <c r="E1286" s="139" t="s">
        <v>1626</v>
      </c>
      <c r="F1286" s="139" t="s">
        <v>1627</v>
      </c>
      <c r="G1286" s="140" t="s">
        <v>1628</v>
      </c>
      <c r="H1286" s="140" t="s">
        <v>1629</v>
      </c>
      <c r="I1286" s="132"/>
      <c r="J1286" s="133"/>
      <c r="K1286" s="134"/>
      <c r="L1286" s="134"/>
      <c r="M1286" s="134"/>
      <c r="N1286" s="134"/>
      <c r="O1286" s="134"/>
      <c r="P1286" s="134"/>
      <c r="Q1286" s="134"/>
      <c r="R1286" s="134"/>
      <c r="S1286" s="134"/>
      <c r="T1286" s="134"/>
      <c r="U1286" s="134"/>
      <c r="V1286" s="134"/>
      <c r="W1286" s="134"/>
      <c r="X1286" s="134"/>
      <c r="Y1286" s="134"/>
      <c r="Z1286" s="134"/>
    </row>
    <row r="1287" spans="1:26" ht="15.75" customHeight="1">
      <c r="A1287" s="139">
        <v>1</v>
      </c>
      <c r="B1287" s="150"/>
      <c r="C1287" s="142"/>
      <c r="D1287" s="139"/>
      <c r="E1287" s="142"/>
      <c r="F1287" s="139">
        <f>SUM(E1287,F1286)</f>
        <v>0</v>
      </c>
      <c r="G1287" s="140">
        <f>SUM(G1286,E1287)</f>
        <v>0</v>
      </c>
      <c r="H1287" s="216"/>
      <c r="I1287" s="282"/>
      <c r="J1287" s="133"/>
      <c r="K1287" s="134"/>
      <c r="L1287" s="134"/>
      <c r="M1287" s="134"/>
      <c r="N1287" s="134"/>
      <c r="O1287" s="134"/>
      <c r="P1287" s="134"/>
      <c r="Q1287" s="134"/>
      <c r="R1287" s="134"/>
      <c r="S1287" s="134"/>
      <c r="T1287" s="134"/>
      <c r="U1287" s="134"/>
      <c r="V1287" s="134"/>
      <c r="W1287" s="134"/>
      <c r="X1287" s="134"/>
      <c r="Y1287" s="134"/>
      <c r="Z1287" s="134"/>
    </row>
    <row r="1288" spans="1:26" ht="15.75" customHeight="1">
      <c r="A1288" s="139">
        <v>2</v>
      </c>
      <c r="B1288" s="150"/>
      <c r="C1288" s="142"/>
      <c r="D1288" s="139"/>
      <c r="E1288" s="142"/>
      <c r="F1288" s="139"/>
      <c r="G1288" s="140"/>
      <c r="H1288" s="216"/>
      <c r="I1288" s="282"/>
      <c r="J1288" s="133"/>
      <c r="K1288" s="134"/>
      <c r="L1288" s="134"/>
      <c r="M1288" s="134"/>
      <c r="N1288" s="134"/>
      <c r="O1288" s="134"/>
      <c r="P1288" s="134"/>
      <c r="Q1288" s="134"/>
      <c r="R1288" s="134"/>
      <c r="S1288" s="134"/>
      <c r="T1288" s="134"/>
      <c r="U1288" s="134"/>
      <c r="V1288" s="134"/>
      <c r="W1288" s="134"/>
      <c r="X1288" s="134"/>
      <c r="Y1288" s="134"/>
      <c r="Z1288" s="134"/>
    </row>
    <row r="1289" spans="1:26" ht="15.75" customHeight="1">
      <c r="A1289" s="142">
        <v>3</v>
      </c>
      <c r="B1289" s="147"/>
      <c r="C1289" s="139"/>
      <c r="D1289" s="142"/>
      <c r="E1289" s="142"/>
      <c r="F1289" s="139"/>
      <c r="G1289" s="140"/>
      <c r="H1289" s="216"/>
      <c r="I1289" s="282"/>
      <c r="J1289" s="133"/>
      <c r="K1289" s="134"/>
      <c r="L1289" s="134"/>
      <c r="M1289" s="134"/>
      <c r="N1289" s="134"/>
      <c r="O1289" s="134"/>
      <c r="P1289" s="134"/>
      <c r="Q1289" s="134"/>
      <c r="R1289" s="134"/>
      <c r="S1289" s="134"/>
      <c r="T1289" s="134"/>
      <c r="U1289" s="134"/>
      <c r="V1289" s="134"/>
      <c r="W1289" s="134"/>
      <c r="X1289" s="134"/>
      <c r="Y1289" s="134"/>
      <c r="Z1289" s="134"/>
    </row>
    <row r="1290" spans="1:26" ht="15.75" customHeight="1">
      <c r="A1290" s="132"/>
      <c r="B1290" s="134"/>
      <c r="C1290" s="148"/>
      <c r="D1290" s="132"/>
      <c r="E1290" s="132"/>
      <c r="F1290" s="148"/>
      <c r="G1290" s="149"/>
      <c r="H1290" s="132"/>
      <c r="I1290" s="132"/>
      <c r="J1290" s="133"/>
      <c r="K1290" s="134"/>
      <c r="L1290" s="134"/>
      <c r="M1290" s="134"/>
      <c r="N1290" s="134"/>
      <c r="O1290" s="134"/>
      <c r="P1290" s="134"/>
      <c r="Q1290" s="134"/>
      <c r="R1290" s="134"/>
      <c r="S1290" s="134"/>
      <c r="T1290" s="134"/>
      <c r="U1290" s="134"/>
      <c r="V1290" s="134"/>
      <c r="W1290" s="134"/>
      <c r="X1290" s="134"/>
      <c r="Y1290" s="134"/>
      <c r="Z1290" s="134"/>
    </row>
    <row r="1291" spans="1:26" ht="15.75" customHeight="1">
      <c r="A1291" s="132"/>
      <c r="B1291" s="134"/>
      <c r="C1291" s="148"/>
      <c r="D1291" s="132"/>
      <c r="E1291" s="132"/>
      <c r="F1291" s="148"/>
      <c r="G1291" s="149"/>
      <c r="H1291" s="132"/>
      <c r="I1291" s="133"/>
      <c r="J1291" s="133"/>
      <c r="K1291" s="134"/>
      <c r="L1291" s="134"/>
      <c r="M1291" s="134"/>
      <c r="N1291" s="134"/>
      <c r="O1291" s="134"/>
      <c r="P1291" s="134"/>
      <c r="Q1291" s="134"/>
      <c r="R1291" s="134"/>
      <c r="S1291" s="134"/>
      <c r="T1291" s="134"/>
      <c r="U1291" s="134"/>
      <c r="V1291" s="134"/>
      <c r="W1291" s="134"/>
      <c r="X1291" s="134"/>
      <c r="Y1291" s="134"/>
      <c r="Z1291" s="134"/>
    </row>
    <row r="1292" spans="1:26" ht="15.75" customHeight="1">
      <c r="A1292" s="523" t="s">
        <v>1632</v>
      </c>
      <c r="B1292" s="523"/>
      <c r="C1292" s="148"/>
      <c r="D1292" s="132"/>
      <c r="E1292" s="132"/>
      <c r="F1292" s="148"/>
      <c r="G1292" s="149"/>
      <c r="H1292" s="132"/>
      <c r="I1292" s="133"/>
      <c r="J1292" s="133"/>
      <c r="K1292" s="134"/>
      <c r="L1292" s="134"/>
      <c r="M1292" s="134"/>
      <c r="N1292" s="134"/>
      <c r="O1292" s="134"/>
      <c r="P1292" s="134"/>
      <c r="Q1292" s="134"/>
      <c r="R1292" s="134"/>
      <c r="S1292" s="134"/>
      <c r="T1292" s="134"/>
      <c r="U1292" s="134"/>
      <c r="V1292" s="134"/>
      <c r="W1292" s="134"/>
      <c r="X1292" s="134"/>
      <c r="Y1292" s="134"/>
      <c r="Z1292" s="134"/>
    </row>
    <row r="1293" spans="1:26" ht="15.75" customHeight="1">
      <c r="A1293" s="139" t="s">
        <v>1622</v>
      </c>
      <c r="B1293" s="139" t="s">
        <v>1623</v>
      </c>
      <c r="C1293" s="139" t="s">
        <v>1624</v>
      </c>
      <c r="D1293" s="139" t="s">
        <v>1625</v>
      </c>
      <c r="E1293" s="139" t="s">
        <v>1626</v>
      </c>
      <c r="F1293" s="139" t="s">
        <v>1627</v>
      </c>
      <c r="G1293" s="140" t="s">
        <v>1628</v>
      </c>
      <c r="H1293" s="140" t="s">
        <v>1629</v>
      </c>
      <c r="I1293" s="132"/>
      <c r="J1293" s="133"/>
      <c r="K1293" s="134"/>
      <c r="L1293" s="134"/>
      <c r="M1293" s="134"/>
      <c r="N1293" s="134"/>
      <c r="O1293" s="134"/>
      <c r="P1293" s="134"/>
      <c r="Q1293" s="134"/>
      <c r="R1293" s="134"/>
      <c r="S1293" s="134"/>
      <c r="T1293" s="134"/>
      <c r="U1293" s="134"/>
      <c r="V1293" s="134"/>
      <c r="W1293" s="134"/>
      <c r="X1293" s="134"/>
      <c r="Y1293" s="134"/>
      <c r="Z1293" s="134"/>
    </row>
    <row r="1294" spans="1:26" ht="15.75" customHeight="1">
      <c r="A1294" s="139">
        <v>1</v>
      </c>
      <c r="B1294" s="150"/>
      <c r="C1294" s="142"/>
      <c r="D1294" s="139"/>
      <c r="E1294" s="142"/>
      <c r="F1294" s="139">
        <f>SUM(E1294,F1293)</f>
        <v>0</v>
      </c>
      <c r="G1294" s="140">
        <f>SUM(G1293,E1294)</f>
        <v>0</v>
      </c>
      <c r="H1294" s="142"/>
      <c r="I1294" s="132"/>
      <c r="J1294" s="133"/>
      <c r="K1294" s="134"/>
      <c r="L1294" s="134"/>
      <c r="M1294" s="134"/>
      <c r="N1294" s="134"/>
      <c r="O1294" s="134"/>
      <c r="P1294" s="134"/>
      <c r="Q1294" s="134"/>
      <c r="R1294" s="134"/>
      <c r="S1294" s="134"/>
      <c r="T1294" s="134"/>
      <c r="U1294" s="134"/>
      <c r="V1294" s="134"/>
      <c r="W1294" s="134"/>
      <c r="X1294" s="134"/>
      <c r="Y1294" s="134"/>
      <c r="Z1294" s="134"/>
    </row>
    <row r="1295" spans="1:26" ht="15.75" customHeight="1">
      <c r="A1295" s="139">
        <v>2</v>
      </c>
      <c r="B1295" s="150"/>
      <c r="C1295" s="142"/>
      <c r="D1295" s="139"/>
      <c r="E1295" s="142"/>
      <c r="F1295" s="139"/>
      <c r="G1295" s="140"/>
      <c r="H1295" s="142"/>
      <c r="I1295" s="132"/>
      <c r="J1295" s="133"/>
      <c r="K1295" s="134"/>
      <c r="L1295" s="134"/>
      <c r="M1295" s="134"/>
      <c r="N1295" s="134"/>
      <c r="O1295" s="134"/>
      <c r="P1295" s="134"/>
      <c r="Q1295" s="134"/>
      <c r="R1295" s="134"/>
      <c r="S1295" s="134"/>
      <c r="T1295" s="134"/>
      <c r="U1295" s="134"/>
      <c r="V1295" s="134"/>
      <c r="W1295" s="134"/>
      <c r="X1295" s="134"/>
      <c r="Y1295" s="134"/>
      <c r="Z1295" s="134"/>
    </row>
    <row r="1296" spans="1:26" ht="15" customHeight="1">
      <c r="A1296" s="142">
        <v>3</v>
      </c>
      <c r="B1296" s="147"/>
      <c r="C1296" s="139"/>
      <c r="D1296" s="142"/>
      <c r="E1296" s="142"/>
      <c r="F1296" s="139"/>
      <c r="G1296" s="140"/>
      <c r="H1296" s="142"/>
      <c r="I1296" s="132"/>
      <c r="J1296" s="133"/>
    </row>
  </sheetData>
  <mergeCells count="206">
    <mergeCell ref="A1285:B1285"/>
    <mergeCell ref="A1292:B1292"/>
    <mergeCell ref="A1255:B1255"/>
    <mergeCell ref="C1255:D1255"/>
    <mergeCell ref="A1256:B1256"/>
    <mergeCell ref="A1277:B1277"/>
    <mergeCell ref="A1284:B1284"/>
    <mergeCell ref="C1284:D1284"/>
    <mergeCell ref="A1216:B1216"/>
    <mergeCell ref="A1223:B1223"/>
    <mergeCell ref="A1230:B1230"/>
    <mergeCell ref="C1230:D1230"/>
    <mergeCell ref="A1231:B1231"/>
    <mergeCell ref="A1248:B1248"/>
    <mergeCell ref="A1200:B1200"/>
    <mergeCell ref="C1200:D1200"/>
    <mergeCell ref="A1201:B1201"/>
    <mergeCell ref="A1208:B1208"/>
    <mergeCell ref="A1215:B1215"/>
    <mergeCell ref="C1215:D1215"/>
    <mergeCell ref="A1166:B1166"/>
    <mergeCell ref="A1175:B1175"/>
    <mergeCell ref="A1182:B1182"/>
    <mergeCell ref="C1182:D1182"/>
    <mergeCell ref="A1183:B1183"/>
    <mergeCell ref="A1193:B1193"/>
    <mergeCell ref="A1149:B1149"/>
    <mergeCell ref="C1149:D1149"/>
    <mergeCell ref="A1150:B1150"/>
    <mergeCell ref="A1157:B1157"/>
    <mergeCell ref="A1165:B1165"/>
    <mergeCell ref="C1165:D1165"/>
    <mergeCell ref="A1089:B1089"/>
    <mergeCell ref="A1125:B1125"/>
    <mergeCell ref="A1133:B1133"/>
    <mergeCell ref="C1133:D1133"/>
    <mergeCell ref="A1134:B1134"/>
    <mergeCell ref="A1141:B1141"/>
    <mergeCell ref="A1065:B1065"/>
    <mergeCell ref="C1065:D1065"/>
    <mergeCell ref="A1066:B1066"/>
    <mergeCell ref="A1080:B1080"/>
    <mergeCell ref="A1088:B1088"/>
    <mergeCell ref="C1088:D1088"/>
    <mergeCell ref="A1003:B1003"/>
    <mergeCell ref="A1024:B1024"/>
    <mergeCell ref="A1032:B1032"/>
    <mergeCell ref="C1032:D1032"/>
    <mergeCell ref="A1033:B1033"/>
    <mergeCell ref="A1057:B1057"/>
    <mergeCell ref="A982:B982"/>
    <mergeCell ref="C982:D982"/>
    <mergeCell ref="A983:B983"/>
    <mergeCell ref="A994:B994"/>
    <mergeCell ref="A1002:B1002"/>
    <mergeCell ref="C1002:D1002"/>
    <mergeCell ref="A922:B922"/>
    <mergeCell ref="A939:B939"/>
    <mergeCell ref="A947:B947"/>
    <mergeCell ref="C947:D947"/>
    <mergeCell ref="A948:B948"/>
    <mergeCell ref="A974:B974"/>
    <mergeCell ref="A906:B906"/>
    <mergeCell ref="C906:D906"/>
    <mergeCell ref="A907:B907"/>
    <mergeCell ref="A913:B913"/>
    <mergeCell ref="A921:B921"/>
    <mergeCell ref="C921:D921"/>
    <mergeCell ref="A844:B844"/>
    <mergeCell ref="A863:B863"/>
    <mergeCell ref="A871:B871"/>
    <mergeCell ref="C871:D871"/>
    <mergeCell ref="A872:B872"/>
    <mergeCell ref="A898:B898"/>
    <mergeCell ref="A806:B806"/>
    <mergeCell ref="C806:D806"/>
    <mergeCell ref="A807:B807"/>
    <mergeCell ref="A835:B835"/>
    <mergeCell ref="A843:B843"/>
    <mergeCell ref="C843:D843"/>
    <mergeCell ref="A746:B746"/>
    <mergeCell ref="A773:B773"/>
    <mergeCell ref="A781:B781"/>
    <mergeCell ref="C781:D781"/>
    <mergeCell ref="A782:B782"/>
    <mergeCell ref="A797:B797"/>
    <mergeCell ref="A721:B721"/>
    <mergeCell ref="C721:D721"/>
    <mergeCell ref="A722:B722"/>
    <mergeCell ref="A736:B736"/>
    <mergeCell ref="A745:B745"/>
    <mergeCell ref="C745:D745"/>
    <mergeCell ref="A671:B671"/>
    <mergeCell ref="A684:B684"/>
    <mergeCell ref="A692:B692"/>
    <mergeCell ref="C692:D692"/>
    <mergeCell ref="A693:B693"/>
    <mergeCell ref="A713:B713"/>
    <mergeCell ref="A655:B655"/>
    <mergeCell ref="C655:D655"/>
    <mergeCell ref="A656:B656"/>
    <mergeCell ref="A662:B662"/>
    <mergeCell ref="A670:B670"/>
    <mergeCell ref="C670:D670"/>
    <mergeCell ref="A622:B622"/>
    <mergeCell ref="A632:B632"/>
    <mergeCell ref="A640:B640"/>
    <mergeCell ref="C640:D640"/>
    <mergeCell ref="A641:B641"/>
    <mergeCell ref="A647:B647"/>
    <mergeCell ref="A591:B591"/>
    <mergeCell ref="C591:D591"/>
    <mergeCell ref="A592:B592"/>
    <mergeCell ref="A613:B613"/>
    <mergeCell ref="A621:B621"/>
    <mergeCell ref="C621:D621"/>
    <mergeCell ref="A527:B527"/>
    <mergeCell ref="A554:B554"/>
    <mergeCell ref="A562:B562"/>
    <mergeCell ref="C562:D562"/>
    <mergeCell ref="A563:B563"/>
    <mergeCell ref="A583:B583"/>
    <mergeCell ref="A494:B494"/>
    <mergeCell ref="C494:D494"/>
    <mergeCell ref="A495:B495"/>
    <mergeCell ref="A515:B515"/>
    <mergeCell ref="A526:B526"/>
    <mergeCell ref="C526:D526"/>
    <mergeCell ref="A440:B440"/>
    <mergeCell ref="A448:B448"/>
    <mergeCell ref="A456:B456"/>
    <mergeCell ref="C456:D456"/>
    <mergeCell ref="A457:B457"/>
    <mergeCell ref="A486:B486"/>
    <mergeCell ref="A402:B402"/>
    <mergeCell ref="C402:D402"/>
    <mergeCell ref="A403:B403"/>
    <mergeCell ref="A431:B431"/>
    <mergeCell ref="A439:B439"/>
    <mergeCell ref="C439:D439"/>
    <mergeCell ref="A352:B352"/>
    <mergeCell ref="A362:B362"/>
    <mergeCell ref="A370:B370"/>
    <mergeCell ref="C370:D370"/>
    <mergeCell ref="A371:B371"/>
    <mergeCell ref="A394:B394"/>
    <mergeCell ref="A335:B335"/>
    <mergeCell ref="C335:D335"/>
    <mergeCell ref="A336:B336"/>
    <mergeCell ref="A342:B342"/>
    <mergeCell ref="A351:B351"/>
    <mergeCell ref="C351:D351"/>
    <mergeCell ref="A272:B272"/>
    <mergeCell ref="A293:B293"/>
    <mergeCell ref="A301:B301"/>
    <mergeCell ref="C301:D301"/>
    <mergeCell ref="A302:B302"/>
    <mergeCell ref="A327:B327"/>
    <mergeCell ref="A256:B256"/>
    <mergeCell ref="C256:D256"/>
    <mergeCell ref="A257:B257"/>
    <mergeCell ref="A263:B263"/>
    <mergeCell ref="A271:B271"/>
    <mergeCell ref="C271:D271"/>
    <mergeCell ref="A192:B192"/>
    <mergeCell ref="A201:B201"/>
    <mergeCell ref="A209:B209"/>
    <mergeCell ref="C209:D209"/>
    <mergeCell ref="A210:B210"/>
    <mergeCell ref="A248:B248"/>
    <mergeCell ref="A174:B174"/>
    <mergeCell ref="C174:D174"/>
    <mergeCell ref="A175:B175"/>
    <mergeCell ref="A185:B185"/>
    <mergeCell ref="A191:B191"/>
    <mergeCell ref="C191:D191"/>
    <mergeCell ref="A106:B106"/>
    <mergeCell ref="A138:B138"/>
    <mergeCell ref="A146:B146"/>
    <mergeCell ref="C146:D146"/>
    <mergeCell ref="A147:B147"/>
    <mergeCell ref="A166:B166"/>
    <mergeCell ref="A90:B90"/>
    <mergeCell ref="C90:D90"/>
    <mergeCell ref="A91:B91"/>
    <mergeCell ref="A97:B97"/>
    <mergeCell ref="A105:B105"/>
    <mergeCell ref="C105:D105"/>
    <mergeCell ref="A54:B54"/>
    <mergeCell ref="A67:B67"/>
    <mergeCell ref="A75:B75"/>
    <mergeCell ref="C75:D75"/>
    <mergeCell ref="A76:B76"/>
    <mergeCell ref="A82:B82"/>
    <mergeCell ref="A5:B5"/>
    <mergeCell ref="A11:B11"/>
    <mergeCell ref="A19:B19"/>
    <mergeCell ref="A20:B20"/>
    <mergeCell ref="A45:B45"/>
    <mergeCell ref="A53:B53"/>
    <mergeCell ref="A1:H1"/>
    <mergeCell ref="A2:H2"/>
    <mergeCell ref="A3:E3"/>
    <mergeCell ref="F3:H3"/>
    <mergeCell ref="A4:B4"/>
    <mergeCell ref="C4:D4"/>
  </mergeCells>
  <phoneticPr fontId="11" type="noConversion"/>
  <dataValidations count="2">
    <dataValidation type="list" allowBlank="1" showErrorMessage="1" sqref="H497:H498 H515 H518" xr:uid="{BBB8BF89-DB79-413F-8872-196470962416}">
      <formula1>$C$1844:$C$1845</formula1>
    </dataValidation>
    <dataValidation type="list" allowBlank="1" showErrorMessage="1" sqref="H7:H8 H13:H14 H78:H79 H84:H85 H93:H94 H99:H100 H108:H109 H140:H141 H149:H150 H168:H169 H172:H173 H177:H178 H187 H194:H195 H203:H204 H208 H212:H213 H251 H259:H260 H265:H266 H270 H274:H275 H295:H296 H298:H300 H304:H305 H329:H330 H338:H339 H344:H345 H350 H354:H355 H364:H365 H373:H374 H396:H397 H401 H405:H406 H433:H434 H442:H443 H450:H451 H455 H459:H460 H488:H489 H521:H522 H524:H525 H529:H530 H556:H557 H560:H561 H565:H566 H585:H586 H589:H590 H594:H595 H615:H616 H619:H620 H624:H625 H634:H635 H637:H639 H643:H644 H649:H650 H653:H654 H658:H659 H664:H665 H668:H669 H673:H674 H686:H687 H690:H691 H695:H696 H715:H716 H719:H720 H724:H725 H739 H743:H744 H748:H749 H775:H776 H779:H780 H784:H785 H799:H800 H804:H805 H809:H810 H837:H838 H841:H842 H846:H847 H865:H866 H869:H870 H874:H875 H900:H901 H904:H905 H909:H910 H915:H916 H919:H920 H924:H925 H941:H942 H945:H946 H950:H951 H960:H963 H977 H980:H981 H985:H986 H996:H997 H1000:H1001 H1005:H1006 H1026:H1027 H1029:H1031 H1035:H1036 H1059:H1060 H1062:H1064 H1068:H1069 H1082:H1083 H1085:H1087 H1091:H1092 H1127:H1128 H1131:H1132 H1136:H1137 H1143:H1144 H1147:H1148 H1152:H1153 H1159:H1160 H1168:H1169 H1177:H1178 H1185:H1186 H1195:H1196 H1203:H1204 H1210:H1211 H1218:H1219 H1225:H1226 H1233:H1236 H1258:H1259 H1265:H1267 H1280 H1287:H1288 H1294:H1295" xr:uid="{98B12217-AD65-4765-94AE-72AFFBA224BA}">
      <formula1>$C$1918:$C$1919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2D70-37DC-4ABD-AF9C-A8E721942D87}">
  <dimension ref="A1:Z1276"/>
  <sheetViews>
    <sheetView workbookViewId="0">
      <selection sqref="A1:H1"/>
    </sheetView>
  </sheetViews>
  <sheetFormatPr defaultColWidth="11.125" defaultRowHeight="15" customHeight="1"/>
  <cols>
    <col min="1" max="1" width="4.125" style="135" customWidth="1"/>
    <col min="2" max="2" width="36.875" style="135" customWidth="1"/>
    <col min="3" max="3" width="23" style="135" customWidth="1"/>
    <col min="4" max="4" width="8.875" style="135" customWidth="1"/>
    <col min="5" max="5" width="9.625" style="135" customWidth="1"/>
    <col min="6" max="6" width="15.125" style="135" customWidth="1"/>
    <col min="7" max="7" width="14" style="135" customWidth="1"/>
    <col min="8" max="8" width="15" style="135" customWidth="1"/>
    <col min="9" max="9" width="13" style="135" customWidth="1"/>
    <col min="10" max="10" width="9.625" style="135" customWidth="1"/>
    <col min="11" max="26" width="28.375" style="135" customWidth="1"/>
    <col min="27" max="27" width="11.125" style="135" customWidth="1"/>
    <col min="28" max="16384" width="11.125" style="135"/>
  </cols>
  <sheetData>
    <row r="1" spans="1:26" ht="15.75" customHeight="1">
      <c r="A1" s="529" t="s">
        <v>1615</v>
      </c>
      <c r="B1" s="529"/>
      <c r="C1" s="529"/>
      <c r="D1" s="529"/>
      <c r="E1" s="529"/>
      <c r="F1" s="529"/>
      <c r="G1" s="529"/>
      <c r="H1" s="529"/>
      <c r="I1" s="132"/>
      <c r="J1" s="133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0.75" customHeight="1">
      <c r="A2" s="517" t="s">
        <v>1901</v>
      </c>
      <c r="B2" s="517"/>
      <c r="C2" s="517"/>
      <c r="D2" s="517"/>
      <c r="E2" s="517"/>
      <c r="F2" s="517"/>
      <c r="G2" s="517"/>
      <c r="H2" s="517"/>
      <c r="I2" s="132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29" t="s">
        <v>1902</v>
      </c>
      <c r="B3" s="529"/>
      <c r="C3" s="529"/>
      <c r="D3" s="529"/>
      <c r="E3" s="529"/>
      <c r="F3" s="519" t="s">
        <v>2</v>
      </c>
      <c r="G3" s="519"/>
      <c r="H3" s="519"/>
      <c r="I3" s="132"/>
      <c r="J3" s="133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customHeight="1">
      <c r="A4" s="527" t="s">
        <v>1903</v>
      </c>
      <c r="B4" s="527"/>
      <c r="C4" s="527" t="s">
        <v>1904</v>
      </c>
      <c r="D4" s="527"/>
      <c r="E4" s="132"/>
      <c r="F4" s="132"/>
      <c r="G4" s="149"/>
      <c r="H4" s="132"/>
      <c r="I4" s="137" t="s">
        <v>1620</v>
      </c>
      <c r="J4" s="133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5.75" customHeight="1">
      <c r="A5" s="530" t="s">
        <v>1621</v>
      </c>
      <c r="B5" s="530"/>
      <c r="C5" s="207"/>
      <c r="D5" s="207"/>
      <c r="E5" s="132"/>
      <c r="F5" s="132"/>
      <c r="G5" s="149"/>
      <c r="H5" s="132"/>
      <c r="I5" s="136">
        <v>10</v>
      </c>
      <c r="J5" s="133" t="s">
        <v>1246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39" t="s">
        <v>1622</v>
      </c>
      <c r="B6" s="139" t="s">
        <v>1623</v>
      </c>
      <c r="C6" s="139" t="s">
        <v>1624</v>
      </c>
      <c r="D6" s="139" t="s">
        <v>1625</v>
      </c>
      <c r="E6" s="139" t="s">
        <v>1626</v>
      </c>
      <c r="F6" s="139" t="s">
        <v>1627</v>
      </c>
      <c r="G6" s="140" t="s">
        <v>1628</v>
      </c>
      <c r="H6" s="140" t="s">
        <v>1629</v>
      </c>
      <c r="I6" s="132"/>
      <c r="J6" s="133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43">
        <v>1</v>
      </c>
      <c r="B7" s="294" t="s">
        <v>1828</v>
      </c>
      <c r="C7" s="145" t="s">
        <v>1829</v>
      </c>
      <c r="D7" s="145" t="s">
        <v>1621</v>
      </c>
      <c r="E7" s="145">
        <v>10</v>
      </c>
      <c r="F7" s="143">
        <f>SUM(E7,F6)</f>
        <v>10</v>
      </c>
      <c r="G7" s="146">
        <f>SUM(G6,E7)</f>
        <v>10</v>
      </c>
      <c r="H7" s="145"/>
      <c r="I7" s="132" t="s">
        <v>1631</v>
      </c>
      <c r="J7" s="133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39">
        <v>2</v>
      </c>
      <c r="B8" s="150"/>
      <c r="C8" s="142"/>
      <c r="D8" s="139"/>
      <c r="E8" s="142"/>
      <c r="F8" s="139"/>
      <c r="G8" s="140"/>
      <c r="H8" s="142"/>
      <c r="I8" s="132"/>
      <c r="J8" s="133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42">
        <v>3</v>
      </c>
      <c r="B9" s="147"/>
      <c r="C9" s="139"/>
      <c r="D9" s="142"/>
      <c r="E9" s="142"/>
      <c r="F9" s="139"/>
      <c r="G9" s="140"/>
      <c r="H9" s="142"/>
      <c r="I9" s="132"/>
      <c r="J9" s="133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.75" customHeight="1">
      <c r="A10" s="132"/>
      <c r="B10" s="134"/>
      <c r="C10" s="148"/>
      <c r="D10" s="132"/>
      <c r="E10" s="132"/>
      <c r="F10" s="148"/>
      <c r="G10" s="149"/>
      <c r="H10" s="132"/>
      <c r="I10" s="132"/>
      <c r="J10" s="133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.75" customHeight="1">
      <c r="A11" s="132"/>
      <c r="B11" s="134"/>
      <c r="C11" s="148"/>
      <c r="D11" s="132"/>
      <c r="E11" s="132"/>
      <c r="F11" s="148"/>
      <c r="G11" s="149"/>
      <c r="H11" s="132"/>
      <c r="I11" s="132"/>
      <c r="J11" s="133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.75" customHeight="1">
      <c r="A12" s="530" t="s">
        <v>1632</v>
      </c>
      <c r="B12" s="530"/>
      <c r="C12" s="207"/>
      <c r="D12" s="207"/>
      <c r="E12" s="132"/>
      <c r="F12" s="132"/>
      <c r="G12" s="149"/>
      <c r="H12" s="132"/>
      <c r="I12" s="132"/>
      <c r="J12" s="133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9" t="s">
        <v>1622</v>
      </c>
      <c r="B13" s="139" t="s">
        <v>1623</v>
      </c>
      <c r="C13" s="139" t="s">
        <v>1624</v>
      </c>
      <c r="D13" s="139" t="s">
        <v>1625</v>
      </c>
      <c r="E13" s="139" t="s">
        <v>1626</v>
      </c>
      <c r="F13" s="139" t="s">
        <v>1627</v>
      </c>
      <c r="G13" s="140" t="s">
        <v>1628</v>
      </c>
      <c r="H13" s="222" t="s">
        <v>1629</v>
      </c>
      <c r="I13" s="282"/>
      <c r="J13" s="133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39">
        <v>1</v>
      </c>
      <c r="B14" s="150"/>
      <c r="C14" s="142"/>
      <c r="D14" s="139"/>
      <c r="E14" s="142"/>
      <c r="F14" s="139">
        <f>SUM(E14,F13)</f>
        <v>0</v>
      </c>
      <c r="G14" s="140">
        <f>SUM(G13,E14)</f>
        <v>0</v>
      </c>
      <c r="H14" s="216"/>
      <c r="I14" s="282"/>
      <c r="J14" s="133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39">
        <v>2</v>
      </c>
      <c r="B15" s="150"/>
      <c r="C15" s="142"/>
      <c r="D15" s="139"/>
      <c r="E15" s="142"/>
      <c r="F15" s="139"/>
      <c r="G15" s="140">
        <f>SUM(G14,E15)</f>
        <v>0</v>
      </c>
      <c r="H15" s="142"/>
      <c r="I15" s="132"/>
      <c r="J15" s="133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142">
        <v>3</v>
      </c>
      <c r="B16" s="147"/>
      <c r="C16" s="139"/>
      <c r="D16" s="142"/>
      <c r="E16" s="142"/>
      <c r="F16" s="139"/>
      <c r="G16" s="140">
        <f>SUM(G15,E16)</f>
        <v>0</v>
      </c>
      <c r="H16" s="142"/>
      <c r="I16" s="132"/>
      <c r="J16" s="133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148"/>
      <c r="B17" s="207"/>
      <c r="C17" s="207"/>
      <c r="D17" s="207"/>
      <c r="E17" s="132"/>
      <c r="F17" s="132"/>
      <c r="G17" s="149"/>
      <c r="H17" s="132"/>
      <c r="I17" s="132"/>
      <c r="J17" s="133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t="15.75" customHeight="1">
      <c r="A18" s="148"/>
      <c r="B18" s="207"/>
      <c r="C18" s="207"/>
      <c r="D18" s="207"/>
      <c r="E18" s="132"/>
      <c r="F18" s="132"/>
      <c r="G18" s="149"/>
      <c r="H18" s="132"/>
      <c r="I18" s="132"/>
      <c r="J18" s="133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5.75" customHeight="1">
      <c r="A19" s="527" t="s">
        <v>1905</v>
      </c>
      <c r="B19" s="527"/>
      <c r="C19" s="527" t="s">
        <v>1906</v>
      </c>
      <c r="D19" s="527"/>
      <c r="E19" s="132"/>
      <c r="F19" s="132"/>
      <c r="G19" s="149"/>
      <c r="H19" s="132"/>
      <c r="I19" s="137" t="s">
        <v>1620</v>
      </c>
      <c r="J19" s="133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530" t="s">
        <v>1621</v>
      </c>
      <c r="B20" s="530"/>
      <c r="C20" s="207"/>
      <c r="D20" s="207"/>
      <c r="E20" s="132"/>
      <c r="F20" s="132"/>
      <c r="G20" s="149"/>
      <c r="H20" s="132"/>
      <c r="I20" s="295">
        <v>400</v>
      </c>
      <c r="J20" s="132" t="s">
        <v>891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5.75" customHeight="1">
      <c r="A21" s="139" t="s">
        <v>1622</v>
      </c>
      <c r="B21" s="139" t="s">
        <v>1623</v>
      </c>
      <c r="C21" s="139" t="s">
        <v>1624</v>
      </c>
      <c r="D21" s="139" t="s">
        <v>1625</v>
      </c>
      <c r="E21" s="139" t="s">
        <v>1626</v>
      </c>
      <c r="F21" s="139" t="s">
        <v>1627</v>
      </c>
      <c r="G21" s="140" t="s">
        <v>1628</v>
      </c>
      <c r="H21" s="140" t="s">
        <v>1629</v>
      </c>
      <c r="I21" s="153" t="s">
        <v>1179</v>
      </c>
      <c r="J21" s="133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spans="1:26" ht="15.75" customHeight="1">
      <c r="A22" s="139">
        <v>1</v>
      </c>
      <c r="B22" s="296" t="s">
        <v>1907</v>
      </c>
      <c r="C22" s="139" t="s">
        <v>1592</v>
      </c>
      <c r="D22" s="142" t="s">
        <v>1621</v>
      </c>
      <c r="E22" s="142">
        <v>8</v>
      </c>
      <c r="F22" s="139">
        <f>SUM(E22,F21)</f>
        <v>8</v>
      </c>
      <c r="G22" s="140">
        <f t="shared" ref="G22:G33" si="0">SUM(G21,E22)</f>
        <v>8</v>
      </c>
      <c r="H22" s="142"/>
      <c r="I22" s="132"/>
      <c r="J22" s="133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ht="15.75" customHeight="1">
      <c r="A23" s="139">
        <v>2</v>
      </c>
      <c r="B23" s="147" t="s">
        <v>1702</v>
      </c>
      <c r="C23" s="139" t="s">
        <v>1703</v>
      </c>
      <c r="D23" s="142" t="s">
        <v>1621</v>
      </c>
      <c r="E23" s="142">
        <v>40</v>
      </c>
      <c r="F23" s="139">
        <f>SUM(E23,F22)</f>
        <v>48</v>
      </c>
      <c r="G23" s="140">
        <f t="shared" si="0"/>
        <v>48</v>
      </c>
      <c r="H23" s="142"/>
      <c r="I23" s="132"/>
      <c r="J23" s="13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.75" customHeight="1">
      <c r="A24" s="142">
        <v>3</v>
      </c>
      <c r="B24" s="141" t="s">
        <v>1728</v>
      </c>
      <c r="C24" s="142" t="s">
        <v>1729</v>
      </c>
      <c r="D24" s="142" t="s">
        <v>1621</v>
      </c>
      <c r="E24" s="142">
        <v>42</v>
      </c>
      <c r="F24" s="139">
        <f>SUM(E24,F23)</f>
        <v>90</v>
      </c>
      <c r="G24" s="140">
        <f t="shared" si="0"/>
        <v>90</v>
      </c>
      <c r="H24" s="142"/>
      <c r="I24" s="132"/>
      <c r="J24" s="133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spans="1:26" ht="15.75" customHeight="1">
      <c r="A25" s="158">
        <v>4</v>
      </c>
      <c r="B25" s="141" t="s">
        <v>1262</v>
      </c>
      <c r="C25" s="142" t="s">
        <v>1263</v>
      </c>
      <c r="D25" s="115" t="s">
        <v>1175</v>
      </c>
      <c r="E25" s="142">
        <v>8</v>
      </c>
      <c r="F25" s="139">
        <f>SUM(E25,F24)</f>
        <v>98</v>
      </c>
      <c r="G25" s="140">
        <f t="shared" si="0"/>
        <v>98</v>
      </c>
      <c r="H25" s="158"/>
      <c r="I25" s="132"/>
      <c r="J25" s="133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5.75" customHeight="1">
      <c r="A26" s="145">
        <v>5</v>
      </c>
      <c r="B26" s="297" t="s">
        <v>1234</v>
      </c>
      <c r="C26" s="145" t="s">
        <v>1235</v>
      </c>
      <c r="D26" s="240" t="s">
        <v>1182</v>
      </c>
      <c r="E26" s="145">
        <v>24</v>
      </c>
      <c r="F26" s="143">
        <f t="shared" ref="F26:F33" si="1">SUM(F25,E26)</f>
        <v>122</v>
      </c>
      <c r="G26" s="267">
        <f t="shared" si="0"/>
        <v>122</v>
      </c>
      <c r="H26" s="145"/>
      <c r="I26" s="132" t="s">
        <v>1631</v>
      </c>
      <c r="J26" s="133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158">
        <v>6</v>
      </c>
      <c r="B27" s="298" t="s">
        <v>1908</v>
      </c>
      <c r="C27" s="158" t="s">
        <v>1909</v>
      </c>
      <c r="D27" s="165" t="s">
        <v>1175</v>
      </c>
      <c r="E27" s="158">
        <v>30</v>
      </c>
      <c r="F27" s="157">
        <f t="shared" si="1"/>
        <v>152</v>
      </c>
      <c r="G27" s="259">
        <f t="shared" si="0"/>
        <v>152</v>
      </c>
      <c r="H27" s="158"/>
      <c r="I27" s="132"/>
      <c r="J27" s="133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58">
        <v>7</v>
      </c>
      <c r="B28" s="174" t="s">
        <v>1910</v>
      </c>
      <c r="C28" s="158" t="s">
        <v>1911</v>
      </c>
      <c r="D28" s="165" t="s">
        <v>1175</v>
      </c>
      <c r="E28" s="158">
        <v>50</v>
      </c>
      <c r="F28" s="157">
        <f t="shared" si="1"/>
        <v>202</v>
      </c>
      <c r="G28" s="159">
        <f t="shared" si="0"/>
        <v>202</v>
      </c>
      <c r="H28" s="158"/>
      <c r="I28" s="132" t="s">
        <v>1208</v>
      </c>
      <c r="J28" s="133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42">
        <v>8</v>
      </c>
      <c r="B29" s="141" t="s">
        <v>1641</v>
      </c>
      <c r="C29" s="142" t="s">
        <v>1184</v>
      </c>
      <c r="D29" s="115" t="s">
        <v>1182</v>
      </c>
      <c r="E29" s="142">
        <v>4</v>
      </c>
      <c r="F29" s="139">
        <f t="shared" si="1"/>
        <v>206</v>
      </c>
      <c r="G29" s="140">
        <f t="shared" si="0"/>
        <v>206</v>
      </c>
      <c r="H29" s="142"/>
      <c r="I29" s="132" t="s">
        <v>1185</v>
      </c>
      <c r="J29" s="133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42">
        <v>9</v>
      </c>
      <c r="B30" s="141" t="s">
        <v>1287</v>
      </c>
      <c r="C30" s="142" t="s">
        <v>1028</v>
      </c>
      <c r="D30" s="115" t="s">
        <v>1182</v>
      </c>
      <c r="E30" s="142">
        <v>24</v>
      </c>
      <c r="F30" s="139">
        <f t="shared" si="1"/>
        <v>230</v>
      </c>
      <c r="G30" s="140">
        <f t="shared" si="0"/>
        <v>230</v>
      </c>
      <c r="H30" s="142"/>
      <c r="I30" s="132" t="s">
        <v>1216</v>
      </c>
      <c r="J30" s="133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42">
        <v>10</v>
      </c>
      <c r="B31" s="141" t="s">
        <v>1048</v>
      </c>
      <c r="C31" s="142" t="s">
        <v>1049</v>
      </c>
      <c r="D31" s="115" t="s">
        <v>1175</v>
      </c>
      <c r="E31" s="142">
        <v>7</v>
      </c>
      <c r="F31" s="139">
        <f t="shared" si="1"/>
        <v>237</v>
      </c>
      <c r="G31" s="140">
        <f t="shared" si="0"/>
        <v>237</v>
      </c>
      <c r="H31" s="142"/>
      <c r="I31" s="132" t="s">
        <v>1219</v>
      </c>
      <c r="J31" s="133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5.75" customHeight="1">
      <c r="A32" s="142">
        <v>11</v>
      </c>
      <c r="B32" s="190" t="s">
        <v>856</v>
      </c>
      <c r="C32" s="142" t="s">
        <v>1912</v>
      </c>
      <c r="D32" s="167" t="s">
        <v>1182</v>
      </c>
      <c r="E32" s="142">
        <v>62</v>
      </c>
      <c r="F32" s="171">
        <f t="shared" si="1"/>
        <v>299</v>
      </c>
      <c r="G32" s="192">
        <f t="shared" si="0"/>
        <v>299</v>
      </c>
      <c r="H32" s="201"/>
      <c r="I32" s="132" t="s">
        <v>891</v>
      </c>
      <c r="J32" s="13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5.75" customHeight="1">
      <c r="A33" s="142">
        <v>12</v>
      </c>
      <c r="B33" s="126" t="s">
        <v>1292</v>
      </c>
      <c r="C33" s="167" t="s">
        <v>1293</v>
      </c>
      <c r="D33" s="171" t="s">
        <v>1175</v>
      </c>
      <c r="E33" s="142">
        <v>75</v>
      </c>
      <c r="F33" s="171">
        <f t="shared" si="1"/>
        <v>374</v>
      </c>
      <c r="G33" s="140">
        <f t="shared" si="0"/>
        <v>374</v>
      </c>
      <c r="H33" s="142"/>
      <c r="I33" s="132" t="s">
        <v>891</v>
      </c>
      <c r="J33" s="133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42">
        <v>13</v>
      </c>
      <c r="B34" s="126" t="s">
        <v>1055</v>
      </c>
      <c r="C34" s="167" t="s">
        <v>1056</v>
      </c>
      <c r="D34" s="171" t="s">
        <v>1175</v>
      </c>
      <c r="E34" s="142">
        <v>40</v>
      </c>
      <c r="F34" s="171">
        <v>414</v>
      </c>
      <c r="G34" s="140">
        <v>141</v>
      </c>
      <c r="H34" s="153" t="s">
        <v>1179</v>
      </c>
      <c r="I34" s="132" t="s">
        <v>644</v>
      </c>
      <c r="J34" s="133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132"/>
      <c r="B35" s="299"/>
      <c r="C35" s="170"/>
      <c r="D35" s="168"/>
      <c r="E35" s="132"/>
      <c r="F35" s="168"/>
      <c r="G35" s="149"/>
      <c r="H35" s="132"/>
      <c r="I35" s="132"/>
      <c r="J35" s="133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32"/>
      <c r="B36" s="299"/>
      <c r="C36" s="170"/>
      <c r="D36" s="168"/>
      <c r="E36" s="132"/>
      <c r="F36" s="168"/>
      <c r="G36" s="149"/>
      <c r="H36" s="132"/>
      <c r="I36" s="132"/>
      <c r="J36" s="133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530" t="s">
        <v>1632</v>
      </c>
      <c r="B37" s="530"/>
      <c r="C37" s="207"/>
      <c r="D37" s="207"/>
      <c r="E37" s="132"/>
      <c r="F37" s="132"/>
      <c r="G37" s="149"/>
      <c r="H37" s="132"/>
      <c r="I37" s="132"/>
      <c r="J37" s="133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39" t="s">
        <v>1622</v>
      </c>
      <c r="B38" s="157" t="s">
        <v>1623</v>
      </c>
      <c r="C38" s="157" t="s">
        <v>1624</v>
      </c>
      <c r="D38" s="157" t="s">
        <v>1625</v>
      </c>
      <c r="E38" s="157" t="s">
        <v>1626</v>
      </c>
      <c r="F38" s="157" t="s">
        <v>1627</v>
      </c>
      <c r="G38" s="159" t="s">
        <v>1628</v>
      </c>
      <c r="H38" s="259" t="s">
        <v>1629</v>
      </c>
      <c r="I38" s="282"/>
      <c r="J38" s="133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94">
        <v>1</v>
      </c>
      <c r="B39" s="141" t="s">
        <v>1913</v>
      </c>
      <c r="C39" s="147" t="s">
        <v>1914</v>
      </c>
      <c r="D39" s="141" t="s">
        <v>1182</v>
      </c>
      <c r="E39" s="142">
        <v>155</v>
      </c>
      <c r="F39" s="142">
        <v>155</v>
      </c>
      <c r="G39" s="142">
        <v>155</v>
      </c>
      <c r="H39" s="142"/>
      <c r="I39" s="132" t="s">
        <v>1216</v>
      </c>
      <c r="J39" s="133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39">
        <v>2</v>
      </c>
      <c r="B40" s="196"/>
      <c r="C40" s="197"/>
      <c r="D40" s="198"/>
      <c r="E40" s="197"/>
      <c r="F40" s="198"/>
      <c r="G40" s="199"/>
      <c r="H40" s="197"/>
      <c r="I40" s="132"/>
      <c r="J40" s="133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42">
        <v>3</v>
      </c>
      <c r="B41" s="147"/>
      <c r="C41" s="139"/>
      <c r="D41" s="142"/>
      <c r="E41" s="142"/>
      <c r="F41" s="139"/>
      <c r="G41" s="140"/>
      <c r="H41" s="142"/>
      <c r="I41" s="132"/>
      <c r="J41" s="133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48"/>
      <c r="B42" s="207"/>
      <c r="C42" s="207"/>
      <c r="D42" s="207"/>
      <c r="E42" s="132"/>
      <c r="F42" s="132"/>
      <c r="G42" s="149"/>
      <c r="H42" s="132"/>
      <c r="I42" s="132"/>
      <c r="J42" s="133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48"/>
      <c r="B43" s="207"/>
      <c r="C43" s="207"/>
      <c r="D43" s="207"/>
      <c r="E43" s="132"/>
      <c r="F43" s="132"/>
      <c r="G43" s="149"/>
      <c r="H43" s="132"/>
      <c r="I43" s="132"/>
      <c r="J43" s="133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527" t="s">
        <v>1915</v>
      </c>
      <c r="B44" s="527"/>
      <c r="C44" s="527" t="s">
        <v>1916</v>
      </c>
      <c r="D44" s="527"/>
      <c r="E44" s="132"/>
      <c r="F44" s="132"/>
      <c r="G44" s="149"/>
      <c r="H44" s="132"/>
      <c r="I44" s="137" t="s">
        <v>1620</v>
      </c>
      <c r="J44" s="133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spans="1:26" ht="15.75" customHeight="1">
      <c r="A45" s="530" t="s">
        <v>1621</v>
      </c>
      <c r="B45" s="530"/>
      <c r="C45" s="207"/>
      <c r="D45" s="207"/>
      <c r="E45" s="132"/>
      <c r="F45" s="132"/>
      <c r="G45" s="149"/>
      <c r="H45" s="132"/>
      <c r="I45" s="246">
        <v>400</v>
      </c>
      <c r="J45" s="132" t="s">
        <v>305</v>
      </c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 ht="15.75" customHeight="1">
      <c r="A46" s="139" t="s">
        <v>1622</v>
      </c>
      <c r="B46" s="139" t="s">
        <v>1623</v>
      </c>
      <c r="C46" s="139" t="s">
        <v>1624</v>
      </c>
      <c r="D46" s="139" t="s">
        <v>1625</v>
      </c>
      <c r="E46" s="139" t="s">
        <v>1626</v>
      </c>
      <c r="F46" s="139" t="s">
        <v>1627</v>
      </c>
      <c r="G46" s="140" t="s">
        <v>1628</v>
      </c>
      <c r="H46" s="140" t="s">
        <v>1629</v>
      </c>
      <c r="I46" s="153" t="s">
        <v>1179</v>
      </c>
      <c r="J46" s="133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5.75" customHeight="1">
      <c r="A47" s="139">
        <v>1</v>
      </c>
      <c r="B47" s="150" t="s">
        <v>1637</v>
      </c>
      <c r="C47" s="142" t="s">
        <v>1714</v>
      </c>
      <c r="D47" s="139" t="s">
        <v>1621</v>
      </c>
      <c r="E47" s="142">
        <v>4</v>
      </c>
      <c r="F47" s="139">
        <f>SUM(E47,F46)</f>
        <v>4</v>
      </c>
      <c r="G47" s="140">
        <f>SUM(G46,E47)</f>
        <v>4</v>
      </c>
      <c r="H47" s="142"/>
      <c r="I47" s="132" t="s">
        <v>1631</v>
      </c>
      <c r="J47" s="133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63">
        <v>2</v>
      </c>
      <c r="B48" s="200" t="s">
        <v>1234</v>
      </c>
      <c r="C48" s="163" t="s">
        <v>1235</v>
      </c>
      <c r="D48" s="162" t="s">
        <v>1182</v>
      </c>
      <c r="E48" s="163">
        <v>16</v>
      </c>
      <c r="F48" s="157">
        <f>SUM(E48,F47)</f>
        <v>20</v>
      </c>
      <c r="G48" s="159">
        <f>SUM(G47,E48)</f>
        <v>20</v>
      </c>
      <c r="H48" s="163"/>
      <c r="I48" s="132"/>
      <c r="J48" s="133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spans="1:26" ht="15.75" customHeight="1">
      <c r="A49" s="142">
        <v>3</v>
      </c>
      <c r="B49" s="190" t="s">
        <v>856</v>
      </c>
      <c r="C49" s="142" t="s">
        <v>1912</v>
      </c>
      <c r="D49" s="167" t="s">
        <v>1182</v>
      </c>
      <c r="E49" s="142">
        <v>64</v>
      </c>
      <c r="F49" s="139">
        <f>SUM(E49,F48)</f>
        <v>84</v>
      </c>
      <c r="G49" s="140">
        <f>SUM(G48,E49)</f>
        <v>84</v>
      </c>
      <c r="H49" s="142"/>
      <c r="I49" s="132" t="s">
        <v>891</v>
      </c>
      <c r="J49" s="133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15.75" customHeight="1">
      <c r="A50" s="142">
        <v>4</v>
      </c>
      <c r="B50" s="126" t="s">
        <v>576</v>
      </c>
      <c r="C50" s="167" t="s">
        <v>577</v>
      </c>
      <c r="D50" s="171" t="s">
        <v>1175</v>
      </c>
      <c r="E50" s="115">
        <v>8</v>
      </c>
      <c r="F50" s="139">
        <v>90</v>
      </c>
      <c r="G50" s="140">
        <v>92</v>
      </c>
      <c r="H50" s="142"/>
      <c r="I50" s="132" t="s">
        <v>578</v>
      </c>
      <c r="J50" s="133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42">
        <v>5</v>
      </c>
      <c r="B51" s="190" t="s">
        <v>726</v>
      </c>
      <c r="C51" s="139" t="s">
        <v>727</v>
      </c>
      <c r="D51" s="171" t="s">
        <v>1182</v>
      </c>
      <c r="E51" s="115">
        <v>12</v>
      </c>
      <c r="F51" s="139">
        <v>102</v>
      </c>
      <c r="G51" s="140">
        <v>102</v>
      </c>
      <c r="H51" s="142"/>
      <c r="I51" s="132" t="s">
        <v>644</v>
      </c>
      <c r="J51" s="133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132"/>
      <c r="B52" s="166" t="s">
        <v>878</v>
      </c>
      <c r="C52" s="207" t="s">
        <v>879</v>
      </c>
      <c r="D52" s="219" t="s">
        <v>1175</v>
      </c>
      <c r="E52" s="132">
        <v>8</v>
      </c>
      <c r="F52" s="132">
        <f>SUM(F51,E52)</f>
        <v>110</v>
      </c>
      <c r="G52" s="149">
        <f>SUM(F52)</f>
        <v>110</v>
      </c>
      <c r="H52" s="132"/>
      <c r="I52" s="132" t="s">
        <v>567</v>
      </c>
      <c r="J52" s="13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132"/>
      <c r="B53" s="116" t="s">
        <v>298</v>
      </c>
      <c r="C53" s="170" t="s">
        <v>1127</v>
      </c>
      <c r="D53" s="171" t="s">
        <v>1175</v>
      </c>
      <c r="E53" s="132">
        <v>4</v>
      </c>
      <c r="F53" s="132">
        <f>SUM(F52,E53)</f>
        <v>114</v>
      </c>
      <c r="G53" s="149">
        <f>SUM(F53)</f>
        <v>114</v>
      </c>
      <c r="H53" s="132"/>
      <c r="I53" s="132" t="s">
        <v>750</v>
      </c>
      <c r="J53" s="133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132"/>
      <c r="B54" s="116" t="s">
        <v>1749</v>
      </c>
      <c r="C54" s="170" t="s">
        <v>1368</v>
      </c>
      <c r="D54" s="168" t="s">
        <v>1175</v>
      </c>
      <c r="E54" s="132">
        <v>68</v>
      </c>
      <c r="F54" s="132">
        <f>SUM(F53,E54)</f>
        <v>182</v>
      </c>
      <c r="G54" s="149">
        <f>SUM(F54)</f>
        <v>182</v>
      </c>
      <c r="H54" s="132"/>
      <c r="I54" s="132" t="s">
        <v>606</v>
      </c>
      <c r="J54" s="133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32"/>
      <c r="B55" s="135" t="s">
        <v>164</v>
      </c>
      <c r="C55" s="135" t="s">
        <v>1884</v>
      </c>
      <c r="D55" s="135" t="s">
        <v>1175</v>
      </c>
      <c r="E55" s="169">
        <v>65</v>
      </c>
      <c r="F55" s="132">
        <f>SUM(F54,E55)</f>
        <v>247</v>
      </c>
      <c r="G55" s="149">
        <f>SUM(G54,E55)</f>
        <v>247</v>
      </c>
      <c r="H55" s="132"/>
      <c r="I55" s="132" t="s">
        <v>300</v>
      </c>
      <c r="J55" s="133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32"/>
      <c r="B56" s="116"/>
      <c r="C56" s="170"/>
      <c r="D56" s="168"/>
      <c r="E56" s="132"/>
      <c r="F56" s="132"/>
      <c r="G56" s="149"/>
      <c r="H56" s="132"/>
      <c r="I56" s="132"/>
      <c r="J56" s="133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530" t="s">
        <v>1632</v>
      </c>
      <c r="B57" s="530"/>
      <c r="I57" s="132"/>
      <c r="J57" s="133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39" t="s">
        <v>1622</v>
      </c>
      <c r="B58" s="157" t="s">
        <v>1623</v>
      </c>
      <c r="C58" s="157" t="s">
        <v>1624</v>
      </c>
      <c r="D58" s="157" t="s">
        <v>1625</v>
      </c>
      <c r="E58" s="157" t="s">
        <v>1626</v>
      </c>
      <c r="F58" s="157" t="s">
        <v>1627</v>
      </c>
      <c r="G58" s="259" t="s">
        <v>1628</v>
      </c>
      <c r="H58" s="140" t="s">
        <v>1629</v>
      </c>
      <c r="I58" s="132"/>
      <c r="J58" s="133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94">
        <v>1</v>
      </c>
      <c r="B59" s="147" t="s">
        <v>1917</v>
      </c>
      <c r="C59" s="147" t="s">
        <v>1918</v>
      </c>
      <c r="D59" s="147" t="s">
        <v>1182</v>
      </c>
      <c r="E59" s="147">
        <v>200</v>
      </c>
      <c r="F59" s="147">
        <v>200</v>
      </c>
      <c r="G59" s="149">
        <v>200</v>
      </c>
      <c r="H59" s="147"/>
      <c r="I59" s="132" t="s">
        <v>305</v>
      </c>
      <c r="J59" s="133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39">
        <v>2</v>
      </c>
      <c r="B60" s="196"/>
      <c r="C60" s="197"/>
      <c r="D60" s="198"/>
      <c r="E60" s="197"/>
      <c r="F60" s="198"/>
      <c r="G60" s="199"/>
      <c r="H60" s="197"/>
      <c r="I60" s="132"/>
      <c r="J60" s="133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42">
        <v>3</v>
      </c>
      <c r="B61" s="147"/>
      <c r="C61" s="139"/>
      <c r="D61" s="142"/>
      <c r="E61" s="142"/>
      <c r="F61" s="139"/>
      <c r="G61" s="140"/>
      <c r="H61" s="142"/>
      <c r="I61" s="132"/>
      <c r="J61" s="133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48"/>
      <c r="B62" s="207"/>
      <c r="C62" s="207"/>
      <c r="D62" s="207"/>
      <c r="E62" s="132"/>
      <c r="F62" s="132"/>
      <c r="G62" s="149"/>
      <c r="H62" s="132"/>
      <c r="I62" s="132"/>
      <c r="J62" s="133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527" t="s">
        <v>1919</v>
      </c>
      <c r="B63" s="527"/>
      <c r="C63" s="527" t="s">
        <v>1920</v>
      </c>
      <c r="D63" s="527"/>
      <c r="E63" s="132"/>
      <c r="F63" s="132"/>
      <c r="G63" s="149"/>
      <c r="H63" s="132"/>
      <c r="I63" s="137" t="s">
        <v>1620</v>
      </c>
      <c r="J63" s="133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530" t="s">
        <v>1621</v>
      </c>
      <c r="B64" s="530"/>
      <c r="C64" s="207"/>
      <c r="D64" s="207"/>
      <c r="E64" s="132"/>
      <c r="F64" s="132"/>
      <c r="G64" s="149"/>
      <c r="H64" s="132"/>
      <c r="I64" s="136">
        <v>0</v>
      </c>
      <c r="J64" s="133" t="s">
        <v>1246</v>
      </c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39" t="s">
        <v>1622</v>
      </c>
      <c r="B65" s="139" t="s">
        <v>1623</v>
      </c>
      <c r="C65" s="139" t="s">
        <v>1624</v>
      </c>
      <c r="D65" s="139" t="s">
        <v>1625</v>
      </c>
      <c r="E65" s="139" t="s">
        <v>1626</v>
      </c>
      <c r="F65" s="139" t="s">
        <v>1627</v>
      </c>
      <c r="G65" s="140" t="s">
        <v>1628</v>
      </c>
      <c r="H65" s="140" t="s">
        <v>1629</v>
      </c>
      <c r="I65" s="132"/>
      <c r="J65" s="133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39">
        <v>1</v>
      </c>
      <c r="B66" s="150"/>
      <c r="C66" s="142"/>
      <c r="D66" s="139" t="s">
        <v>1621</v>
      </c>
      <c r="E66" s="142"/>
      <c r="F66" s="139">
        <f>SUM(E66,F65)</f>
        <v>0</v>
      </c>
      <c r="G66" s="140">
        <f>SUM(G65,E66)</f>
        <v>0</v>
      </c>
      <c r="H66" s="142"/>
      <c r="I66" s="132"/>
      <c r="J66" s="133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139">
        <v>2</v>
      </c>
      <c r="B67" s="150"/>
      <c r="C67" s="142"/>
      <c r="D67" s="139"/>
      <c r="E67" s="142"/>
      <c r="F67" s="139"/>
      <c r="G67" s="140"/>
      <c r="H67" s="142"/>
      <c r="I67" s="132"/>
      <c r="J67" s="133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42">
        <v>3</v>
      </c>
      <c r="B68" s="147"/>
      <c r="C68" s="139"/>
      <c r="D68" s="142"/>
      <c r="E68" s="142"/>
      <c r="F68" s="139"/>
      <c r="G68" s="140"/>
      <c r="H68" s="142"/>
      <c r="I68" s="132"/>
      <c r="J68" s="133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132"/>
      <c r="B69" s="134"/>
      <c r="C69" s="148"/>
      <c r="D69" s="132"/>
      <c r="E69" s="132"/>
      <c r="F69" s="148"/>
      <c r="G69" s="149"/>
      <c r="H69" s="132"/>
      <c r="I69" s="132"/>
      <c r="J69" s="133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530" t="s">
        <v>1632</v>
      </c>
      <c r="B70" s="530"/>
      <c r="C70" s="207"/>
      <c r="D70" s="207"/>
      <c r="E70" s="132"/>
      <c r="F70" s="132"/>
      <c r="G70" s="149"/>
      <c r="H70" s="132"/>
      <c r="I70" s="132"/>
      <c r="J70" s="13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spans="1:26" ht="15.75" customHeight="1">
      <c r="A71" s="139" t="s">
        <v>1622</v>
      </c>
      <c r="B71" s="139" t="s">
        <v>1623</v>
      </c>
      <c r="C71" s="139" t="s">
        <v>1624</v>
      </c>
      <c r="D71" s="139" t="s">
        <v>1625</v>
      </c>
      <c r="E71" s="139" t="s">
        <v>1626</v>
      </c>
      <c r="F71" s="139" t="s">
        <v>1627</v>
      </c>
      <c r="G71" s="140" t="s">
        <v>1628</v>
      </c>
      <c r="H71" s="140" t="s">
        <v>1629</v>
      </c>
      <c r="I71" s="132"/>
      <c r="J71" s="13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139">
        <v>1</v>
      </c>
      <c r="B72" s="150"/>
      <c r="C72" s="142"/>
      <c r="D72" s="139"/>
      <c r="E72" s="142"/>
      <c r="F72" s="139">
        <f>SUM(E72,F71)</f>
        <v>0</v>
      </c>
      <c r="G72" s="140">
        <f>SUM(G71,E72)</f>
        <v>0</v>
      </c>
      <c r="H72" s="142"/>
      <c r="I72" s="132"/>
      <c r="J72" s="133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spans="1:26" ht="15.75" customHeight="1">
      <c r="A73" s="139">
        <v>2</v>
      </c>
      <c r="B73" s="150"/>
      <c r="C73" s="142"/>
      <c r="D73" s="139"/>
      <c r="E73" s="142"/>
      <c r="F73" s="139"/>
      <c r="G73" s="140"/>
      <c r="H73" s="142"/>
      <c r="I73" s="132"/>
      <c r="J73" s="133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142">
        <v>3</v>
      </c>
      <c r="B74" s="147"/>
      <c r="C74" s="139"/>
      <c r="D74" s="142"/>
      <c r="E74" s="142"/>
      <c r="F74" s="139"/>
      <c r="G74" s="140"/>
      <c r="H74" s="142"/>
      <c r="I74" s="132"/>
      <c r="J74" s="133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148"/>
      <c r="B75" s="207"/>
      <c r="C75" s="207"/>
      <c r="D75" s="207"/>
      <c r="E75" s="132"/>
      <c r="F75" s="132"/>
      <c r="G75" s="149"/>
      <c r="H75" s="132"/>
      <c r="I75" s="132"/>
      <c r="J75" s="13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148"/>
      <c r="B76" s="207"/>
      <c r="C76" s="207"/>
      <c r="D76" s="207"/>
      <c r="E76" s="132"/>
      <c r="F76" s="132"/>
      <c r="G76" s="149"/>
      <c r="H76" s="132"/>
      <c r="I76" s="132"/>
      <c r="J76" s="133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527" t="s">
        <v>1921</v>
      </c>
      <c r="B77" s="527"/>
      <c r="C77" s="527" t="s">
        <v>1922</v>
      </c>
      <c r="D77" s="527"/>
      <c r="E77" s="132"/>
      <c r="F77" s="132"/>
      <c r="G77" s="149"/>
      <c r="H77" s="132"/>
      <c r="I77" s="137" t="s">
        <v>1620</v>
      </c>
      <c r="J77" s="133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:26" ht="15.75" customHeight="1">
      <c r="A78" s="530" t="s">
        <v>1621</v>
      </c>
      <c r="B78" s="530"/>
      <c r="C78" s="207"/>
      <c r="D78" s="207"/>
      <c r="E78" s="132"/>
      <c r="F78" s="132"/>
      <c r="G78" s="149"/>
      <c r="H78" s="132"/>
      <c r="I78" s="136">
        <v>400</v>
      </c>
      <c r="J78" s="132" t="s">
        <v>775</v>
      </c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:26" ht="15.75" customHeight="1">
      <c r="A79" s="139" t="s">
        <v>1622</v>
      </c>
      <c r="B79" s="139" t="s">
        <v>1623</v>
      </c>
      <c r="C79" s="139" t="s">
        <v>1624</v>
      </c>
      <c r="D79" s="139" t="s">
        <v>1625</v>
      </c>
      <c r="E79" s="139" t="s">
        <v>1626</v>
      </c>
      <c r="F79" s="139" t="s">
        <v>1627</v>
      </c>
      <c r="G79" s="140" t="s">
        <v>1628</v>
      </c>
      <c r="H79" s="140" t="s">
        <v>1629</v>
      </c>
      <c r="I79" s="153" t="s">
        <v>1179</v>
      </c>
      <c r="J79" s="13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139">
        <v>1</v>
      </c>
      <c r="B80" s="300" t="s">
        <v>1923</v>
      </c>
      <c r="C80" s="142" t="s">
        <v>1725</v>
      </c>
      <c r="D80" s="142" t="s">
        <v>1621</v>
      </c>
      <c r="E80" s="142">
        <v>27</v>
      </c>
      <c r="F80" s="139">
        <f t="shared" ref="F80:F100" si="2">SUM(E80,F79)</f>
        <v>27</v>
      </c>
      <c r="G80" s="140">
        <f t="shared" ref="G80:G95" si="3">SUM(G79,E80)</f>
        <v>27</v>
      </c>
      <c r="H80" s="142"/>
      <c r="I80" s="132"/>
      <c r="J80" s="133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:26" ht="15.75" customHeight="1">
      <c r="A81" s="139">
        <v>2</v>
      </c>
      <c r="B81" s="147" t="s">
        <v>1668</v>
      </c>
      <c r="C81" s="139" t="s">
        <v>1669</v>
      </c>
      <c r="D81" s="142" t="s">
        <v>1621</v>
      </c>
      <c r="E81" s="142">
        <v>6</v>
      </c>
      <c r="F81" s="139">
        <f t="shared" si="2"/>
        <v>33</v>
      </c>
      <c r="G81" s="140">
        <f t="shared" si="3"/>
        <v>33</v>
      </c>
      <c r="H81" s="142"/>
      <c r="I81" s="132"/>
      <c r="J81" s="133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142">
        <v>3</v>
      </c>
      <c r="B82" s="147" t="s">
        <v>1924</v>
      </c>
      <c r="C82" s="139" t="s">
        <v>1925</v>
      </c>
      <c r="D82" s="142" t="s">
        <v>1621</v>
      </c>
      <c r="E82" s="142">
        <v>4</v>
      </c>
      <c r="F82" s="139">
        <f t="shared" si="2"/>
        <v>37</v>
      </c>
      <c r="G82" s="140">
        <f t="shared" si="3"/>
        <v>37</v>
      </c>
      <c r="H82" s="142"/>
      <c r="I82" s="132"/>
      <c r="J82" s="133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42">
        <v>4</v>
      </c>
      <c r="B83" s="147" t="s">
        <v>1926</v>
      </c>
      <c r="C83" s="139" t="s">
        <v>1927</v>
      </c>
      <c r="D83" s="142" t="s">
        <v>1621</v>
      </c>
      <c r="E83" s="142">
        <v>4</v>
      </c>
      <c r="F83" s="139">
        <f t="shared" si="2"/>
        <v>41</v>
      </c>
      <c r="G83" s="140">
        <f t="shared" si="3"/>
        <v>41</v>
      </c>
      <c r="H83" s="142"/>
      <c r="I83" s="132"/>
      <c r="J83" s="133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42">
        <v>5</v>
      </c>
      <c r="B84" s="154" t="s">
        <v>1677</v>
      </c>
      <c r="C84" s="142" t="s">
        <v>1678</v>
      </c>
      <c r="D84" s="142" t="s">
        <v>1621</v>
      </c>
      <c r="E84" s="142">
        <v>16</v>
      </c>
      <c r="F84" s="139">
        <f t="shared" si="2"/>
        <v>57</v>
      </c>
      <c r="G84" s="140">
        <f t="shared" si="3"/>
        <v>57</v>
      </c>
      <c r="H84" s="142"/>
      <c r="I84" s="132"/>
      <c r="J84" s="133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142">
        <v>6</v>
      </c>
      <c r="B85" s="154" t="s">
        <v>1679</v>
      </c>
      <c r="C85" s="142" t="s">
        <v>1680</v>
      </c>
      <c r="D85" s="139" t="s">
        <v>1621</v>
      </c>
      <c r="E85" s="142">
        <v>4</v>
      </c>
      <c r="F85" s="139">
        <f t="shared" si="2"/>
        <v>61</v>
      </c>
      <c r="G85" s="140">
        <f t="shared" si="3"/>
        <v>61</v>
      </c>
      <c r="H85" s="142"/>
      <c r="I85" s="132"/>
      <c r="J85" s="133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142">
        <v>7</v>
      </c>
      <c r="B86" s="141" t="s">
        <v>1681</v>
      </c>
      <c r="C86" s="142" t="s">
        <v>1682</v>
      </c>
      <c r="D86" s="139" t="s">
        <v>1621</v>
      </c>
      <c r="E86" s="142">
        <v>55</v>
      </c>
      <c r="F86" s="139">
        <f t="shared" si="2"/>
        <v>116</v>
      </c>
      <c r="G86" s="140">
        <f t="shared" si="3"/>
        <v>116</v>
      </c>
      <c r="H86" s="142"/>
      <c r="I86" s="132"/>
      <c r="J86" s="133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142">
        <v>8</v>
      </c>
      <c r="B87" s="141" t="s">
        <v>1249</v>
      </c>
      <c r="C87" s="142" t="s">
        <v>1250</v>
      </c>
      <c r="D87" s="139" t="s">
        <v>1621</v>
      </c>
      <c r="E87" s="142">
        <v>10</v>
      </c>
      <c r="F87" s="139">
        <f t="shared" si="2"/>
        <v>126</v>
      </c>
      <c r="G87" s="140">
        <f t="shared" si="3"/>
        <v>126</v>
      </c>
      <c r="H87" s="142"/>
      <c r="I87" s="132"/>
      <c r="J87" s="133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142">
        <v>9</v>
      </c>
      <c r="B88" s="154" t="s">
        <v>1683</v>
      </c>
      <c r="C88" s="142" t="s">
        <v>1684</v>
      </c>
      <c r="D88" s="139" t="s">
        <v>1621</v>
      </c>
      <c r="E88" s="142">
        <v>4</v>
      </c>
      <c r="F88" s="139">
        <f t="shared" si="2"/>
        <v>130</v>
      </c>
      <c r="G88" s="140">
        <f t="shared" si="3"/>
        <v>130</v>
      </c>
      <c r="H88" s="142"/>
      <c r="I88" s="132"/>
      <c r="J88" s="133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142">
        <v>10</v>
      </c>
      <c r="B89" s="155" t="s">
        <v>1253</v>
      </c>
      <c r="C89" s="139" t="s">
        <v>1254</v>
      </c>
      <c r="D89" s="142" t="s">
        <v>1621</v>
      </c>
      <c r="E89" s="142">
        <v>10</v>
      </c>
      <c r="F89" s="139">
        <f t="shared" si="2"/>
        <v>140</v>
      </c>
      <c r="G89" s="140">
        <f t="shared" si="3"/>
        <v>140</v>
      </c>
      <c r="H89" s="142"/>
      <c r="I89" s="132"/>
      <c r="J89" s="133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7.25" customHeight="1">
      <c r="A90" s="142">
        <v>11</v>
      </c>
      <c r="B90" s="141" t="s">
        <v>1730</v>
      </c>
      <c r="C90" s="142" t="s">
        <v>1731</v>
      </c>
      <c r="D90" s="139" t="s">
        <v>1621</v>
      </c>
      <c r="E90" s="142">
        <v>4</v>
      </c>
      <c r="F90" s="139">
        <f t="shared" si="2"/>
        <v>144</v>
      </c>
      <c r="G90" s="140">
        <f t="shared" si="3"/>
        <v>144</v>
      </c>
      <c r="H90" s="142"/>
      <c r="I90" s="132"/>
      <c r="J90" s="133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7.25" customHeight="1">
      <c r="A91" s="142">
        <v>12</v>
      </c>
      <c r="B91" s="141" t="s">
        <v>1928</v>
      </c>
      <c r="C91" s="142" t="s">
        <v>1929</v>
      </c>
      <c r="D91" s="139" t="s">
        <v>1621</v>
      </c>
      <c r="E91" s="142">
        <v>6</v>
      </c>
      <c r="F91" s="139">
        <f t="shared" si="2"/>
        <v>150</v>
      </c>
      <c r="G91" s="140">
        <f t="shared" si="3"/>
        <v>150</v>
      </c>
      <c r="H91" s="142"/>
      <c r="I91" s="132"/>
      <c r="J91" s="133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7.25" customHeight="1">
      <c r="A92" s="142">
        <v>13</v>
      </c>
      <c r="B92" s="141" t="s">
        <v>1685</v>
      </c>
      <c r="C92" s="142" t="s">
        <v>1486</v>
      </c>
      <c r="D92" s="139" t="s">
        <v>1621</v>
      </c>
      <c r="E92" s="142">
        <v>7</v>
      </c>
      <c r="F92" s="139">
        <f t="shared" si="2"/>
        <v>157</v>
      </c>
      <c r="G92" s="140">
        <f t="shared" si="3"/>
        <v>157</v>
      </c>
      <c r="H92" s="142"/>
      <c r="I92" s="132"/>
      <c r="J92" s="133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42">
        <v>14</v>
      </c>
      <c r="B93" s="141" t="s">
        <v>1686</v>
      </c>
      <c r="C93" s="142" t="s">
        <v>1687</v>
      </c>
      <c r="D93" s="142" t="s">
        <v>1621</v>
      </c>
      <c r="E93" s="142">
        <v>20</v>
      </c>
      <c r="F93" s="139">
        <f t="shared" si="2"/>
        <v>177</v>
      </c>
      <c r="G93" s="140">
        <f t="shared" si="3"/>
        <v>177</v>
      </c>
      <c r="H93" s="142"/>
      <c r="I93" s="132"/>
      <c r="J93" s="133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142">
        <v>15</v>
      </c>
      <c r="B94" s="126" t="s">
        <v>1280</v>
      </c>
      <c r="C94" s="139" t="s">
        <v>1281</v>
      </c>
      <c r="D94" s="142" t="s">
        <v>1621</v>
      </c>
      <c r="E94" s="142">
        <v>7</v>
      </c>
      <c r="F94" s="139">
        <f t="shared" si="2"/>
        <v>184</v>
      </c>
      <c r="G94" s="140">
        <f t="shared" si="3"/>
        <v>184</v>
      </c>
      <c r="H94" s="142"/>
      <c r="I94" s="132"/>
      <c r="J94" s="133"/>
    </row>
    <row r="95" spans="1:26" ht="15.75" customHeight="1">
      <c r="A95" s="142">
        <v>16</v>
      </c>
      <c r="B95" s="154" t="s">
        <v>1688</v>
      </c>
      <c r="C95" s="142" t="s">
        <v>1689</v>
      </c>
      <c r="D95" s="139" t="s">
        <v>1621</v>
      </c>
      <c r="E95" s="142">
        <v>4</v>
      </c>
      <c r="F95" s="139">
        <f t="shared" si="2"/>
        <v>188</v>
      </c>
      <c r="G95" s="140">
        <f t="shared" si="3"/>
        <v>188</v>
      </c>
      <c r="H95" s="158"/>
      <c r="I95" s="132"/>
      <c r="J95" s="133"/>
    </row>
    <row r="96" spans="1:26" ht="15.75" customHeight="1">
      <c r="A96" s="142">
        <v>17</v>
      </c>
      <c r="B96" s="141" t="s">
        <v>1321</v>
      </c>
      <c r="C96" s="142" t="s">
        <v>1322</v>
      </c>
      <c r="D96" s="167" t="s">
        <v>1175</v>
      </c>
      <c r="E96" s="142">
        <v>12</v>
      </c>
      <c r="F96" s="139">
        <f t="shared" si="2"/>
        <v>200</v>
      </c>
      <c r="G96" s="222">
        <v>200</v>
      </c>
      <c r="H96" s="142"/>
      <c r="I96" s="132"/>
      <c r="J96" s="133"/>
    </row>
    <row r="97" spans="1:26" ht="15.75" customHeight="1">
      <c r="A97" s="142">
        <v>18</v>
      </c>
      <c r="B97" s="141" t="s">
        <v>1690</v>
      </c>
      <c r="C97" s="142" t="s">
        <v>1691</v>
      </c>
      <c r="D97" s="167" t="s">
        <v>1175</v>
      </c>
      <c r="E97" s="142">
        <v>58</v>
      </c>
      <c r="F97" s="139">
        <f t="shared" si="2"/>
        <v>258</v>
      </c>
      <c r="G97" s="222">
        <v>200</v>
      </c>
      <c r="H97" s="142"/>
      <c r="I97" s="132"/>
      <c r="J97" s="133"/>
    </row>
    <row r="98" spans="1:26" ht="15.75" customHeight="1">
      <c r="A98" s="221">
        <v>19</v>
      </c>
      <c r="B98" s="141" t="s">
        <v>1257</v>
      </c>
      <c r="C98" s="142" t="s">
        <v>1258</v>
      </c>
      <c r="D98" s="167" t="s">
        <v>1182</v>
      </c>
      <c r="E98" s="142">
        <v>12</v>
      </c>
      <c r="F98" s="139">
        <f t="shared" si="2"/>
        <v>270</v>
      </c>
      <c r="G98" s="222">
        <v>200</v>
      </c>
      <c r="H98" s="142"/>
      <c r="I98" s="132"/>
      <c r="J98" s="133"/>
    </row>
    <row r="99" spans="1:26" ht="15.75" customHeight="1">
      <c r="A99" s="221">
        <v>20</v>
      </c>
      <c r="B99" s="141" t="s">
        <v>1234</v>
      </c>
      <c r="C99" s="142" t="s">
        <v>1235</v>
      </c>
      <c r="D99" s="167" t="s">
        <v>1182</v>
      </c>
      <c r="E99" s="142">
        <v>24</v>
      </c>
      <c r="F99" s="139">
        <f t="shared" si="2"/>
        <v>294</v>
      </c>
      <c r="G99" s="222">
        <v>200</v>
      </c>
      <c r="H99" s="142"/>
      <c r="I99" s="132"/>
      <c r="J99" s="133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spans="1:26" ht="15.75" customHeight="1">
      <c r="A100" s="301">
        <v>21</v>
      </c>
      <c r="B100" s="239" t="s">
        <v>1276</v>
      </c>
      <c r="C100" s="145" t="s">
        <v>1277</v>
      </c>
      <c r="D100" s="302" t="s">
        <v>1182</v>
      </c>
      <c r="E100" s="145">
        <v>20</v>
      </c>
      <c r="F100" s="143">
        <f t="shared" si="2"/>
        <v>314</v>
      </c>
      <c r="G100" s="267">
        <v>200</v>
      </c>
      <c r="H100" s="145"/>
      <c r="I100" s="132" t="s">
        <v>1631</v>
      </c>
      <c r="J100" s="13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spans="1:26" ht="15.75" customHeight="1">
      <c r="A101" s="158">
        <v>22</v>
      </c>
      <c r="B101" s="174" t="s">
        <v>1930</v>
      </c>
      <c r="C101" s="158" t="s">
        <v>1695</v>
      </c>
      <c r="D101" s="189" t="s">
        <v>1175</v>
      </c>
      <c r="E101" s="158">
        <v>33</v>
      </c>
      <c r="F101" s="157">
        <f t="shared" ref="F101:F107" si="4">SUM(F100,E101)</f>
        <v>347</v>
      </c>
      <c r="G101" s="259">
        <f t="shared" ref="G101:G107" si="5">SUM(G100,E101)</f>
        <v>233</v>
      </c>
      <c r="H101" s="158"/>
      <c r="I101" s="132" t="s">
        <v>1575</v>
      </c>
      <c r="J101" s="133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5.75" customHeight="1">
      <c r="A102" s="142">
        <v>23</v>
      </c>
      <c r="B102" s="141" t="s">
        <v>1641</v>
      </c>
      <c r="C102" s="142" t="s">
        <v>1184</v>
      </c>
      <c r="D102" s="167" t="s">
        <v>1182</v>
      </c>
      <c r="E102" s="142">
        <v>4</v>
      </c>
      <c r="F102" s="139">
        <f t="shared" si="4"/>
        <v>351</v>
      </c>
      <c r="G102" s="140">
        <f t="shared" si="5"/>
        <v>237</v>
      </c>
      <c r="H102" s="142"/>
      <c r="I102" s="132" t="s">
        <v>1185</v>
      </c>
      <c r="J102" s="133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42">
        <v>24</v>
      </c>
      <c r="B103" s="141" t="s">
        <v>1287</v>
      </c>
      <c r="C103" s="142" t="s">
        <v>1028</v>
      </c>
      <c r="D103" s="167" t="s">
        <v>1182</v>
      </c>
      <c r="E103" s="142">
        <v>24</v>
      </c>
      <c r="F103" s="139">
        <f t="shared" si="4"/>
        <v>375</v>
      </c>
      <c r="G103" s="140">
        <f t="shared" si="5"/>
        <v>261</v>
      </c>
      <c r="H103" s="142"/>
      <c r="I103" s="132" t="s">
        <v>1216</v>
      </c>
      <c r="J103" s="133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5.75" customHeight="1">
      <c r="A104" s="142">
        <v>25</v>
      </c>
      <c r="B104" s="141" t="s">
        <v>1048</v>
      </c>
      <c r="C104" s="142" t="s">
        <v>1049</v>
      </c>
      <c r="D104" s="167" t="s">
        <v>1175</v>
      </c>
      <c r="E104" s="142">
        <v>7</v>
      </c>
      <c r="F104" s="139">
        <f t="shared" si="4"/>
        <v>382</v>
      </c>
      <c r="G104" s="140">
        <f t="shared" si="5"/>
        <v>268</v>
      </c>
      <c r="H104" s="142"/>
      <c r="I104" s="132" t="s">
        <v>1219</v>
      </c>
      <c r="J104" s="133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5.75" customHeight="1">
      <c r="A105" s="142">
        <v>26</v>
      </c>
      <c r="B105" s="141" t="s">
        <v>912</v>
      </c>
      <c r="C105" s="142" t="s">
        <v>913</v>
      </c>
      <c r="D105" s="167" t="s">
        <v>1182</v>
      </c>
      <c r="E105" s="142">
        <v>10</v>
      </c>
      <c r="F105" s="139">
        <f t="shared" si="4"/>
        <v>392</v>
      </c>
      <c r="G105" s="140">
        <f t="shared" si="5"/>
        <v>278</v>
      </c>
      <c r="H105" s="142"/>
      <c r="I105" s="132" t="s">
        <v>1219</v>
      </c>
      <c r="J105" s="133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:26" ht="15.75" customHeight="1">
      <c r="A106" s="142">
        <v>27</v>
      </c>
      <c r="B106" s="141" t="s">
        <v>934</v>
      </c>
      <c r="C106" s="142" t="s">
        <v>935</v>
      </c>
      <c r="D106" s="167" t="s">
        <v>1175</v>
      </c>
      <c r="E106" s="142">
        <v>20</v>
      </c>
      <c r="F106" s="139">
        <f t="shared" si="4"/>
        <v>412</v>
      </c>
      <c r="G106" s="140">
        <f t="shared" si="5"/>
        <v>298</v>
      </c>
      <c r="H106" s="142"/>
      <c r="I106" s="132" t="s">
        <v>1219</v>
      </c>
      <c r="J106" s="133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5.75" customHeight="1">
      <c r="A107" s="142">
        <v>28</v>
      </c>
      <c r="B107" s="126" t="s">
        <v>1292</v>
      </c>
      <c r="C107" s="167" t="s">
        <v>1293</v>
      </c>
      <c r="D107" s="171" t="s">
        <v>1175</v>
      </c>
      <c r="E107" s="142">
        <v>100</v>
      </c>
      <c r="F107" s="171">
        <f t="shared" si="4"/>
        <v>512</v>
      </c>
      <c r="G107" s="140">
        <f t="shared" si="5"/>
        <v>398</v>
      </c>
      <c r="H107" s="132"/>
      <c r="I107" s="132" t="s">
        <v>891</v>
      </c>
      <c r="J107" s="133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5.75" customHeight="1">
      <c r="A108" s="142">
        <v>29</v>
      </c>
      <c r="B108" s="126" t="s">
        <v>1931</v>
      </c>
      <c r="C108" s="167" t="s">
        <v>1932</v>
      </c>
      <c r="D108" s="171" t="s">
        <v>1175</v>
      </c>
      <c r="E108" s="142">
        <v>8</v>
      </c>
      <c r="F108" s="171">
        <v>520</v>
      </c>
      <c r="G108" s="140">
        <v>400</v>
      </c>
      <c r="H108" s="153" t="s">
        <v>1179</v>
      </c>
      <c r="I108" s="132" t="s">
        <v>644</v>
      </c>
      <c r="J108" s="133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5.75" customHeight="1">
      <c r="A109" s="142">
        <v>30</v>
      </c>
      <c r="B109" s="190" t="s">
        <v>1224</v>
      </c>
      <c r="C109" s="142" t="s">
        <v>1225</v>
      </c>
      <c r="D109" s="167" t="s">
        <v>1175</v>
      </c>
      <c r="E109" s="142">
        <v>6</v>
      </c>
      <c r="F109" s="171">
        <v>526</v>
      </c>
      <c r="G109" s="140">
        <v>400</v>
      </c>
      <c r="H109" s="153" t="s">
        <v>1179</v>
      </c>
      <c r="I109" s="132" t="s">
        <v>644</v>
      </c>
      <c r="J109" s="133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5.75" customHeight="1">
      <c r="A110" s="142">
        <v>31</v>
      </c>
      <c r="B110" s="126" t="s">
        <v>1055</v>
      </c>
      <c r="C110" s="167" t="s">
        <v>1056</v>
      </c>
      <c r="D110" s="171" t="s">
        <v>1175</v>
      </c>
      <c r="E110" s="142">
        <v>40</v>
      </c>
      <c r="F110" s="171">
        <v>566</v>
      </c>
      <c r="G110" s="140">
        <v>400</v>
      </c>
      <c r="H110" s="153" t="s">
        <v>1179</v>
      </c>
      <c r="I110" s="132" t="s">
        <v>644</v>
      </c>
      <c r="J110" s="133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142">
        <v>32</v>
      </c>
      <c r="B111" s="126" t="s">
        <v>993</v>
      </c>
      <c r="C111" s="167" t="s">
        <v>994</v>
      </c>
      <c r="D111" s="171" t="s">
        <v>1182</v>
      </c>
      <c r="E111" s="142">
        <v>20</v>
      </c>
      <c r="F111" s="171">
        <v>586</v>
      </c>
      <c r="G111" s="140">
        <v>400</v>
      </c>
      <c r="H111" s="153" t="s">
        <v>1179</v>
      </c>
      <c r="I111" s="132" t="s">
        <v>775</v>
      </c>
      <c r="J111" s="133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142">
        <v>33</v>
      </c>
      <c r="B112" s="126" t="s">
        <v>773</v>
      </c>
      <c r="C112" s="167" t="s">
        <v>1002</v>
      </c>
      <c r="D112" s="171" t="s">
        <v>1182</v>
      </c>
      <c r="E112" s="142">
        <v>8</v>
      </c>
      <c r="F112" s="171">
        <v>594</v>
      </c>
      <c r="G112" s="140">
        <v>400</v>
      </c>
      <c r="H112" s="153" t="s">
        <v>1179</v>
      </c>
      <c r="I112" s="132" t="s">
        <v>775</v>
      </c>
      <c r="J112" s="133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42">
        <v>34</v>
      </c>
      <c r="B113" s="126" t="s">
        <v>773</v>
      </c>
      <c r="C113" s="167" t="s">
        <v>774</v>
      </c>
      <c r="D113" s="171" t="s">
        <v>1182</v>
      </c>
      <c r="E113" s="142">
        <v>8</v>
      </c>
      <c r="F113" s="171">
        <v>602</v>
      </c>
      <c r="G113" s="140">
        <v>400</v>
      </c>
      <c r="H113" s="153" t="s">
        <v>1179</v>
      </c>
      <c r="I113" s="132" t="s">
        <v>775</v>
      </c>
      <c r="J113" s="133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42">
        <v>35</v>
      </c>
      <c r="B114" s="126" t="s">
        <v>1348</v>
      </c>
      <c r="C114" s="139" t="s">
        <v>1933</v>
      </c>
      <c r="D114" s="171" t="s">
        <v>1182</v>
      </c>
      <c r="E114" s="142">
        <v>10</v>
      </c>
      <c r="F114" s="171">
        <v>612</v>
      </c>
      <c r="G114" s="140">
        <v>400</v>
      </c>
      <c r="H114" s="153" t="s">
        <v>1179</v>
      </c>
      <c r="I114" s="132" t="s">
        <v>775</v>
      </c>
      <c r="J114" s="133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132"/>
      <c r="B115" s="147" t="s">
        <v>571</v>
      </c>
      <c r="C115" s="139" t="s">
        <v>572</v>
      </c>
      <c r="D115" s="142" t="s">
        <v>1182</v>
      </c>
      <c r="E115" s="132">
        <v>10</v>
      </c>
      <c r="F115" s="168">
        <f>SUM(F114,E115)</f>
        <v>622</v>
      </c>
      <c r="G115" s="149">
        <v>400</v>
      </c>
      <c r="H115" s="153" t="s">
        <v>1179</v>
      </c>
      <c r="I115" s="132" t="s">
        <v>582</v>
      </c>
      <c r="J115" s="133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32"/>
      <c r="B116" s="116"/>
      <c r="C116" s="148"/>
      <c r="D116" s="168"/>
      <c r="E116" s="132"/>
      <c r="F116" s="168"/>
      <c r="G116" s="149"/>
      <c r="H116" s="153"/>
      <c r="I116" s="132"/>
      <c r="J116" s="133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531" t="s">
        <v>1182</v>
      </c>
      <c r="B117" s="531"/>
      <c r="C117" s="207"/>
      <c r="D117" s="207"/>
      <c r="E117" s="132"/>
      <c r="F117" s="132"/>
      <c r="G117" s="149"/>
      <c r="H117" s="132"/>
      <c r="I117" s="132"/>
      <c r="J117" s="133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15.75" customHeight="1">
      <c r="A118" s="139" t="s">
        <v>1622</v>
      </c>
      <c r="B118" s="157" t="s">
        <v>1623</v>
      </c>
      <c r="C118" s="157" t="s">
        <v>1624</v>
      </c>
      <c r="D118" s="157" t="s">
        <v>1625</v>
      </c>
      <c r="E118" s="157" t="s">
        <v>1626</v>
      </c>
      <c r="F118" s="157" t="s">
        <v>1627</v>
      </c>
      <c r="G118" s="159" t="s">
        <v>1628</v>
      </c>
      <c r="H118" s="140" t="s">
        <v>1629</v>
      </c>
      <c r="I118" s="132"/>
      <c r="J118" s="133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spans="1:26" ht="15.75" customHeight="1">
      <c r="A119" s="194">
        <v>1</v>
      </c>
      <c r="B119" s="226"/>
      <c r="C119" s="170"/>
      <c r="D119" s="168"/>
      <c r="E119" s="132"/>
      <c r="F119" s="147"/>
      <c r="G119" s="147"/>
      <c r="H119" s="195"/>
      <c r="I119" s="132"/>
      <c r="J119" s="133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spans="1:26" ht="15.75" customHeight="1">
      <c r="A120" s="194">
        <v>2</v>
      </c>
      <c r="B120" s="147"/>
      <c r="C120" s="147"/>
      <c r="D120" s="147"/>
      <c r="E120" s="147"/>
      <c r="F120" s="147"/>
      <c r="G120" s="147"/>
      <c r="H120" s="195"/>
      <c r="I120" s="132"/>
      <c r="J120" s="133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5.75" customHeight="1">
      <c r="A121" s="216">
        <v>3</v>
      </c>
      <c r="B121" s="147"/>
      <c r="C121" s="147"/>
      <c r="D121" s="147"/>
      <c r="E121" s="147"/>
      <c r="F121" s="147"/>
      <c r="G121" s="147"/>
      <c r="H121" s="195"/>
      <c r="I121" s="132"/>
      <c r="J121" s="133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5.75" customHeight="1">
      <c r="A122" s="148"/>
      <c r="E122" s="132"/>
      <c r="F122" s="132"/>
      <c r="G122" s="149"/>
      <c r="H122" s="132"/>
      <c r="I122" s="132"/>
      <c r="J122" s="133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5.75" customHeight="1">
      <c r="A123" s="148"/>
      <c r="B123" s="207"/>
      <c r="C123" s="207"/>
      <c r="D123" s="207"/>
      <c r="E123" s="132"/>
      <c r="F123" s="132"/>
      <c r="G123" s="149"/>
      <c r="H123" s="132"/>
      <c r="I123" s="132"/>
      <c r="J123" s="133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t="15.75" customHeight="1">
      <c r="A124" s="527" t="s">
        <v>1934</v>
      </c>
      <c r="B124" s="527"/>
      <c r="C124" s="527" t="s">
        <v>1935</v>
      </c>
      <c r="D124" s="527"/>
      <c r="E124" s="132"/>
      <c r="F124" s="132"/>
      <c r="G124" s="149"/>
      <c r="H124" s="132"/>
      <c r="I124" s="137" t="s">
        <v>1620</v>
      </c>
      <c r="J124" s="133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t="15.75" customHeight="1">
      <c r="A125" s="530" t="s">
        <v>1621</v>
      </c>
      <c r="B125" s="530"/>
      <c r="C125" s="207"/>
      <c r="D125" s="207"/>
      <c r="E125" s="132"/>
      <c r="F125" s="132"/>
      <c r="G125" s="149"/>
      <c r="H125" s="132"/>
      <c r="I125" s="136">
        <v>6</v>
      </c>
      <c r="J125" s="133" t="s">
        <v>1246</v>
      </c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139" t="s">
        <v>1622</v>
      </c>
      <c r="B126" s="139" t="s">
        <v>1623</v>
      </c>
      <c r="C126" s="139" t="s">
        <v>1624</v>
      </c>
      <c r="D126" s="139" t="s">
        <v>1625</v>
      </c>
      <c r="E126" s="139" t="s">
        <v>1626</v>
      </c>
      <c r="F126" s="139" t="s">
        <v>1627</v>
      </c>
      <c r="G126" s="140" t="s">
        <v>1628</v>
      </c>
      <c r="H126" s="140" t="s">
        <v>1629</v>
      </c>
      <c r="I126" s="132" t="s">
        <v>1631</v>
      </c>
      <c r="J126" s="133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43">
        <v>1</v>
      </c>
      <c r="B127" s="239" t="s">
        <v>1681</v>
      </c>
      <c r="C127" s="145" t="s">
        <v>1682</v>
      </c>
      <c r="D127" s="143" t="s">
        <v>1621</v>
      </c>
      <c r="E127" s="145">
        <v>6</v>
      </c>
      <c r="F127" s="143">
        <f>SUM(E127,F126)</f>
        <v>6</v>
      </c>
      <c r="G127" s="146">
        <f>SUM(G126,E127)</f>
        <v>6</v>
      </c>
      <c r="H127" s="145"/>
      <c r="I127" s="132"/>
      <c r="J127" s="133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39">
        <v>2</v>
      </c>
      <c r="B128" s="150"/>
      <c r="C128" s="142"/>
      <c r="D128" s="139"/>
      <c r="E128" s="142"/>
      <c r="F128" s="139"/>
      <c r="G128" s="140"/>
      <c r="H128" s="142"/>
      <c r="I128" s="132"/>
      <c r="J128" s="133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42">
        <v>3</v>
      </c>
      <c r="B129" s="147"/>
      <c r="C129" s="139"/>
      <c r="D129" s="142"/>
      <c r="E129" s="142"/>
      <c r="F129" s="139"/>
      <c r="G129" s="140"/>
      <c r="H129" s="142"/>
      <c r="I129" s="132"/>
      <c r="J129" s="133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32"/>
      <c r="B130" s="134"/>
      <c r="C130" s="148"/>
      <c r="D130" s="132"/>
      <c r="E130" s="132"/>
      <c r="F130" s="148"/>
      <c r="G130" s="149"/>
      <c r="H130" s="132"/>
      <c r="I130" s="132"/>
      <c r="J130" s="133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A131" s="132"/>
      <c r="B131" s="134"/>
      <c r="C131" s="148"/>
      <c r="D131" s="132"/>
      <c r="E131" s="132"/>
      <c r="F131" s="148"/>
      <c r="G131" s="149"/>
      <c r="H131" s="132"/>
      <c r="I131" s="132"/>
      <c r="J131" s="133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A132" s="530" t="s">
        <v>1632</v>
      </c>
      <c r="B132" s="530"/>
      <c r="C132" s="207"/>
      <c r="D132" s="207"/>
      <c r="E132" s="132"/>
      <c r="F132" s="132"/>
      <c r="G132" s="149"/>
      <c r="H132" s="132"/>
      <c r="I132" s="132"/>
      <c r="J132" s="133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A133" s="139" t="s">
        <v>1622</v>
      </c>
      <c r="B133" s="139" t="s">
        <v>1623</v>
      </c>
      <c r="C133" s="139" t="s">
        <v>1624</v>
      </c>
      <c r="D133" s="139" t="s">
        <v>1625</v>
      </c>
      <c r="E133" s="139" t="s">
        <v>1626</v>
      </c>
      <c r="F133" s="139" t="s">
        <v>1627</v>
      </c>
      <c r="G133" s="140" t="s">
        <v>1628</v>
      </c>
      <c r="H133" s="140" t="s">
        <v>1629</v>
      </c>
      <c r="I133" s="132"/>
      <c r="J133" s="133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75" customHeight="1">
      <c r="A134" s="139">
        <v>1</v>
      </c>
      <c r="B134" s="150"/>
      <c r="C134" s="142"/>
      <c r="D134" s="139"/>
      <c r="E134" s="142"/>
      <c r="F134" s="139">
        <f>SUM(E134,F133)</f>
        <v>0</v>
      </c>
      <c r="G134" s="140">
        <f>SUM(G133,E134)</f>
        <v>0</v>
      </c>
      <c r="H134" s="142"/>
      <c r="I134" s="132"/>
      <c r="J134" s="133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75" customHeight="1">
      <c r="A135" s="139">
        <v>2</v>
      </c>
      <c r="B135" s="150"/>
      <c r="C135" s="142"/>
      <c r="D135" s="139"/>
      <c r="E135" s="142"/>
      <c r="F135" s="139"/>
      <c r="G135" s="140"/>
      <c r="H135" s="142"/>
      <c r="I135" s="132"/>
      <c r="J135" s="133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75" customHeight="1">
      <c r="A136" s="142">
        <v>3</v>
      </c>
      <c r="B136" s="147"/>
      <c r="C136" s="139"/>
      <c r="D136" s="142"/>
      <c r="E136" s="142"/>
      <c r="F136" s="139"/>
      <c r="G136" s="140"/>
      <c r="H136" s="142"/>
      <c r="I136" s="132"/>
      <c r="J136" s="133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75" customHeight="1">
      <c r="A137" s="148"/>
      <c r="B137" s="207"/>
      <c r="C137" s="207"/>
      <c r="D137" s="207"/>
      <c r="E137" s="132"/>
      <c r="F137" s="132"/>
      <c r="G137" s="149"/>
      <c r="H137" s="132"/>
      <c r="I137" s="132"/>
      <c r="J137" s="133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148"/>
      <c r="B138" s="207"/>
      <c r="C138" s="207"/>
      <c r="D138" s="207"/>
      <c r="E138" s="132"/>
      <c r="F138" s="132"/>
      <c r="G138" s="149"/>
      <c r="H138" s="132"/>
      <c r="I138" s="132"/>
      <c r="J138" s="133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520" t="s">
        <v>1936</v>
      </c>
      <c r="B139" s="520"/>
      <c r="C139" s="520" t="s">
        <v>1937</v>
      </c>
      <c r="D139" s="520"/>
      <c r="E139" s="132"/>
      <c r="F139" s="132"/>
      <c r="G139" s="149"/>
      <c r="H139" s="132"/>
      <c r="I139" s="137" t="s">
        <v>1620</v>
      </c>
      <c r="J139" s="133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532" t="s">
        <v>1621</v>
      </c>
      <c r="B140" s="532"/>
      <c r="C140" s="138"/>
      <c r="D140" s="138"/>
      <c r="E140" s="132"/>
      <c r="F140" s="132"/>
      <c r="G140" s="149"/>
      <c r="H140" s="132"/>
      <c r="I140" s="136">
        <v>0</v>
      </c>
      <c r="J140" s="133" t="s">
        <v>1246</v>
      </c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9" t="s">
        <v>1622</v>
      </c>
      <c r="B141" s="139" t="s">
        <v>1623</v>
      </c>
      <c r="C141" s="139" t="s">
        <v>1624</v>
      </c>
      <c r="D141" s="139" t="s">
        <v>1625</v>
      </c>
      <c r="E141" s="139" t="s">
        <v>1626</v>
      </c>
      <c r="F141" s="139" t="s">
        <v>1627</v>
      </c>
      <c r="G141" s="140" t="s">
        <v>1628</v>
      </c>
      <c r="H141" s="140" t="s">
        <v>1629</v>
      </c>
      <c r="I141" s="132"/>
      <c r="J141" s="133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39">
        <v>1</v>
      </c>
      <c r="B142" s="150"/>
      <c r="C142" s="142"/>
      <c r="D142" s="139"/>
      <c r="E142" s="142"/>
      <c r="F142" s="139">
        <f>SUM(E142,F141)</f>
        <v>0</v>
      </c>
      <c r="G142" s="140">
        <f>SUM(G141,E142)</f>
        <v>0</v>
      </c>
      <c r="H142" s="142"/>
      <c r="I142" s="132"/>
      <c r="J142" s="133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39">
        <v>2</v>
      </c>
      <c r="B143" s="150"/>
      <c r="C143" s="142"/>
      <c r="D143" s="139"/>
      <c r="E143" s="142"/>
      <c r="F143" s="139"/>
      <c r="G143" s="140"/>
      <c r="H143" s="142"/>
      <c r="I143" s="132"/>
      <c r="J143" s="133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142">
        <v>3</v>
      </c>
      <c r="B144" s="147"/>
      <c r="C144" s="139"/>
      <c r="D144" s="142"/>
      <c r="E144" s="142"/>
      <c r="F144" s="139"/>
      <c r="G144" s="140"/>
      <c r="H144" s="142"/>
      <c r="I144" s="132"/>
      <c r="J144" s="133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2"/>
      <c r="B145" s="134"/>
      <c r="C145" s="148"/>
      <c r="D145" s="132"/>
      <c r="E145" s="132"/>
      <c r="F145" s="148"/>
      <c r="G145" s="149"/>
      <c r="H145" s="132"/>
      <c r="I145" s="132"/>
      <c r="J145" s="133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132"/>
      <c r="B146" s="134"/>
      <c r="C146" s="148"/>
      <c r="D146" s="132"/>
      <c r="E146" s="132"/>
      <c r="F146" s="148"/>
      <c r="G146" s="149"/>
      <c r="H146" s="132"/>
      <c r="I146" s="132"/>
      <c r="J146" s="13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530" t="s">
        <v>1632</v>
      </c>
      <c r="B147" s="530"/>
      <c r="C147" s="207"/>
      <c r="D147" s="207"/>
      <c r="E147" s="132"/>
      <c r="F147" s="132"/>
      <c r="G147" s="149"/>
      <c r="H147" s="132"/>
      <c r="I147" s="132"/>
      <c r="J147" s="13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39" t="s">
        <v>1622</v>
      </c>
      <c r="B148" s="139" t="s">
        <v>1623</v>
      </c>
      <c r="C148" s="139" t="s">
        <v>1624</v>
      </c>
      <c r="D148" s="139" t="s">
        <v>1625</v>
      </c>
      <c r="E148" s="139" t="s">
        <v>1626</v>
      </c>
      <c r="F148" s="139" t="s">
        <v>1627</v>
      </c>
      <c r="G148" s="140" t="s">
        <v>1628</v>
      </c>
      <c r="H148" s="140" t="s">
        <v>1629</v>
      </c>
      <c r="I148" s="132"/>
      <c r="J148" s="13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1</v>
      </c>
      <c r="B149" s="150"/>
      <c r="C149" s="142"/>
      <c r="D149" s="139"/>
      <c r="E149" s="142"/>
      <c r="F149" s="139">
        <f>SUM(E149,F148)</f>
        <v>0</v>
      </c>
      <c r="G149" s="140">
        <f>SUM(G148,E149)</f>
        <v>0</v>
      </c>
      <c r="H149" s="142"/>
      <c r="I149" s="132"/>
      <c r="J149" s="13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39">
        <v>2</v>
      </c>
      <c r="B150" s="150"/>
      <c r="C150" s="142"/>
      <c r="D150" s="139"/>
      <c r="E150" s="142"/>
      <c r="F150" s="139"/>
      <c r="G150" s="140"/>
      <c r="H150" s="142"/>
      <c r="I150" s="132"/>
      <c r="J150" s="13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42">
        <v>3</v>
      </c>
      <c r="B151" s="147"/>
      <c r="C151" s="139"/>
      <c r="D151" s="142"/>
      <c r="E151" s="142"/>
      <c r="F151" s="139"/>
      <c r="G151" s="140"/>
      <c r="H151" s="142"/>
      <c r="I151" s="132"/>
      <c r="J151" s="13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spans="1:26" ht="15.75" customHeight="1">
      <c r="A152" s="148"/>
      <c r="B152" s="207"/>
      <c r="C152" s="207"/>
      <c r="D152" s="207"/>
      <c r="E152" s="132"/>
      <c r="F152" s="132"/>
      <c r="G152" s="149"/>
      <c r="H152" s="132"/>
      <c r="I152" s="132"/>
      <c r="J152" s="13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48"/>
      <c r="B153" s="207"/>
      <c r="C153" s="207"/>
      <c r="D153" s="207"/>
      <c r="E153" s="132"/>
      <c r="F153" s="132"/>
      <c r="G153" s="149"/>
      <c r="H153" s="132"/>
      <c r="I153" s="132"/>
      <c r="J153" s="13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527" t="s">
        <v>1938</v>
      </c>
      <c r="B154" s="527"/>
      <c r="C154" s="527" t="s">
        <v>1939</v>
      </c>
      <c r="D154" s="527"/>
      <c r="E154" s="132"/>
      <c r="F154" s="132"/>
      <c r="G154" s="149"/>
      <c r="H154" s="132"/>
      <c r="I154" s="137" t="s">
        <v>1620</v>
      </c>
      <c r="J154" s="13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530" t="s">
        <v>1621</v>
      </c>
      <c r="B155" s="530"/>
      <c r="C155" s="207"/>
      <c r="D155" s="207"/>
      <c r="E155" s="132"/>
      <c r="F155" s="132"/>
      <c r="G155" s="149"/>
      <c r="H155" s="132"/>
      <c r="I155" s="136">
        <v>0</v>
      </c>
      <c r="J155" s="133" t="s">
        <v>1246</v>
      </c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39" t="s">
        <v>1622</v>
      </c>
      <c r="B156" s="139" t="s">
        <v>1623</v>
      </c>
      <c r="C156" s="139" t="s">
        <v>1624</v>
      </c>
      <c r="D156" s="139" t="s">
        <v>1625</v>
      </c>
      <c r="E156" s="139" t="s">
        <v>1626</v>
      </c>
      <c r="F156" s="139" t="s">
        <v>1627</v>
      </c>
      <c r="G156" s="140" t="s">
        <v>1628</v>
      </c>
      <c r="H156" s="140" t="s">
        <v>1629</v>
      </c>
      <c r="I156" s="132"/>
      <c r="J156" s="13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139">
        <v>1</v>
      </c>
      <c r="B157" s="150"/>
      <c r="C157" s="142"/>
      <c r="D157" s="139"/>
      <c r="E157" s="142"/>
      <c r="F157" s="139">
        <f>SUM(E157,F156)</f>
        <v>0</v>
      </c>
      <c r="G157" s="140">
        <f>SUM(G156,E157)</f>
        <v>0</v>
      </c>
      <c r="H157" s="142"/>
      <c r="I157" s="132"/>
      <c r="J157" s="13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139">
        <v>2</v>
      </c>
      <c r="B158" s="150"/>
      <c r="C158" s="142"/>
      <c r="D158" s="139"/>
      <c r="E158" s="142"/>
      <c r="F158" s="139"/>
      <c r="G158" s="140"/>
      <c r="H158" s="142"/>
      <c r="I158" s="132"/>
      <c r="J158" s="133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142">
        <v>3</v>
      </c>
      <c r="B159" s="147"/>
      <c r="C159" s="139"/>
      <c r="D159" s="142"/>
      <c r="E159" s="142"/>
      <c r="F159" s="139"/>
      <c r="G159" s="140"/>
      <c r="H159" s="142"/>
      <c r="I159" s="132"/>
      <c r="J159" s="133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32"/>
      <c r="B160" s="134"/>
      <c r="C160" s="148"/>
      <c r="D160" s="132"/>
      <c r="E160" s="132"/>
      <c r="F160" s="148"/>
      <c r="G160" s="149"/>
      <c r="H160" s="132"/>
      <c r="I160" s="132"/>
      <c r="J160" s="13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32"/>
      <c r="B161" s="134"/>
      <c r="C161" s="148"/>
      <c r="D161" s="132"/>
      <c r="E161" s="132"/>
      <c r="F161" s="148"/>
      <c r="G161" s="149"/>
      <c r="H161" s="132"/>
      <c r="I161" s="132"/>
      <c r="J161" s="13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530" t="s">
        <v>1632</v>
      </c>
      <c r="B162" s="530"/>
      <c r="C162" s="207"/>
      <c r="D162" s="207"/>
      <c r="E162" s="132"/>
      <c r="F162" s="132"/>
      <c r="G162" s="149"/>
      <c r="H162" s="132"/>
      <c r="I162" s="132"/>
      <c r="J162" s="13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39" t="s">
        <v>1622</v>
      </c>
      <c r="B163" s="139" t="s">
        <v>1623</v>
      </c>
      <c r="C163" s="139" t="s">
        <v>1624</v>
      </c>
      <c r="D163" s="139" t="s">
        <v>1625</v>
      </c>
      <c r="E163" s="139" t="s">
        <v>1626</v>
      </c>
      <c r="F163" s="139" t="s">
        <v>1627</v>
      </c>
      <c r="G163" s="222" t="s">
        <v>1628</v>
      </c>
      <c r="H163" s="140" t="s">
        <v>1629</v>
      </c>
      <c r="I163" s="132"/>
      <c r="J163" s="13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.75" customHeight="1">
      <c r="A164" s="139">
        <v>1</v>
      </c>
      <c r="B164" s="150"/>
      <c r="C164" s="142"/>
      <c r="D164" s="139"/>
      <c r="E164" s="142"/>
      <c r="F164" s="139">
        <f>SUM(E164,F163)</f>
        <v>0</v>
      </c>
      <c r="G164" s="140">
        <f>SUM(G163,E164)</f>
        <v>0</v>
      </c>
      <c r="H164" s="142"/>
      <c r="I164" s="132"/>
      <c r="J164" s="133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spans="1:26" ht="15.75" customHeight="1">
      <c r="A165" s="139">
        <v>2</v>
      </c>
      <c r="B165" s="150"/>
      <c r="C165" s="142"/>
      <c r="D165" s="139"/>
      <c r="E165" s="142"/>
      <c r="F165" s="139"/>
      <c r="G165" s="140"/>
      <c r="H165" s="142"/>
      <c r="I165" s="132"/>
      <c r="J165" s="133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142">
        <v>3</v>
      </c>
      <c r="B166" s="147"/>
      <c r="C166" s="139"/>
      <c r="D166" s="142"/>
      <c r="E166" s="142"/>
      <c r="F166" s="139"/>
      <c r="G166" s="140"/>
      <c r="H166" s="142"/>
      <c r="I166" s="132"/>
      <c r="J166" s="13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48"/>
      <c r="B167" s="207"/>
      <c r="C167" s="207"/>
      <c r="D167" s="207"/>
      <c r="E167" s="132"/>
      <c r="F167" s="132"/>
      <c r="G167" s="149"/>
      <c r="H167" s="132"/>
      <c r="I167" s="132"/>
      <c r="J167" s="13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48"/>
      <c r="B168" s="207"/>
      <c r="C168" s="207"/>
      <c r="D168" s="207"/>
      <c r="E168" s="132"/>
      <c r="F168" s="132"/>
      <c r="G168" s="149"/>
      <c r="H168" s="132"/>
      <c r="I168" s="132"/>
      <c r="J168" s="133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527" t="s">
        <v>1940</v>
      </c>
      <c r="B169" s="527"/>
      <c r="C169" s="527" t="s">
        <v>1941</v>
      </c>
      <c r="D169" s="527"/>
      <c r="E169" s="132"/>
      <c r="F169" s="132"/>
      <c r="G169" s="149"/>
      <c r="H169" s="132"/>
      <c r="I169" s="137" t="s">
        <v>1620</v>
      </c>
      <c r="J169" s="133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530" t="s">
        <v>1621</v>
      </c>
      <c r="B170" s="530"/>
      <c r="C170" s="207"/>
      <c r="D170" s="207"/>
      <c r="E170" s="132"/>
      <c r="F170" s="132"/>
      <c r="G170" s="149"/>
      <c r="H170" s="132"/>
      <c r="I170" s="136">
        <v>11</v>
      </c>
      <c r="J170" s="133" t="s">
        <v>1246</v>
      </c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9" t="s">
        <v>1622</v>
      </c>
      <c r="B171" s="139" t="s">
        <v>1623</v>
      </c>
      <c r="C171" s="139" t="s">
        <v>1624</v>
      </c>
      <c r="D171" s="139" t="s">
        <v>1625</v>
      </c>
      <c r="E171" s="139" t="s">
        <v>1626</v>
      </c>
      <c r="F171" s="139" t="s">
        <v>1627</v>
      </c>
      <c r="G171" s="140" t="s">
        <v>1628</v>
      </c>
      <c r="H171" s="140" t="s">
        <v>1629</v>
      </c>
      <c r="I171" s="132"/>
      <c r="J171" s="133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39">
        <v>1</v>
      </c>
      <c r="B172" s="141" t="s">
        <v>1841</v>
      </c>
      <c r="C172" s="142" t="s">
        <v>1842</v>
      </c>
      <c r="D172" s="139" t="s">
        <v>1621</v>
      </c>
      <c r="E172" s="142">
        <v>11</v>
      </c>
      <c r="F172" s="139">
        <f>SUM(E172,F171)</f>
        <v>11</v>
      </c>
      <c r="G172" s="140">
        <f>SUM(G171,E172)</f>
        <v>11</v>
      </c>
      <c r="H172" s="142"/>
      <c r="I172" s="132"/>
      <c r="J172" s="133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139">
        <v>2</v>
      </c>
      <c r="B173" s="150"/>
      <c r="C173" s="142"/>
      <c r="D173" s="139"/>
      <c r="E173" s="142"/>
      <c r="F173" s="139"/>
      <c r="G173" s="140"/>
      <c r="H173" s="142"/>
      <c r="I173" s="132"/>
      <c r="J173" s="133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5.75" customHeight="1">
      <c r="A174" s="142">
        <v>3</v>
      </c>
      <c r="B174" s="147"/>
      <c r="C174" s="139"/>
      <c r="D174" s="142"/>
      <c r="E174" s="142"/>
      <c r="F174" s="139"/>
      <c r="G174" s="140"/>
      <c r="H174" s="142"/>
      <c r="I174" s="132"/>
      <c r="J174" s="133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5.75" customHeight="1">
      <c r="A175" s="132"/>
      <c r="B175" s="134"/>
      <c r="C175" s="148"/>
      <c r="D175" s="132"/>
      <c r="E175" s="132"/>
      <c r="F175" s="148"/>
      <c r="G175" s="149"/>
      <c r="H175" s="132"/>
      <c r="I175" s="132"/>
      <c r="J175" s="133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6" ht="15.75" customHeight="1">
      <c r="A176" s="530" t="s">
        <v>1632</v>
      </c>
      <c r="B176" s="530"/>
      <c r="C176" s="207"/>
      <c r="D176" s="207"/>
      <c r="E176" s="132"/>
      <c r="F176" s="132"/>
      <c r="G176" s="149"/>
      <c r="H176" s="132"/>
      <c r="I176" s="132"/>
      <c r="J176" s="133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spans="1:26" ht="15.75" customHeight="1">
      <c r="A177" s="139" t="s">
        <v>1622</v>
      </c>
      <c r="B177" s="139" t="s">
        <v>1623</v>
      </c>
      <c r="C177" s="139" t="s">
        <v>1624</v>
      </c>
      <c r="D177" s="139" t="s">
        <v>1625</v>
      </c>
      <c r="E177" s="139" t="s">
        <v>1626</v>
      </c>
      <c r="F177" s="139" t="s">
        <v>1627</v>
      </c>
      <c r="G177" s="140" t="s">
        <v>1628</v>
      </c>
      <c r="H177" s="140" t="s">
        <v>1629</v>
      </c>
      <c r="I177" s="132"/>
      <c r="J177" s="133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spans="1:26" ht="15.75" customHeight="1">
      <c r="A178" s="139">
        <v>1</v>
      </c>
      <c r="B178" s="150"/>
      <c r="C178" s="142"/>
      <c r="D178" s="139"/>
      <c r="E178" s="142"/>
      <c r="F178" s="139">
        <f>SUM(E178,F177)</f>
        <v>0</v>
      </c>
      <c r="G178" s="140">
        <f>SUM(G177,E178)</f>
        <v>0</v>
      </c>
      <c r="H178" s="142"/>
      <c r="I178" s="132"/>
      <c r="J178" s="133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.75" customHeight="1">
      <c r="A179" s="139">
        <v>2</v>
      </c>
      <c r="B179" s="150"/>
      <c r="C179" s="142"/>
      <c r="D179" s="139"/>
      <c r="E179" s="142"/>
      <c r="F179" s="139"/>
      <c r="G179" s="140"/>
      <c r="H179" s="142"/>
      <c r="I179" s="132"/>
      <c r="J179" s="133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spans="1:26" ht="15.75" customHeight="1">
      <c r="A180" s="142">
        <v>3</v>
      </c>
      <c r="B180" s="147"/>
      <c r="C180" s="139"/>
      <c r="D180" s="142"/>
      <c r="E180" s="142"/>
      <c r="F180" s="139"/>
      <c r="G180" s="140"/>
      <c r="H180" s="142"/>
      <c r="I180" s="132"/>
      <c r="J180" s="133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spans="1:26" ht="15.75" customHeight="1">
      <c r="A181" s="148"/>
      <c r="B181" s="207"/>
      <c r="C181" s="207"/>
      <c r="D181" s="207"/>
      <c r="E181" s="132"/>
      <c r="F181" s="132"/>
      <c r="G181" s="149"/>
      <c r="H181" s="132"/>
      <c r="I181" s="132"/>
      <c r="J181" s="133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spans="1:26" ht="15.75" customHeight="1">
      <c r="A182" s="148"/>
      <c r="B182" s="207"/>
      <c r="C182" s="207"/>
      <c r="D182" s="207"/>
      <c r="E182" s="132"/>
      <c r="F182" s="132"/>
      <c r="G182" s="149"/>
      <c r="H182" s="132"/>
      <c r="I182" s="132"/>
      <c r="J182" s="133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spans="1:26" ht="15.75" customHeight="1">
      <c r="A183" s="527" t="s">
        <v>1942</v>
      </c>
      <c r="B183" s="527"/>
      <c r="C183" s="527" t="s">
        <v>1943</v>
      </c>
      <c r="D183" s="527"/>
      <c r="E183" s="132"/>
      <c r="F183" s="132"/>
      <c r="G183" s="149"/>
      <c r="H183" s="132"/>
      <c r="I183" s="137" t="s">
        <v>1620</v>
      </c>
      <c r="J183" s="133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530" t="s">
        <v>1621</v>
      </c>
      <c r="B184" s="530"/>
      <c r="C184" s="207"/>
      <c r="D184" s="207"/>
      <c r="E184" s="132"/>
      <c r="F184" s="132"/>
      <c r="G184" s="149"/>
      <c r="H184" s="132"/>
      <c r="I184" s="136">
        <v>8</v>
      </c>
      <c r="J184" s="133" t="s">
        <v>1246</v>
      </c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139" t="s">
        <v>1622</v>
      </c>
      <c r="B185" s="139" t="s">
        <v>1623</v>
      </c>
      <c r="C185" s="139" t="s">
        <v>1624</v>
      </c>
      <c r="D185" s="139" t="s">
        <v>1625</v>
      </c>
      <c r="E185" s="139" t="s">
        <v>1626</v>
      </c>
      <c r="F185" s="139" t="s">
        <v>1627</v>
      </c>
      <c r="G185" s="140" t="s">
        <v>1628</v>
      </c>
      <c r="H185" s="140" t="s">
        <v>1629</v>
      </c>
      <c r="I185" s="132"/>
      <c r="J185" s="133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39">
        <v>1</v>
      </c>
      <c r="B186" s="296" t="s">
        <v>1907</v>
      </c>
      <c r="C186" s="139" t="s">
        <v>1592</v>
      </c>
      <c r="D186" s="142" t="s">
        <v>1621</v>
      </c>
      <c r="E186" s="142">
        <v>8</v>
      </c>
      <c r="F186" s="139">
        <f>SUM(E186,F185)</f>
        <v>8</v>
      </c>
      <c r="G186" s="140">
        <f>SUM(G185,E186)</f>
        <v>8</v>
      </c>
      <c r="H186" s="142"/>
      <c r="I186" s="132"/>
      <c r="J186" s="133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139">
        <v>2</v>
      </c>
      <c r="B187" s="150"/>
      <c r="C187" s="142"/>
      <c r="D187" s="139"/>
      <c r="E187" s="142"/>
      <c r="F187" s="139"/>
      <c r="G187" s="140"/>
      <c r="H187" s="142"/>
      <c r="I187" s="132"/>
      <c r="J187" s="133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42">
        <v>3</v>
      </c>
      <c r="B188" s="147"/>
      <c r="C188" s="139"/>
      <c r="D188" s="142"/>
      <c r="E188" s="142"/>
      <c r="F188" s="139"/>
      <c r="G188" s="140"/>
      <c r="H188" s="142"/>
      <c r="I188" s="132"/>
      <c r="J188" s="133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32"/>
      <c r="B189" s="134"/>
      <c r="C189" s="148"/>
      <c r="D189" s="132"/>
      <c r="E189" s="132"/>
      <c r="F189" s="148"/>
      <c r="G189" s="149"/>
      <c r="H189" s="132"/>
      <c r="I189" s="132"/>
      <c r="J189" s="133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5.75" customHeight="1">
      <c r="A190" s="530" t="s">
        <v>1632</v>
      </c>
      <c r="B190" s="530"/>
      <c r="C190" s="207"/>
      <c r="D190" s="207"/>
      <c r="E190" s="132"/>
      <c r="F190" s="132"/>
      <c r="G190" s="149"/>
      <c r="H190" s="132"/>
      <c r="I190" s="132"/>
      <c r="J190" s="133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139" t="s">
        <v>1622</v>
      </c>
      <c r="B191" s="139" t="s">
        <v>1623</v>
      </c>
      <c r="C191" s="139" t="s">
        <v>1624</v>
      </c>
      <c r="D191" s="139" t="s">
        <v>1625</v>
      </c>
      <c r="E191" s="139" t="s">
        <v>1626</v>
      </c>
      <c r="F191" s="139" t="s">
        <v>1627</v>
      </c>
      <c r="G191" s="140" t="s">
        <v>1628</v>
      </c>
      <c r="H191" s="140" t="s">
        <v>1629</v>
      </c>
      <c r="I191" s="132"/>
      <c r="J191" s="133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139">
        <v>1</v>
      </c>
      <c r="B192" s="150"/>
      <c r="C192" s="142"/>
      <c r="D192" s="139"/>
      <c r="E192" s="142"/>
      <c r="F192" s="139">
        <f>SUM(E192,F191)</f>
        <v>0</v>
      </c>
      <c r="G192" s="140">
        <f>SUM(G191,E192)</f>
        <v>0</v>
      </c>
      <c r="H192" s="142"/>
      <c r="I192" s="132"/>
      <c r="J192" s="133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39">
        <v>2</v>
      </c>
      <c r="B193" s="150"/>
      <c r="C193" s="142"/>
      <c r="D193" s="139"/>
      <c r="E193" s="142"/>
      <c r="F193" s="139"/>
      <c r="G193" s="140"/>
      <c r="H193" s="142"/>
      <c r="I193" s="132"/>
      <c r="J193" s="133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142">
        <v>3</v>
      </c>
      <c r="B194" s="147"/>
      <c r="C194" s="139"/>
      <c r="D194" s="142"/>
      <c r="E194" s="142"/>
      <c r="F194" s="139"/>
      <c r="G194" s="140"/>
      <c r="H194" s="142"/>
      <c r="I194" s="132"/>
      <c r="J194" s="133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48"/>
      <c r="B195" s="207"/>
      <c r="C195" s="207"/>
      <c r="D195" s="207"/>
      <c r="E195" s="132"/>
      <c r="F195" s="132"/>
      <c r="G195" s="149"/>
      <c r="H195" s="132"/>
      <c r="I195" s="132"/>
      <c r="J195" s="133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48"/>
      <c r="B196" s="207"/>
      <c r="C196" s="207"/>
      <c r="D196" s="207"/>
      <c r="E196" s="132"/>
      <c r="F196" s="132"/>
      <c r="G196" s="149"/>
      <c r="H196" s="132"/>
      <c r="I196" s="132"/>
      <c r="J196" s="133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527" t="s">
        <v>1944</v>
      </c>
      <c r="B197" s="527"/>
      <c r="C197" s="527" t="s">
        <v>1945</v>
      </c>
      <c r="D197" s="527"/>
      <c r="E197" s="132"/>
      <c r="F197" s="132"/>
      <c r="G197" s="149"/>
      <c r="H197" s="132"/>
      <c r="I197" s="137" t="s">
        <v>1620</v>
      </c>
      <c r="J197" s="133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5.75" customHeight="1">
      <c r="A198" s="530" t="s">
        <v>1621</v>
      </c>
      <c r="B198" s="530"/>
      <c r="C198" s="207"/>
      <c r="D198" s="207"/>
      <c r="E198" s="132"/>
      <c r="F198" s="132"/>
      <c r="G198" s="149"/>
      <c r="H198" s="132"/>
      <c r="I198" s="136">
        <v>17</v>
      </c>
      <c r="J198" s="133" t="s">
        <v>1246</v>
      </c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spans="1:26" ht="15.75" customHeight="1">
      <c r="A199" s="139" t="s">
        <v>1622</v>
      </c>
      <c r="B199" s="139" t="s">
        <v>1623</v>
      </c>
      <c r="C199" s="139" t="s">
        <v>1624</v>
      </c>
      <c r="D199" s="139" t="s">
        <v>1625</v>
      </c>
      <c r="E199" s="139" t="s">
        <v>1626</v>
      </c>
      <c r="F199" s="139" t="s">
        <v>1627</v>
      </c>
      <c r="G199" s="140" t="s">
        <v>1628</v>
      </c>
      <c r="H199" s="140" t="s">
        <v>1629</v>
      </c>
      <c r="I199" s="132"/>
      <c r="J199" s="133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</row>
    <row r="200" spans="1:26" ht="15.75" customHeight="1">
      <c r="A200" s="139">
        <v>1</v>
      </c>
      <c r="B200" s="141" t="s">
        <v>1249</v>
      </c>
      <c r="C200" s="142" t="s">
        <v>1250</v>
      </c>
      <c r="D200" s="139" t="s">
        <v>1621</v>
      </c>
      <c r="E200" s="142">
        <v>12</v>
      </c>
      <c r="F200" s="139">
        <f>SUM(E200,F199)</f>
        <v>12</v>
      </c>
      <c r="G200" s="140">
        <f>SUM(G199,E200)</f>
        <v>12</v>
      </c>
      <c r="H200" s="142"/>
      <c r="I200" s="132"/>
      <c r="J200" s="133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spans="1:26" ht="15.75" customHeight="1">
      <c r="A201" s="139">
        <v>2</v>
      </c>
      <c r="B201" s="155" t="s">
        <v>1253</v>
      </c>
      <c r="C201" s="139" t="s">
        <v>1254</v>
      </c>
      <c r="D201" s="142" t="s">
        <v>1621</v>
      </c>
      <c r="E201" s="142">
        <v>5</v>
      </c>
      <c r="F201" s="139">
        <f>SUM(E201,F200)</f>
        <v>17</v>
      </c>
      <c r="G201" s="140">
        <f>SUM(G200,E201)</f>
        <v>17</v>
      </c>
      <c r="H201" s="142"/>
      <c r="I201" s="133"/>
      <c r="J201" s="133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spans="1:26" ht="15.75" customHeight="1">
      <c r="A202" s="142">
        <v>3</v>
      </c>
      <c r="B202" s="155"/>
      <c r="C202" s="139"/>
      <c r="D202" s="142"/>
      <c r="E202" s="142"/>
      <c r="F202" s="139"/>
      <c r="G202" s="140"/>
      <c r="H202" s="142"/>
      <c r="I202" s="132"/>
      <c r="J202" s="133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spans="1:26" ht="15.75" customHeight="1">
      <c r="A203" s="132"/>
      <c r="B203" s="134"/>
      <c r="C203" s="148"/>
      <c r="D203" s="132"/>
      <c r="E203" s="132"/>
      <c r="F203" s="148"/>
      <c r="G203" s="149"/>
      <c r="H203" s="132"/>
      <c r="I203" s="132"/>
      <c r="J203" s="133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spans="1:26" ht="15.75" customHeight="1">
      <c r="A204" s="530" t="s">
        <v>1632</v>
      </c>
      <c r="B204" s="530"/>
      <c r="C204" s="207"/>
      <c r="D204" s="207"/>
      <c r="E204" s="132"/>
      <c r="F204" s="132"/>
      <c r="G204" s="149"/>
      <c r="H204" s="132"/>
      <c r="I204" s="132"/>
      <c r="J204" s="133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spans="1:26" ht="15.75" customHeight="1">
      <c r="A205" s="139" t="s">
        <v>1622</v>
      </c>
      <c r="B205" s="139" t="s">
        <v>1623</v>
      </c>
      <c r="C205" s="139" t="s">
        <v>1624</v>
      </c>
      <c r="D205" s="139" t="s">
        <v>1625</v>
      </c>
      <c r="E205" s="139" t="s">
        <v>1626</v>
      </c>
      <c r="F205" s="139" t="s">
        <v>1627</v>
      </c>
      <c r="G205" s="140" t="s">
        <v>1628</v>
      </c>
      <c r="H205" s="140" t="s">
        <v>1629</v>
      </c>
      <c r="I205" s="132"/>
      <c r="J205" s="133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39">
        <v>1</v>
      </c>
      <c r="B206" s="150"/>
      <c r="C206" s="142"/>
      <c r="D206" s="139"/>
      <c r="E206" s="142"/>
      <c r="F206" s="139">
        <f>SUM(E206,F205)</f>
        <v>0</v>
      </c>
      <c r="G206" s="140">
        <f>SUM(G205,E206)</f>
        <v>0</v>
      </c>
      <c r="H206" s="142"/>
      <c r="I206" s="132"/>
      <c r="J206" s="133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39">
        <v>2</v>
      </c>
      <c r="B207" s="150"/>
      <c r="C207" s="142"/>
      <c r="D207" s="139"/>
      <c r="E207" s="142"/>
      <c r="F207" s="139"/>
      <c r="G207" s="140"/>
      <c r="H207" s="142"/>
      <c r="I207" s="132"/>
      <c r="J207" s="133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42">
        <v>3</v>
      </c>
      <c r="B208" s="147"/>
      <c r="C208" s="139"/>
      <c r="D208" s="142"/>
      <c r="E208" s="142"/>
      <c r="F208" s="139"/>
      <c r="G208" s="140"/>
      <c r="H208" s="142"/>
      <c r="I208" s="132"/>
      <c r="J208" s="133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148"/>
      <c r="B209" s="207"/>
      <c r="C209" s="207"/>
      <c r="D209" s="207"/>
      <c r="E209" s="132"/>
      <c r="F209" s="132"/>
      <c r="G209" s="149"/>
      <c r="H209" s="132"/>
      <c r="I209" s="132"/>
      <c r="J209" s="133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148"/>
      <c r="B210" s="207"/>
      <c r="C210" s="207"/>
      <c r="D210" s="207"/>
      <c r="E210" s="132"/>
      <c r="F210" s="132"/>
      <c r="G210" s="149"/>
      <c r="H210" s="132"/>
      <c r="I210" s="132"/>
      <c r="J210" s="133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527" t="s">
        <v>1946</v>
      </c>
      <c r="B211" s="527"/>
      <c r="C211" s="527" t="s">
        <v>1947</v>
      </c>
      <c r="D211" s="527"/>
      <c r="E211" s="132"/>
      <c r="F211" s="132"/>
      <c r="G211" s="149"/>
      <c r="H211" s="132"/>
      <c r="I211" s="137" t="s">
        <v>1620</v>
      </c>
      <c r="J211" s="133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530" t="s">
        <v>1621</v>
      </c>
      <c r="B212" s="530"/>
      <c r="C212" s="207"/>
      <c r="D212" s="207"/>
      <c r="E212" s="132"/>
      <c r="F212" s="132"/>
      <c r="G212" s="149"/>
      <c r="H212" s="132"/>
      <c r="I212" s="136">
        <v>88</v>
      </c>
      <c r="J212" s="133" t="s">
        <v>1246</v>
      </c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spans="1:26" ht="15.75" customHeight="1">
      <c r="A213" s="139" t="s">
        <v>1622</v>
      </c>
      <c r="B213" s="139" t="s">
        <v>1623</v>
      </c>
      <c r="C213" s="139" t="s">
        <v>1624</v>
      </c>
      <c r="D213" s="139" t="s">
        <v>1625</v>
      </c>
      <c r="E213" s="139" t="s">
        <v>1626</v>
      </c>
      <c r="F213" s="139" t="s">
        <v>1627</v>
      </c>
      <c r="G213" s="140" t="s">
        <v>1628</v>
      </c>
      <c r="H213" s="140" t="s">
        <v>1629</v>
      </c>
      <c r="I213" s="132"/>
      <c r="J213" s="133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spans="1:26" ht="15.75" customHeight="1">
      <c r="A214" s="139">
        <v>1</v>
      </c>
      <c r="B214" s="154" t="s">
        <v>1666</v>
      </c>
      <c r="C214" s="142" t="s">
        <v>1667</v>
      </c>
      <c r="D214" s="142" t="s">
        <v>1621</v>
      </c>
      <c r="E214" s="142">
        <v>4</v>
      </c>
      <c r="F214" s="139">
        <f t="shared" ref="F214:F221" si="6">SUM(E214,F213)</f>
        <v>4</v>
      </c>
      <c r="G214" s="140">
        <f t="shared" ref="G214:G221" si="7">SUM(G213,E214)</f>
        <v>4</v>
      </c>
      <c r="H214" s="142"/>
      <c r="I214" s="132"/>
      <c r="J214" s="133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139">
        <v>2</v>
      </c>
      <c r="B215" s="150" t="s">
        <v>1637</v>
      </c>
      <c r="C215" s="142" t="s">
        <v>1714</v>
      </c>
      <c r="D215" s="139" t="s">
        <v>1621</v>
      </c>
      <c r="E215" s="142">
        <v>8</v>
      </c>
      <c r="F215" s="139">
        <f t="shared" si="6"/>
        <v>12</v>
      </c>
      <c r="G215" s="140">
        <f t="shared" si="7"/>
        <v>12</v>
      </c>
      <c r="H215" s="142"/>
      <c r="I215" s="132"/>
      <c r="J215" s="133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139">
        <v>3</v>
      </c>
      <c r="B216" s="150" t="s">
        <v>1700</v>
      </c>
      <c r="C216" s="142" t="s">
        <v>1948</v>
      </c>
      <c r="D216" s="139" t="s">
        <v>1621</v>
      </c>
      <c r="E216" s="142">
        <v>25</v>
      </c>
      <c r="F216" s="139">
        <f t="shared" si="6"/>
        <v>37</v>
      </c>
      <c r="G216" s="140">
        <f t="shared" si="7"/>
        <v>37</v>
      </c>
      <c r="H216" s="142"/>
      <c r="I216" s="132"/>
      <c r="J216" s="133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139">
        <v>4</v>
      </c>
      <c r="B217" s="154" t="s">
        <v>1683</v>
      </c>
      <c r="C217" s="142" t="s">
        <v>1684</v>
      </c>
      <c r="D217" s="139" t="s">
        <v>1621</v>
      </c>
      <c r="E217" s="142">
        <v>6</v>
      </c>
      <c r="F217" s="139">
        <f t="shared" si="6"/>
        <v>43</v>
      </c>
      <c r="G217" s="140">
        <f t="shared" si="7"/>
        <v>43</v>
      </c>
      <c r="H217" s="142"/>
      <c r="I217" s="132"/>
      <c r="J217" s="133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spans="1:26" ht="15.75" customHeight="1">
      <c r="A218" s="139">
        <v>5</v>
      </c>
      <c r="B218" s="141" t="s">
        <v>1744</v>
      </c>
      <c r="C218" s="142" t="s">
        <v>1745</v>
      </c>
      <c r="D218" s="139" t="s">
        <v>1621</v>
      </c>
      <c r="E218" s="142">
        <v>10</v>
      </c>
      <c r="F218" s="139">
        <f t="shared" si="6"/>
        <v>53</v>
      </c>
      <c r="G218" s="140">
        <f t="shared" si="7"/>
        <v>53</v>
      </c>
      <c r="H218" s="142"/>
      <c r="I218" s="132"/>
      <c r="J218" s="133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spans="1:26" ht="15.75" customHeight="1">
      <c r="A219" s="139">
        <v>6</v>
      </c>
      <c r="B219" s="126" t="s">
        <v>298</v>
      </c>
      <c r="C219" s="147" t="s">
        <v>1746</v>
      </c>
      <c r="D219" s="142" t="s">
        <v>1621</v>
      </c>
      <c r="E219" s="142">
        <v>8</v>
      </c>
      <c r="F219" s="139">
        <f t="shared" si="6"/>
        <v>61</v>
      </c>
      <c r="G219" s="140">
        <f t="shared" si="7"/>
        <v>61</v>
      </c>
      <c r="H219" s="142"/>
      <c r="I219" s="132"/>
      <c r="J219" s="133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spans="1:26" ht="15.75" customHeight="1">
      <c r="A220" s="139">
        <v>7</v>
      </c>
      <c r="B220" s="126" t="s">
        <v>1280</v>
      </c>
      <c r="C220" s="139" t="s">
        <v>1281</v>
      </c>
      <c r="D220" s="142" t="s">
        <v>1621</v>
      </c>
      <c r="E220" s="142">
        <v>7</v>
      </c>
      <c r="F220" s="139">
        <f t="shared" si="6"/>
        <v>68</v>
      </c>
      <c r="G220" s="140">
        <f t="shared" si="7"/>
        <v>68</v>
      </c>
      <c r="H220" s="142"/>
      <c r="I220" s="132"/>
      <c r="J220" s="133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spans="1:26" ht="15.75" customHeight="1">
      <c r="A221" s="143">
        <v>8</v>
      </c>
      <c r="B221" s="206" t="s">
        <v>1949</v>
      </c>
      <c r="C221" s="143" t="s">
        <v>1950</v>
      </c>
      <c r="D221" s="145" t="s">
        <v>1621</v>
      </c>
      <c r="E221" s="145">
        <v>20</v>
      </c>
      <c r="F221" s="143">
        <f t="shared" si="6"/>
        <v>88</v>
      </c>
      <c r="G221" s="146">
        <f t="shared" si="7"/>
        <v>88</v>
      </c>
      <c r="H221" s="145"/>
      <c r="I221" s="132" t="s">
        <v>1631</v>
      </c>
      <c r="J221" s="133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spans="1:26" ht="15.75" customHeight="1">
      <c r="A222" s="132"/>
      <c r="B222" s="299"/>
      <c r="C222" s="148"/>
      <c r="D222" s="132"/>
      <c r="E222" s="132"/>
      <c r="F222" s="148"/>
      <c r="G222" s="149"/>
      <c r="H222" s="132"/>
      <c r="I222" s="132"/>
      <c r="J222" s="133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spans="1:26" ht="15.75" customHeight="1">
      <c r="A223" s="530" t="s">
        <v>1632</v>
      </c>
      <c r="B223" s="530"/>
      <c r="C223" s="207"/>
      <c r="D223" s="207"/>
      <c r="E223" s="132"/>
      <c r="F223" s="132"/>
      <c r="G223" s="149"/>
      <c r="H223" s="132"/>
      <c r="I223" s="132"/>
      <c r="J223" s="133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spans="1:26" ht="15.75" customHeight="1">
      <c r="A224" s="139" t="s">
        <v>1622</v>
      </c>
      <c r="B224" s="139" t="s">
        <v>1623</v>
      </c>
      <c r="C224" s="139" t="s">
        <v>1624</v>
      </c>
      <c r="D224" s="139" t="s">
        <v>1625</v>
      </c>
      <c r="E224" s="139" t="s">
        <v>1626</v>
      </c>
      <c r="F224" s="139" t="s">
        <v>1627</v>
      </c>
      <c r="G224" s="140" t="s">
        <v>1628</v>
      </c>
      <c r="H224" s="140" t="s">
        <v>1629</v>
      </c>
      <c r="I224" s="132"/>
      <c r="J224" s="133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spans="1:26" ht="15.75" customHeight="1">
      <c r="A225" s="139">
        <v>1</v>
      </c>
      <c r="B225" s="150"/>
      <c r="C225" s="142"/>
      <c r="D225" s="139"/>
      <c r="E225" s="142"/>
      <c r="F225" s="139">
        <f>SUM(E225,F224)</f>
        <v>0</v>
      </c>
      <c r="G225" s="140">
        <f>SUM(G224,E225)</f>
        <v>0</v>
      </c>
      <c r="H225" s="142"/>
      <c r="I225" s="132"/>
      <c r="J225" s="133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spans="1:26" ht="15.75" customHeight="1">
      <c r="A226" s="157">
        <v>2</v>
      </c>
      <c r="B226" s="271"/>
      <c r="C226" s="158"/>
      <c r="D226" s="157"/>
      <c r="E226" s="158"/>
      <c r="F226" s="157"/>
      <c r="G226" s="159"/>
      <c r="H226" s="158"/>
      <c r="I226" s="132"/>
      <c r="J226" s="133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spans="1:26" ht="15.75" customHeight="1">
      <c r="A227" s="142">
        <v>3</v>
      </c>
      <c r="B227" s="147"/>
      <c r="C227" s="139"/>
      <c r="D227" s="142"/>
      <c r="E227" s="142"/>
      <c r="F227" s="139"/>
      <c r="G227" s="140"/>
      <c r="H227" s="142"/>
      <c r="I227" s="132"/>
      <c r="J227" s="133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spans="1:26" ht="15.75" customHeight="1">
      <c r="A228" s="148"/>
      <c r="B228" s="207"/>
      <c r="C228" s="207"/>
      <c r="D228" s="207"/>
      <c r="E228" s="132"/>
      <c r="F228" s="132"/>
      <c r="G228" s="149"/>
      <c r="H228" s="132"/>
      <c r="I228" s="132"/>
      <c r="J228" s="133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spans="1:26" ht="15.75" customHeight="1">
      <c r="A229" s="148"/>
      <c r="B229" s="207"/>
      <c r="C229" s="207"/>
      <c r="D229" s="207"/>
      <c r="E229" s="132"/>
      <c r="F229" s="132"/>
      <c r="G229" s="149"/>
      <c r="H229" s="132"/>
      <c r="I229" s="132"/>
      <c r="J229" s="133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spans="1:26" ht="15.75" customHeight="1">
      <c r="A230" s="527" t="s">
        <v>1951</v>
      </c>
      <c r="B230" s="527"/>
      <c r="C230" s="527" t="s">
        <v>1952</v>
      </c>
      <c r="D230" s="527"/>
      <c r="E230" s="132"/>
      <c r="F230" s="132"/>
      <c r="G230" s="149"/>
      <c r="H230" s="132"/>
      <c r="I230" s="137" t="s">
        <v>1620</v>
      </c>
      <c r="J230" s="133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spans="1:26" ht="15.75" customHeight="1">
      <c r="A231" s="530" t="s">
        <v>1621</v>
      </c>
      <c r="B231" s="530"/>
      <c r="C231" s="207"/>
      <c r="D231" s="207"/>
      <c r="E231" s="132"/>
      <c r="F231" s="132"/>
      <c r="G231" s="149"/>
      <c r="H231" s="132"/>
      <c r="I231" s="136">
        <v>192</v>
      </c>
      <c r="J231" s="133" t="s">
        <v>1246</v>
      </c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spans="1:26" ht="15.75" customHeight="1">
      <c r="A232" s="139" t="s">
        <v>1622</v>
      </c>
      <c r="B232" s="139" t="s">
        <v>1623</v>
      </c>
      <c r="C232" s="139" t="s">
        <v>1624</v>
      </c>
      <c r="D232" s="139" t="s">
        <v>1625</v>
      </c>
      <c r="E232" s="139" t="s">
        <v>1626</v>
      </c>
      <c r="F232" s="139" t="s">
        <v>1627</v>
      </c>
      <c r="G232" s="140" t="s">
        <v>1628</v>
      </c>
      <c r="H232" s="140" t="s">
        <v>1629</v>
      </c>
      <c r="I232" s="132"/>
      <c r="J232" s="133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</row>
    <row r="233" spans="1:26" ht="15.75" customHeight="1">
      <c r="A233" s="139">
        <v>1</v>
      </c>
      <c r="B233" s="147" t="s">
        <v>1953</v>
      </c>
      <c r="C233" s="139" t="s">
        <v>1954</v>
      </c>
      <c r="D233" s="142" t="s">
        <v>1621</v>
      </c>
      <c r="E233" s="142">
        <v>16</v>
      </c>
      <c r="F233" s="139">
        <f t="shared" ref="F233:F240" si="8">SUM(E233,F232)</f>
        <v>16</v>
      </c>
      <c r="G233" s="140">
        <f t="shared" ref="G233:G240" si="9">SUM(G232,E233)</f>
        <v>16</v>
      </c>
      <c r="H233" s="142"/>
      <c r="I233" s="132"/>
      <c r="J233" s="133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</row>
    <row r="234" spans="1:26" ht="15.75" customHeight="1">
      <c r="A234" s="139">
        <v>2</v>
      </c>
      <c r="B234" s="147" t="s">
        <v>1955</v>
      </c>
      <c r="C234" s="139" t="s">
        <v>1956</v>
      </c>
      <c r="D234" s="142" t="s">
        <v>1621</v>
      </c>
      <c r="E234" s="142">
        <v>12</v>
      </c>
      <c r="F234" s="139">
        <f t="shared" si="8"/>
        <v>28</v>
      </c>
      <c r="G234" s="140">
        <f t="shared" si="9"/>
        <v>28</v>
      </c>
      <c r="H234" s="142"/>
      <c r="I234" s="132"/>
      <c r="J234" s="133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</row>
    <row r="235" spans="1:26" ht="15.75" customHeight="1">
      <c r="A235" s="142">
        <v>3</v>
      </c>
      <c r="B235" s="150" t="s">
        <v>1792</v>
      </c>
      <c r="C235" s="142" t="s">
        <v>1793</v>
      </c>
      <c r="D235" s="139" t="s">
        <v>1621</v>
      </c>
      <c r="E235" s="142">
        <v>18</v>
      </c>
      <c r="F235" s="139">
        <f t="shared" si="8"/>
        <v>46</v>
      </c>
      <c r="G235" s="140">
        <f t="shared" si="9"/>
        <v>46</v>
      </c>
      <c r="H235" s="142"/>
      <c r="I235" s="132"/>
      <c r="J235" s="133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</row>
    <row r="236" spans="1:26" ht="15.75" customHeight="1">
      <c r="A236" s="139">
        <v>4</v>
      </c>
      <c r="B236" s="150" t="s">
        <v>1957</v>
      </c>
      <c r="C236" s="142" t="s">
        <v>1958</v>
      </c>
      <c r="D236" s="139" t="s">
        <v>1621</v>
      </c>
      <c r="E236" s="142">
        <v>30</v>
      </c>
      <c r="F236" s="139">
        <f t="shared" si="8"/>
        <v>76</v>
      </c>
      <c r="G236" s="140">
        <f t="shared" si="9"/>
        <v>76</v>
      </c>
      <c r="H236" s="142"/>
      <c r="I236" s="132"/>
      <c r="J236" s="133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spans="1:26" ht="15.75" customHeight="1">
      <c r="A237" s="142">
        <v>5</v>
      </c>
      <c r="B237" s="150" t="s">
        <v>1959</v>
      </c>
      <c r="C237" s="142" t="s">
        <v>1754</v>
      </c>
      <c r="D237" s="139" t="s">
        <v>1621</v>
      </c>
      <c r="E237" s="142">
        <v>30</v>
      </c>
      <c r="F237" s="139">
        <f t="shared" si="8"/>
        <v>106</v>
      </c>
      <c r="G237" s="140">
        <f t="shared" si="9"/>
        <v>106</v>
      </c>
      <c r="H237" s="142"/>
      <c r="I237" s="132"/>
      <c r="J237" s="133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26" ht="15.75" customHeight="1">
      <c r="A238" s="142">
        <v>6</v>
      </c>
      <c r="B238" s="150" t="s">
        <v>1960</v>
      </c>
      <c r="C238" s="142" t="s">
        <v>1961</v>
      </c>
      <c r="D238" s="139" t="s">
        <v>1621</v>
      </c>
      <c r="E238" s="142">
        <v>30</v>
      </c>
      <c r="F238" s="139">
        <f t="shared" si="8"/>
        <v>136</v>
      </c>
      <c r="G238" s="140">
        <f t="shared" si="9"/>
        <v>136</v>
      </c>
      <c r="H238" s="142"/>
      <c r="I238" s="132"/>
      <c r="J238" s="133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spans="1:26" ht="15.75" customHeight="1">
      <c r="A239" s="142">
        <v>7</v>
      </c>
      <c r="B239" s="150" t="s">
        <v>1962</v>
      </c>
      <c r="C239" s="142" t="s">
        <v>1963</v>
      </c>
      <c r="D239" s="139" t="s">
        <v>1621</v>
      </c>
      <c r="E239" s="142">
        <v>50</v>
      </c>
      <c r="F239" s="139">
        <f t="shared" si="8"/>
        <v>186</v>
      </c>
      <c r="G239" s="140">
        <f t="shared" si="9"/>
        <v>186</v>
      </c>
      <c r="H239" s="142"/>
      <c r="I239" s="132"/>
      <c r="J239" s="133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spans="1:26" ht="15.75" customHeight="1">
      <c r="A240" s="145">
        <v>8</v>
      </c>
      <c r="B240" s="180" t="s">
        <v>1668</v>
      </c>
      <c r="C240" s="143" t="s">
        <v>1669</v>
      </c>
      <c r="D240" s="145" t="s">
        <v>1621</v>
      </c>
      <c r="E240" s="145">
        <v>6</v>
      </c>
      <c r="F240" s="143">
        <f t="shared" si="8"/>
        <v>192</v>
      </c>
      <c r="G240" s="146">
        <f t="shared" si="9"/>
        <v>192</v>
      </c>
      <c r="H240" s="145"/>
      <c r="I240" s="132" t="s">
        <v>1631</v>
      </c>
      <c r="J240" s="133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spans="1:26" ht="15.75" customHeight="1">
      <c r="A241" s="132"/>
      <c r="B241" s="134"/>
      <c r="C241" s="134"/>
      <c r="D241" s="134"/>
      <c r="E241" s="132"/>
      <c r="F241" s="132"/>
      <c r="G241" s="149"/>
      <c r="H241" s="132"/>
      <c r="I241" s="132"/>
      <c r="J241" s="133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spans="1:26" ht="15.75" customHeight="1">
      <c r="A242" s="530" t="s">
        <v>1632</v>
      </c>
      <c r="B242" s="530"/>
      <c r="C242" s="207"/>
      <c r="D242" s="207"/>
      <c r="E242" s="132"/>
      <c r="F242" s="132"/>
      <c r="G242" s="149"/>
      <c r="H242" s="132"/>
      <c r="I242" s="132"/>
      <c r="J242" s="133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spans="1:26" ht="15.75" customHeight="1">
      <c r="A243" s="139" t="s">
        <v>1622</v>
      </c>
      <c r="B243" s="139" t="s">
        <v>1623</v>
      </c>
      <c r="C243" s="139" t="s">
        <v>1624</v>
      </c>
      <c r="D243" s="139" t="s">
        <v>1625</v>
      </c>
      <c r="E243" s="139" t="s">
        <v>1626</v>
      </c>
      <c r="F243" s="139" t="s">
        <v>1627</v>
      </c>
      <c r="G243" s="140" t="s">
        <v>1628</v>
      </c>
      <c r="H243" s="140" t="s">
        <v>1629</v>
      </c>
      <c r="I243" s="132"/>
      <c r="J243" s="133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spans="1:26" ht="15.75" customHeight="1">
      <c r="A244" s="139">
        <v>1</v>
      </c>
      <c r="B244" s="150"/>
      <c r="C244" s="142"/>
      <c r="D244" s="139"/>
      <c r="E244" s="142"/>
      <c r="F244" s="139">
        <f>SUM(E244,F243)</f>
        <v>0</v>
      </c>
      <c r="G244" s="140">
        <f>SUM(G243,E244)</f>
        <v>0</v>
      </c>
      <c r="H244" s="142"/>
      <c r="I244" s="132"/>
      <c r="J244" s="133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spans="1:26" ht="15.75" customHeight="1">
      <c r="A245" s="139">
        <v>2</v>
      </c>
      <c r="B245" s="150"/>
      <c r="C245" s="142"/>
      <c r="D245" s="139"/>
      <c r="E245" s="142"/>
      <c r="F245" s="139"/>
      <c r="G245" s="140"/>
      <c r="H245" s="142"/>
      <c r="I245" s="132"/>
      <c r="J245" s="133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spans="1:26" ht="15.75" customHeight="1">
      <c r="A246" s="142">
        <v>3</v>
      </c>
      <c r="B246" s="147"/>
      <c r="C246" s="139"/>
      <c r="D246" s="142"/>
      <c r="E246" s="142"/>
      <c r="F246" s="139"/>
      <c r="G246" s="140"/>
      <c r="H246" s="142"/>
      <c r="I246" s="132"/>
      <c r="J246" s="133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spans="1:26" ht="15.75" customHeight="1">
      <c r="A247" s="148"/>
      <c r="B247" s="207"/>
      <c r="C247" s="207"/>
      <c r="D247" s="207"/>
      <c r="E247" s="132"/>
      <c r="F247" s="132"/>
      <c r="G247" s="149"/>
      <c r="H247" s="132"/>
      <c r="I247" s="132"/>
      <c r="J247" s="133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26" ht="15.75" customHeight="1">
      <c r="A248" s="148"/>
      <c r="B248" s="207"/>
      <c r="C248" s="207"/>
      <c r="D248" s="207"/>
      <c r="E248" s="132"/>
      <c r="F248" s="132"/>
      <c r="G248" s="149"/>
      <c r="H248" s="132"/>
      <c r="I248" s="132"/>
      <c r="J248" s="133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</row>
    <row r="249" spans="1:26" ht="15.75" customHeight="1">
      <c r="A249" s="527" t="s">
        <v>1964</v>
      </c>
      <c r="B249" s="527"/>
      <c r="C249" s="527" t="s">
        <v>1965</v>
      </c>
      <c r="D249" s="527"/>
      <c r="E249" s="132"/>
      <c r="F249" s="132"/>
      <c r="G249" s="149"/>
      <c r="H249" s="132"/>
      <c r="I249" s="228" t="s">
        <v>1620</v>
      </c>
      <c r="J249" s="133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</row>
    <row r="250" spans="1:26" ht="15.75" customHeight="1">
      <c r="A250" s="530" t="s">
        <v>1621</v>
      </c>
      <c r="B250" s="530"/>
      <c r="C250" s="207"/>
      <c r="D250" s="207"/>
      <c r="E250" s="132"/>
      <c r="F250" s="132"/>
      <c r="G250" s="149"/>
      <c r="H250" s="132"/>
      <c r="I250" s="136">
        <v>400</v>
      </c>
      <c r="J250" s="132" t="s">
        <v>813</v>
      </c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ht="15.75" customHeight="1">
      <c r="A251" s="139" t="s">
        <v>1622</v>
      </c>
      <c r="B251" s="157" t="s">
        <v>1623</v>
      </c>
      <c r="C251" s="157" t="s">
        <v>1624</v>
      </c>
      <c r="D251" s="157" t="s">
        <v>1625</v>
      </c>
      <c r="E251" s="157" t="s">
        <v>1626</v>
      </c>
      <c r="F251" s="157" t="s">
        <v>1627</v>
      </c>
      <c r="G251" s="159" t="s">
        <v>1628</v>
      </c>
      <c r="H251" s="159" t="s">
        <v>1629</v>
      </c>
      <c r="I251" s="153" t="s">
        <v>1179</v>
      </c>
      <c r="J251" s="133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spans="1:26" ht="15.75" customHeight="1">
      <c r="A252" s="194">
        <v>1</v>
      </c>
      <c r="B252" s="303" t="s">
        <v>1907</v>
      </c>
      <c r="C252" s="139" t="s">
        <v>1592</v>
      </c>
      <c r="D252" s="142" t="s">
        <v>1621</v>
      </c>
      <c r="E252" s="142">
        <v>8</v>
      </c>
      <c r="F252" s="139">
        <f t="shared" ref="F252:F260" si="10">SUM(E252,F251)</f>
        <v>8</v>
      </c>
      <c r="G252" s="140">
        <f t="shared" ref="G252:G265" si="11">SUM(G251,E252)</f>
        <v>8</v>
      </c>
      <c r="H252" s="142"/>
      <c r="I252" s="132"/>
      <c r="J252" s="133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spans="1:26" ht="15.75" customHeight="1">
      <c r="A253" s="194">
        <v>2</v>
      </c>
      <c r="B253" s="304" t="s">
        <v>1966</v>
      </c>
      <c r="C253" s="142" t="s">
        <v>1835</v>
      </c>
      <c r="D253" s="142" t="s">
        <v>1621</v>
      </c>
      <c r="E253" s="142">
        <v>30</v>
      </c>
      <c r="F253" s="139">
        <f t="shared" si="10"/>
        <v>38</v>
      </c>
      <c r="G253" s="140">
        <f t="shared" si="11"/>
        <v>38</v>
      </c>
      <c r="H253" s="142"/>
      <c r="I253" s="132"/>
      <c r="J253" s="133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</row>
    <row r="254" spans="1:26" ht="15.75" customHeight="1">
      <c r="A254" s="216">
        <v>3</v>
      </c>
      <c r="B254" s="147" t="s">
        <v>1637</v>
      </c>
      <c r="C254" s="139" t="s">
        <v>1714</v>
      </c>
      <c r="D254" s="142" t="s">
        <v>1621</v>
      </c>
      <c r="E254" s="142">
        <v>8</v>
      </c>
      <c r="F254" s="139">
        <f t="shared" si="10"/>
        <v>46</v>
      </c>
      <c r="G254" s="140">
        <f t="shared" si="11"/>
        <v>46</v>
      </c>
      <c r="H254" s="142"/>
      <c r="I254" s="132"/>
      <c r="J254" s="133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</row>
    <row r="255" spans="1:26" ht="15.75" customHeight="1">
      <c r="A255" s="194">
        <v>4</v>
      </c>
      <c r="B255" s="147" t="s">
        <v>1668</v>
      </c>
      <c r="C255" s="139" t="s">
        <v>1669</v>
      </c>
      <c r="D255" s="142" t="s">
        <v>1621</v>
      </c>
      <c r="E255" s="142">
        <v>6</v>
      </c>
      <c r="F255" s="139">
        <f t="shared" si="10"/>
        <v>52</v>
      </c>
      <c r="G255" s="140">
        <f t="shared" si="11"/>
        <v>52</v>
      </c>
      <c r="H255" s="142"/>
      <c r="I255" s="132"/>
      <c r="J255" s="133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spans="1:26" ht="15.75" customHeight="1">
      <c r="A256" s="194">
        <v>5</v>
      </c>
      <c r="B256" s="147" t="s">
        <v>1967</v>
      </c>
      <c r="C256" s="139" t="s">
        <v>1968</v>
      </c>
      <c r="D256" s="139" t="s">
        <v>1621</v>
      </c>
      <c r="E256" s="142">
        <v>8</v>
      </c>
      <c r="F256" s="139">
        <f t="shared" si="10"/>
        <v>60</v>
      </c>
      <c r="G256" s="140">
        <f t="shared" si="11"/>
        <v>60</v>
      </c>
      <c r="H256" s="142"/>
      <c r="I256" s="132"/>
      <c r="J256" s="133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spans="1:26" ht="15.75" customHeight="1">
      <c r="A257" s="194">
        <v>6</v>
      </c>
      <c r="B257" s="154" t="s">
        <v>1683</v>
      </c>
      <c r="C257" s="142" t="s">
        <v>1684</v>
      </c>
      <c r="D257" s="139" t="s">
        <v>1621</v>
      </c>
      <c r="E257" s="142">
        <v>5</v>
      </c>
      <c r="F257" s="139">
        <f t="shared" si="10"/>
        <v>65</v>
      </c>
      <c r="G257" s="140">
        <f t="shared" si="11"/>
        <v>65</v>
      </c>
      <c r="H257" s="142"/>
      <c r="I257" s="132"/>
      <c r="J257" s="133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spans="1:26" ht="15.75" customHeight="1">
      <c r="A258" s="194">
        <v>7</v>
      </c>
      <c r="B258" s="126" t="s">
        <v>1969</v>
      </c>
      <c r="C258" s="139" t="s">
        <v>1970</v>
      </c>
      <c r="D258" s="139" t="s">
        <v>1621</v>
      </c>
      <c r="E258" s="142">
        <v>8</v>
      </c>
      <c r="F258" s="139">
        <f t="shared" si="10"/>
        <v>73</v>
      </c>
      <c r="G258" s="140">
        <f t="shared" si="11"/>
        <v>73</v>
      </c>
      <c r="H258" s="142"/>
      <c r="I258" s="132"/>
      <c r="J258" s="133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spans="1:26" ht="15.75" customHeight="1">
      <c r="A259" s="194">
        <v>8</v>
      </c>
      <c r="B259" s="126" t="s">
        <v>1854</v>
      </c>
      <c r="C259" s="139" t="s">
        <v>1855</v>
      </c>
      <c r="D259" s="139" t="s">
        <v>1621</v>
      </c>
      <c r="E259" s="142">
        <v>8</v>
      </c>
      <c r="F259" s="139">
        <f t="shared" si="10"/>
        <v>81</v>
      </c>
      <c r="G259" s="140">
        <f t="shared" si="11"/>
        <v>81</v>
      </c>
      <c r="H259" s="142"/>
      <c r="I259" s="132"/>
      <c r="J259" s="133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spans="1:26" ht="15.75" customHeight="1">
      <c r="A260" s="305">
        <v>9</v>
      </c>
      <c r="B260" s="206" t="s">
        <v>1692</v>
      </c>
      <c r="C260" s="143" t="s">
        <v>1693</v>
      </c>
      <c r="D260" s="302" t="s">
        <v>1182</v>
      </c>
      <c r="E260" s="145">
        <v>50</v>
      </c>
      <c r="F260" s="143">
        <f t="shared" si="10"/>
        <v>131</v>
      </c>
      <c r="G260" s="146">
        <f t="shared" si="11"/>
        <v>131</v>
      </c>
      <c r="H260" s="145"/>
      <c r="I260" s="132" t="s">
        <v>1631</v>
      </c>
      <c r="J260" s="133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spans="1:26" ht="15.75" customHeight="1">
      <c r="A261" s="306">
        <v>10</v>
      </c>
      <c r="B261" s="190" t="s">
        <v>1641</v>
      </c>
      <c r="C261" s="191" t="s">
        <v>1184</v>
      </c>
      <c r="D261" s="171" t="s">
        <v>1182</v>
      </c>
      <c r="E261" s="171">
        <v>4</v>
      </c>
      <c r="F261" s="171">
        <f>SUM(F260,E261)</f>
        <v>135</v>
      </c>
      <c r="G261" s="192">
        <f t="shared" si="11"/>
        <v>135</v>
      </c>
      <c r="H261" s="171"/>
      <c r="I261" s="132" t="s">
        <v>1185</v>
      </c>
      <c r="J261" s="133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spans="1:26" ht="15.75" customHeight="1">
      <c r="A262" s="306">
        <v>11</v>
      </c>
      <c r="B262" s="190" t="s">
        <v>1971</v>
      </c>
      <c r="C262" s="191" t="s">
        <v>1972</v>
      </c>
      <c r="D262" s="139" t="s">
        <v>1621</v>
      </c>
      <c r="E262" s="171">
        <v>8</v>
      </c>
      <c r="F262" s="171">
        <f>SUM(F261,E262)</f>
        <v>143</v>
      </c>
      <c r="G262" s="192">
        <f t="shared" si="11"/>
        <v>143</v>
      </c>
      <c r="H262" s="171"/>
      <c r="I262" s="132" t="s">
        <v>1216</v>
      </c>
      <c r="J262" s="133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spans="1:26" ht="15.75" customHeight="1">
      <c r="A263" s="306">
        <v>12</v>
      </c>
      <c r="B263" s="190" t="s">
        <v>1749</v>
      </c>
      <c r="C263" s="191" t="s">
        <v>1750</v>
      </c>
      <c r="D263" s="139" t="s">
        <v>1621</v>
      </c>
      <c r="E263" s="171">
        <v>72</v>
      </c>
      <c r="F263" s="171">
        <f>SUM(F262,E263)</f>
        <v>215</v>
      </c>
      <c r="G263" s="192">
        <f t="shared" si="11"/>
        <v>215</v>
      </c>
      <c r="H263" s="171"/>
      <c r="I263" s="132" t="s">
        <v>1216</v>
      </c>
      <c r="J263" s="133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</row>
    <row r="264" spans="1:26" ht="15.75" customHeight="1">
      <c r="A264" s="306">
        <v>13</v>
      </c>
      <c r="B264" s="190" t="s">
        <v>1696</v>
      </c>
      <c r="C264" s="191" t="s">
        <v>1697</v>
      </c>
      <c r="D264" s="232" t="s">
        <v>1175</v>
      </c>
      <c r="E264" s="171">
        <v>12</v>
      </c>
      <c r="F264" s="171">
        <f>SUM(F263,E264)</f>
        <v>227</v>
      </c>
      <c r="G264" s="192">
        <f t="shared" si="11"/>
        <v>227</v>
      </c>
      <c r="H264" s="171"/>
      <c r="I264" s="132" t="s">
        <v>1219</v>
      </c>
      <c r="J264" s="133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</row>
    <row r="265" spans="1:26" ht="15.75" customHeight="1">
      <c r="A265" s="148">
        <v>14</v>
      </c>
      <c r="B265" s="190" t="s">
        <v>856</v>
      </c>
      <c r="C265" s="142" t="s">
        <v>1912</v>
      </c>
      <c r="D265" s="167" t="s">
        <v>1182</v>
      </c>
      <c r="E265" s="142">
        <v>64</v>
      </c>
      <c r="F265" s="171">
        <f>SUM(F264,E265)</f>
        <v>291</v>
      </c>
      <c r="G265" s="192">
        <f t="shared" si="11"/>
        <v>291</v>
      </c>
      <c r="H265" s="142"/>
      <c r="I265" s="132" t="s">
        <v>891</v>
      </c>
      <c r="J265" s="133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spans="1:26" ht="15.75" customHeight="1">
      <c r="A266" s="148">
        <v>15</v>
      </c>
      <c r="B266" s="126" t="s">
        <v>576</v>
      </c>
      <c r="C266" s="167" t="s">
        <v>577</v>
      </c>
      <c r="D266" s="171" t="s">
        <v>1175</v>
      </c>
      <c r="E266" s="115">
        <v>6</v>
      </c>
      <c r="F266" s="171">
        <v>297</v>
      </c>
      <c r="G266" s="192">
        <v>297</v>
      </c>
      <c r="H266" s="142"/>
      <c r="I266" s="132" t="s">
        <v>578</v>
      </c>
      <c r="J266" s="133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spans="1:26" ht="15.75" customHeight="1">
      <c r="A267" s="148">
        <v>16</v>
      </c>
      <c r="B267" s="126" t="s">
        <v>1415</v>
      </c>
      <c r="C267" s="167" t="s">
        <v>1416</v>
      </c>
      <c r="D267" s="171" t="s">
        <v>1175</v>
      </c>
      <c r="E267" s="115">
        <v>8</v>
      </c>
      <c r="F267" s="171">
        <v>305</v>
      </c>
      <c r="G267" s="192">
        <v>305</v>
      </c>
      <c r="H267" s="142"/>
      <c r="I267" s="132" t="s">
        <v>644</v>
      </c>
      <c r="J267" s="133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spans="1:26" ht="15.75" customHeight="1">
      <c r="A268" s="148">
        <v>17</v>
      </c>
      <c r="B268" s="126" t="s">
        <v>1055</v>
      </c>
      <c r="C268" s="167" t="s">
        <v>1056</v>
      </c>
      <c r="D268" s="171" t="s">
        <v>1175</v>
      </c>
      <c r="E268" s="142">
        <v>40</v>
      </c>
      <c r="F268" s="171">
        <v>345</v>
      </c>
      <c r="G268" s="192">
        <v>345</v>
      </c>
      <c r="H268" s="142"/>
      <c r="I268" s="132" t="s">
        <v>644</v>
      </c>
      <c r="J268" s="133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spans="1:26" ht="15.75" customHeight="1">
      <c r="A269" s="148">
        <v>18</v>
      </c>
      <c r="B269" s="126" t="s">
        <v>1288</v>
      </c>
      <c r="C269" s="167" t="s">
        <v>1289</v>
      </c>
      <c r="D269" s="171" t="s">
        <v>1175</v>
      </c>
      <c r="E269" s="142">
        <v>200</v>
      </c>
      <c r="F269" s="171">
        <v>545</v>
      </c>
      <c r="G269" s="192">
        <v>400</v>
      </c>
      <c r="H269" s="153" t="s">
        <v>1179</v>
      </c>
      <c r="I269" s="132" t="s">
        <v>813</v>
      </c>
      <c r="J269" s="133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spans="1:26" ht="15.75" customHeight="1">
      <c r="A270" s="530" t="s">
        <v>1632</v>
      </c>
      <c r="B270" s="530"/>
      <c r="C270" s="260"/>
      <c r="D270" s="221"/>
      <c r="E270" s="221"/>
      <c r="F270" s="221"/>
      <c r="G270" s="149"/>
      <c r="H270" s="132"/>
      <c r="I270" s="132"/>
      <c r="J270" s="133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spans="1:26" ht="15.75" customHeight="1">
      <c r="A271" s="139" t="s">
        <v>1622</v>
      </c>
      <c r="B271" s="157" t="s">
        <v>1623</v>
      </c>
      <c r="C271" s="157" t="s">
        <v>1624</v>
      </c>
      <c r="D271" s="157" t="s">
        <v>1625</v>
      </c>
      <c r="E271" s="157" t="s">
        <v>1626</v>
      </c>
      <c r="F271" s="157" t="s">
        <v>1627</v>
      </c>
      <c r="G271" s="259" t="s">
        <v>1628</v>
      </c>
      <c r="H271" s="159" t="s">
        <v>1629</v>
      </c>
      <c r="I271" s="132"/>
      <c r="J271" s="133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spans="1:26" ht="15.75" customHeight="1">
      <c r="A272" s="194">
        <v>1</v>
      </c>
      <c r="B272" s="147"/>
      <c r="C272" s="147"/>
      <c r="D272" s="147"/>
      <c r="E272" s="147"/>
      <c r="F272" s="147"/>
      <c r="G272" s="147"/>
      <c r="H272" s="142"/>
      <c r="I272" s="132"/>
      <c r="J272" s="133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spans="1:26" ht="15.75" customHeight="1">
      <c r="A273" s="139">
        <v>2</v>
      </c>
      <c r="B273" s="196"/>
      <c r="C273" s="197"/>
      <c r="D273" s="198"/>
      <c r="E273" s="197"/>
      <c r="F273" s="198"/>
      <c r="G273" s="307"/>
      <c r="H273" s="197"/>
      <c r="I273" s="132"/>
      <c r="J273" s="133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spans="1:26" ht="15.75" customHeight="1">
      <c r="A274" s="142">
        <v>3</v>
      </c>
      <c r="B274" s="147"/>
      <c r="C274" s="139"/>
      <c r="D274" s="142"/>
      <c r="E274" s="142"/>
      <c r="F274" s="139"/>
      <c r="G274" s="222"/>
      <c r="H274" s="142"/>
      <c r="I274" s="132"/>
      <c r="J274" s="133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spans="1:26" ht="15.75" customHeight="1">
      <c r="A275" s="148"/>
      <c r="B275" s="207"/>
      <c r="C275" s="207"/>
      <c r="D275" s="207"/>
      <c r="E275" s="132"/>
      <c r="F275" s="132"/>
      <c r="G275" s="149"/>
      <c r="H275" s="132"/>
      <c r="I275" s="132"/>
      <c r="J275" s="133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spans="1:26" ht="15.75" customHeight="1">
      <c r="A276" s="148"/>
      <c r="B276" s="207"/>
      <c r="C276" s="207"/>
      <c r="D276" s="207"/>
      <c r="E276" s="132"/>
      <c r="F276" s="132"/>
      <c r="G276" s="149"/>
      <c r="H276" s="132"/>
      <c r="I276" s="132"/>
      <c r="J276" s="133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spans="1:26" ht="15.75" customHeight="1">
      <c r="A277" s="527" t="s">
        <v>1973</v>
      </c>
      <c r="B277" s="527"/>
      <c r="C277" s="527" t="s">
        <v>1974</v>
      </c>
      <c r="D277" s="527"/>
      <c r="E277" s="132"/>
      <c r="F277" s="132"/>
      <c r="G277" s="149"/>
      <c r="H277" s="149"/>
      <c r="I277" s="137" t="s">
        <v>1620</v>
      </c>
      <c r="J277" s="133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spans="1:26" ht="15.75" customHeight="1">
      <c r="A278" s="530" t="s">
        <v>1621</v>
      </c>
      <c r="B278" s="530"/>
      <c r="C278" s="207"/>
      <c r="D278" s="207"/>
      <c r="E278" s="132"/>
      <c r="F278" s="132"/>
      <c r="G278" s="149"/>
      <c r="H278" s="149"/>
      <c r="I278" s="136">
        <v>400</v>
      </c>
      <c r="J278" s="132" t="s">
        <v>1975</v>
      </c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spans="1:26" ht="15.75" customHeight="1">
      <c r="A279" s="139" t="s">
        <v>1622</v>
      </c>
      <c r="B279" s="139" t="s">
        <v>1623</v>
      </c>
      <c r="C279" s="139" t="s">
        <v>1624</v>
      </c>
      <c r="D279" s="139" t="s">
        <v>1625</v>
      </c>
      <c r="E279" s="139" t="s">
        <v>1626</v>
      </c>
      <c r="F279" s="139" t="s">
        <v>1627</v>
      </c>
      <c r="G279" s="222" t="s">
        <v>1628</v>
      </c>
      <c r="H279" s="140" t="s">
        <v>1629</v>
      </c>
      <c r="I279" s="132"/>
      <c r="J279" s="133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spans="1:26" ht="15.75" customHeight="1">
      <c r="A280" s="139">
        <v>1</v>
      </c>
      <c r="B280" s="303" t="s">
        <v>1907</v>
      </c>
      <c r="C280" s="139" t="s">
        <v>1592</v>
      </c>
      <c r="D280" s="142" t="s">
        <v>1621</v>
      </c>
      <c r="E280" s="142">
        <v>8</v>
      </c>
      <c r="F280" s="139">
        <f t="shared" ref="F280:F289" si="12">SUM(E280,F279)</f>
        <v>8</v>
      </c>
      <c r="G280" s="222">
        <f t="shared" ref="G280:G287" si="13">SUM(G279,E280)</f>
        <v>8</v>
      </c>
      <c r="H280" s="142"/>
      <c r="I280" s="132"/>
      <c r="J280" s="133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spans="1:26" ht="15.75" customHeight="1">
      <c r="A281" s="139">
        <v>2</v>
      </c>
      <c r="B281" s="150" t="s">
        <v>1874</v>
      </c>
      <c r="C281" s="142" t="s">
        <v>1593</v>
      </c>
      <c r="D281" s="139" t="s">
        <v>1621</v>
      </c>
      <c r="E281" s="142">
        <v>12</v>
      </c>
      <c r="F281" s="139">
        <f t="shared" si="12"/>
        <v>20</v>
      </c>
      <c r="G281" s="222">
        <f t="shared" si="13"/>
        <v>20</v>
      </c>
      <c r="H281" s="142"/>
      <c r="I281" s="132"/>
      <c r="J281" s="133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spans="1:26" ht="15.75" customHeight="1">
      <c r="A282" s="142">
        <v>3</v>
      </c>
      <c r="B282" s="147" t="s">
        <v>1674</v>
      </c>
      <c r="C282" s="139" t="s">
        <v>1595</v>
      </c>
      <c r="D282" s="142" t="s">
        <v>1621</v>
      </c>
      <c r="E282" s="142">
        <v>18</v>
      </c>
      <c r="F282" s="139">
        <f t="shared" si="12"/>
        <v>38</v>
      </c>
      <c r="G282" s="222">
        <f t="shared" si="13"/>
        <v>38</v>
      </c>
      <c r="H282" s="142"/>
      <c r="I282" s="132"/>
      <c r="J282" s="133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spans="1:26" ht="15.75" customHeight="1">
      <c r="A283" s="142">
        <v>4</v>
      </c>
      <c r="B283" s="154" t="s">
        <v>1743</v>
      </c>
      <c r="C283" s="142" t="s">
        <v>1597</v>
      </c>
      <c r="D283" s="139" t="s">
        <v>1621</v>
      </c>
      <c r="E283" s="142">
        <v>30</v>
      </c>
      <c r="F283" s="139">
        <f t="shared" si="12"/>
        <v>68</v>
      </c>
      <c r="G283" s="140">
        <f t="shared" si="13"/>
        <v>68</v>
      </c>
      <c r="H283" s="142"/>
      <c r="I283" s="132"/>
      <c r="J283" s="133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spans="1:26" ht="15.75" customHeight="1">
      <c r="A284" s="142">
        <v>5</v>
      </c>
      <c r="B284" s="150" t="s">
        <v>1704</v>
      </c>
      <c r="C284" s="139" t="s">
        <v>1705</v>
      </c>
      <c r="D284" s="139" t="s">
        <v>1621</v>
      </c>
      <c r="E284" s="142">
        <v>58</v>
      </c>
      <c r="F284" s="139">
        <f t="shared" si="12"/>
        <v>126</v>
      </c>
      <c r="G284" s="140">
        <f t="shared" si="13"/>
        <v>126</v>
      </c>
      <c r="H284" s="142"/>
      <c r="I284" s="132"/>
      <c r="J284" s="133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spans="1:26" ht="15.75" customHeight="1">
      <c r="A285" s="142">
        <v>6</v>
      </c>
      <c r="B285" s="150" t="s">
        <v>1706</v>
      </c>
      <c r="C285" s="139" t="s">
        <v>1707</v>
      </c>
      <c r="D285" s="139" t="s">
        <v>1621</v>
      </c>
      <c r="E285" s="142">
        <v>24</v>
      </c>
      <c r="F285" s="139">
        <f t="shared" si="12"/>
        <v>150</v>
      </c>
      <c r="G285" s="140">
        <f t="shared" si="13"/>
        <v>150</v>
      </c>
      <c r="H285" s="142"/>
      <c r="I285" s="132"/>
      <c r="J285" s="133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</row>
    <row r="286" spans="1:26" ht="15.75" customHeight="1">
      <c r="A286" s="142">
        <v>7</v>
      </c>
      <c r="B286" s="141" t="s">
        <v>1630</v>
      </c>
      <c r="C286" s="142" t="s">
        <v>1252</v>
      </c>
      <c r="D286" s="139" t="s">
        <v>1621</v>
      </c>
      <c r="E286" s="142">
        <v>8</v>
      </c>
      <c r="F286" s="139">
        <f t="shared" si="12"/>
        <v>158</v>
      </c>
      <c r="G286" s="140">
        <f t="shared" si="13"/>
        <v>158</v>
      </c>
      <c r="H286" s="142"/>
      <c r="I286" s="132"/>
      <c r="J286" s="133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</row>
    <row r="287" spans="1:26" ht="15.75" customHeight="1">
      <c r="A287" s="142">
        <v>8</v>
      </c>
      <c r="B287" s="141" t="s">
        <v>1728</v>
      </c>
      <c r="C287" s="142" t="s">
        <v>1729</v>
      </c>
      <c r="D287" s="139" t="s">
        <v>1621</v>
      </c>
      <c r="E287" s="142">
        <v>42</v>
      </c>
      <c r="F287" s="139">
        <f t="shared" si="12"/>
        <v>200</v>
      </c>
      <c r="G287" s="140">
        <f t="shared" si="13"/>
        <v>200</v>
      </c>
      <c r="H287" s="142"/>
      <c r="I287" s="132"/>
      <c r="J287" s="133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spans="1:26" ht="15.75" customHeight="1">
      <c r="A288" s="142">
        <v>9</v>
      </c>
      <c r="B288" s="141" t="s">
        <v>1399</v>
      </c>
      <c r="C288" s="142" t="s">
        <v>1357</v>
      </c>
      <c r="D288" s="139" t="s">
        <v>1621</v>
      </c>
      <c r="E288" s="142">
        <v>24</v>
      </c>
      <c r="F288" s="139">
        <f t="shared" si="12"/>
        <v>224</v>
      </c>
      <c r="G288" s="140">
        <v>200</v>
      </c>
      <c r="H288" s="142"/>
      <c r="I288" s="132"/>
      <c r="J288" s="133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spans="1:26" ht="15.75" customHeight="1">
      <c r="A289" s="163">
        <v>10</v>
      </c>
      <c r="B289" s="200" t="s">
        <v>1690</v>
      </c>
      <c r="C289" s="163" t="s">
        <v>1691</v>
      </c>
      <c r="D289" s="161" t="s">
        <v>1621</v>
      </c>
      <c r="E289" s="163">
        <v>58</v>
      </c>
      <c r="F289" s="161">
        <f t="shared" si="12"/>
        <v>282</v>
      </c>
      <c r="G289" s="164">
        <v>200</v>
      </c>
      <c r="H289" s="163"/>
      <c r="I289" s="132" t="s">
        <v>1631</v>
      </c>
      <c r="J289" s="133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spans="1:26" ht="15.75" customHeight="1">
      <c r="A290" s="142">
        <v>11</v>
      </c>
      <c r="B290" s="141" t="s">
        <v>1641</v>
      </c>
      <c r="C290" s="142" t="s">
        <v>1184</v>
      </c>
      <c r="D290" s="191" t="s">
        <v>1182</v>
      </c>
      <c r="E290" s="142">
        <v>4</v>
      </c>
      <c r="F290" s="139">
        <f t="shared" ref="F290:F295" si="14">SUM(F289,E290)</f>
        <v>286</v>
      </c>
      <c r="G290" s="140">
        <f t="shared" ref="G290:G295" si="15">SUM(G289,E290)</f>
        <v>204</v>
      </c>
      <c r="H290" s="142"/>
      <c r="I290" s="132" t="s">
        <v>1185</v>
      </c>
      <c r="J290" s="133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spans="1:26" ht="15.75" customHeight="1">
      <c r="A291" s="142">
        <v>12</v>
      </c>
      <c r="B291" s="141" t="s">
        <v>1183</v>
      </c>
      <c r="C291" s="142" t="s">
        <v>1184</v>
      </c>
      <c r="D291" s="191" t="s">
        <v>1175</v>
      </c>
      <c r="E291" s="142">
        <v>14</v>
      </c>
      <c r="F291" s="139">
        <f t="shared" si="14"/>
        <v>300</v>
      </c>
      <c r="G291" s="140">
        <f t="shared" si="15"/>
        <v>218</v>
      </c>
      <c r="H291" s="142"/>
      <c r="I291" s="132" t="s">
        <v>1185</v>
      </c>
      <c r="J291" s="133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spans="1:26" ht="15.75" customHeight="1">
      <c r="A292" s="142">
        <v>13</v>
      </c>
      <c r="B292" s="141" t="s">
        <v>1305</v>
      </c>
      <c r="C292" s="142" t="s">
        <v>1306</v>
      </c>
      <c r="D292" s="191" t="s">
        <v>1175</v>
      </c>
      <c r="E292" s="142">
        <v>25</v>
      </c>
      <c r="F292" s="139">
        <f t="shared" si="14"/>
        <v>325</v>
      </c>
      <c r="G292" s="140">
        <f t="shared" si="15"/>
        <v>243</v>
      </c>
      <c r="H292" s="142"/>
      <c r="I292" s="132" t="s">
        <v>1216</v>
      </c>
      <c r="J292" s="133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spans="1:26" ht="15.75" customHeight="1">
      <c r="A293" s="142">
        <v>14</v>
      </c>
      <c r="B293" s="141" t="s">
        <v>1287</v>
      </c>
      <c r="C293" s="142" t="s">
        <v>1028</v>
      </c>
      <c r="D293" s="191" t="s">
        <v>1182</v>
      </c>
      <c r="E293" s="142">
        <v>24</v>
      </c>
      <c r="F293" s="139">
        <f t="shared" si="14"/>
        <v>349</v>
      </c>
      <c r="G293" s="140">
        <f t="shared" si="15"/>
        <v>267</v>
      </c>
      <c r="H293" s="142"/>
      <c r="I293" s="132" t="s">
        <v>1216</v>
      </c>
      <c r="J293" s="133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</row>
    <row r="294" spans="1:26" ht="15.75" customHeight="1">
      <c r="A294" s="142">
        <v>15</v>
      </c>
      <c r="B294" s="141" t="s">
        <v>1696</v>
      </c>
      <c r="C294" s="142" t="s">
        <v>1697</v>
      </c>
      <c r="D294" s="191" t="s">
        <v>1175</v>
      </c>
      <c r="E294" s="142">
        <v>12</v>
      </c>
      <c r="F294" s="139">
        <f t="shared" si="14"/>
        <v>361</v>
      </c>
      <c r="G294" s="140">
        <f t="shared" si="15"/>
        <v>279</v>
      </c>
      <c r="H294" s="142"/>
      <c r="I294" s="132" t="s">
        <v>1219</v>
      </c>
      <c r="J294" s="133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</row>
    <row r="295" spans="1:26" ht="15.75" customHeight="1">
      <c r="A295" s="142">
        <v>16</v>
      </c>
      <c r="B295" s="190" t="s">
        <v>856</v>
      </c>
      <c r="C295" s="142" t="s">
        <v>1912</v>
      </c>
      <c r="D295" s="167" t="s">
        <v>1182</v>
      </c>
      <c r="E295" s="142">
        <v>64</v>
      </c>
      <c r="F295" s="171">
        <f t="shared" si="14"/>
        <v>425</v>
      </c>
      <c r="G295" s="192">
        <f t="shared" si="15"/>
        <v>343</v>
      </c>
      <c r="H295" s="142"/>
      <c r="I295" s="132" t="s">
        <v>891</v>
      </c>
      <c r="J295" s="133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</row>
    <row r="296" spans="1:26" ht="15.75" customHeight="1">
      <c r="A296" s="142">
        <v>17</v>
      </c>
      <c r="B296" s="190" t="s">
        <v>726</v>
      </c>
      <c r="C296" s="139" t="s">
        <v>727</v>
      </c>
      <c r="D296" s="171" t="s">
        <v>1182</v>
      </c>
      <c r="E296" s="142">
        <v>10</v>
      </c>
      <c r="F296" s="171">
        <v>435</v>
      </c>
      <c r="G296" s="192">
        <v>353</v>
      </c>
      <c r="H296" s="142"/>
      <c r="I296" s="132" t="s">
        <v>644</v>
      </c>
      <c r="J296" s="133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</row>
    <row r="297" spans="1:26" ht="15.75" customHeight="1">
      <c r="A297" s="142">
        <v>18</v>
      </c>
      <c r="B297" s="190" t="s">
        <v>1976</v>
      </c>
      <c r="C297" s="139" t="s">
        <v>1977</v>
      </c>
      <c r="D297" s="171" t="s">
        <v>1175</v>
      </c>
      <c r="E297" s="142">
        <v>2</v>
      </c>
      <c r="F297" s="171">
        <v>437</v>
      </c>
      <c r="G297" s="192">
        <v>355</v>
      </c>
      <c r="H297" s="142"/>
      <c r="I297" s="132" t="s">
        <v>647</v>
      </c>
      <c r="J297" s="133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</row>
    <row r="298" spans="1:26" ht="15.75" customHeight="1">
      <c r="A298" s="142">
        <v>19</v>
      </c>
      <c r="B298" s="190" t="s">
        <v>1242</v>
      </c>
      <c r="C298" s="139" t="s">
        <v>1195</v>
      </c>
      <c r="D298" s="171" t="s">
        <v>1182</v>
      </c>
      <c r="E298" s="142">
        <v>30</v>
      </c>
      <c r="F298" s="171">
        <v>467</v>
      </c>
      <c r="G298" s="192">
        <v>385</v>
      </c>
      <c r="H298" s="142"/>
      <c r="I298" s="132" t="s">
        <v>738</v>
      </c>
      <c r="J298" s="133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</row>
    <row r="299" spans="1:26" ht="15.75" customHeight="1">
      <c r="A299" s="132"/>
      <c r="B299" s="116" t="s">
        <v>298</v>
      </c>
      <c r="C299" s="170" t="s">
        <v>1127</v>
      </c>
      <c r="D299" s="171" t="s">
        <v>1175</v>
      </c>
      <c r="E299" s="132">
        <v>8</v>
      </c>
      <c r="F299" s="132">
        <f>SUM(F298,E299)</f>
        <v>475</v>
      </c>
      <c r="G299" s="149">
        <f>SUM(G298,E299)</f>
        <v>393</v>
      </c>
      <c r="H299" s="132"/>
      <c r="I299" s="132" t="s">
        <v>750</v>
      </c>
      <c r="J299" s="133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</row>
    <row r="300" spans="1:26" ht="15.75" customHeight="1">
      <c r="A300" s="132"/>
      <c r="B300" s="166" t="s">
        <v>592</v>
      </c>
      <c r="C300" s="148" t="s">
        <v>593</v>
      </c>
      <c r="D300" s="168" t="s">
        <v>1175</v>
      </c>
      <c r="E300" s="132">
        <v>12</v>
      </c>
      <c r="F300" s="132">
        <f>SUM(F299,E300)</f>
        <v>487</v>
      </c>
      <c r="G300" s="149">
        <v>400</v>
      </c>
      <c r="H300" s="153" t="s">
        <v>1179</v>
      </c>
      <c r="I300" s="132" t="s">
        <v>750</v>
      </c>
      <c r="J300" s="133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</row>
    <row r="301" spans="1:26" ht="15.75" customHeight="1">
      <c r="A301" s="530" t="s">
        <v>1632</v>
      </c>
      <c r="B301" s="530"/>
      <c r="H301" s="132"/>
      <c r="J301" s="133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spans="1:26" ht="15.75" customHeight="1">
      <c r="A302" s="139" t="s">
        <v>1622</v>
      </c>
      <c r="B302" s="139" t="s">
        <v>1623</v>
      </c>
      <c r="C302" s="139" t="s">
        <v>1624</v>
      </c>
      <c r="D302" s="139" t="s">
        <v>1625</v>
      </c>
      <c r="E302" s="139" t="s">
        <v>1626</v>
      </c>
      <c r="F302" s="139" t="s">
        <v>1627</v>
      </c>
      <c r="G302" s="222" t="s">
        <v>1628</v>
      </c>
      <c r="H302" s="140" t="s">
        <v>1629</v>
      </c>
      <c r="I302" s="132"/>
      <c r="J302" s="133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</row>
    <row r="303" spans="1:26" ht="15.75" customHeight="1">
      <c r="A303" s="139">
        <v>1</v>
      </c>
      <c r="B303" s="150"/>
      <c r="C303" s="142"/>
      <c r="D303" s="139"/>
      <c r="E303" s="142"/>
      <c r="F303" s="139">
        <f>SUM(E303,F302)</f>
        <v>0</v>
      </c>
      <c r="G303" s="222">
        <f>SUM(G302,E303)</f>
        <v>0</v>
      </c>
      <c r="H303" s="142"/>
      <c r="I303" s="132"/>
      <c r="J303" s="133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</row>
    <row r="304" spans="1:26" ht="15.75" customHeight="1">
      <c r="A304" s="139">
        <v>2</v>
      </c>
      <c r="B304" s="150"/>
      <c r="C304" s="142"/>
      <c r="D304" s="139"/>
      <c r="E304" s="142"/>
      <c r="F304" s="139"/>
      <c r="G304" s="222"/>
      <c r="H304" s="142"/>
      <c r="I304" s="132"/>
      <c r="J304" s="133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</row>
    <row r="305" spans="1:26" ht="15.75" customHeight="1">
      <c r="A305" s="142">
        <v>3</v>
      </c>
      <c r="B305" s="147"/>
      <c r="C305" s="139"/>
      <c r="D305" s="142"/>
      <c r="E305" s="142"/>
      <c r="F305" s="139"/>
      <c r="G305" s="222"/>
      <c r="H305" s="142"/>
      <c r="I305" s="132"/>
      <c r="J305" s="133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</row>
    <row r="306" spans="1:26" ht="15.75" customHeight="1">
      <c r="A306" s="148"/>
      <c r="B306" s="207"/>
      <c r="C306" s="207"/>
      <c r="D306" s="207"/>
      <c r="E306" s="132"/>
      <c r="F306" s="132"/>
      <c r="G306" s="149"/>
      <c r="H306" s="132"/>
      <c r="I306" s="132"/>
      <c r="J306" s="133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</row>
    <row r="307" spans="1:26" ht="15.75" customHeight="1">
      <c r="A307" s="148"/>
      <c r="B307" s="207"/>
      <c r="C307" s="207"/>
      <c r="D307" s="207"/>
      <c r="E307" s="132"/>
      <c r="F307" s="132"/>
      <c r="G307" s="149"/>
      <c r="H307" s="132"/>
      <c r="I307" s="132"/>
      <c r="J307" s="133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</row>
    <row r="308" spans="1:26" ht="15.75" customHeight="1">
      <c r="A308" s="148"/>
      <c r="B308" s="207"/>
      <c r="C308" s="207"/>
      <c r="D308" s="207"/>
      <c r="E308" s="132"/>
      <c r="F308" s="132"/>
      <c r="G308" s="149"/>
      <c r="H308" s="132"/>
      <c r="I308" s="132"/>
      <c r="J308" s="133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spans="1:26" ht="15.75" customHeight="1">
      <c r="A309" s="527" t="s">
        <v>1978</v>
      </c>
      <c r="B309" s="527"/>
      <c r="C309" s="527" t="s">
        <v>1979</v>
      </c>
      <c r="D309" s="527"/>
      <c r="E309" s="132"/>
      <c r="F309" s="132"/>
      <c r="G309" s="149"/>
      <c r="H309" s="149"/>
      <c r="I309" s="137" t="s">
        <v>1620</v>
      </c>
      <c r="J309" s="133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</row>
    <row r="310" spans="1:26" ht="15.75" customHeight="1">
      <c r="A310" s="530" t="s">
        <v>1621</v>
      </c>
      <c r="B310" s="530"/>
      <c r="C310" s="207"/>
      <c r="D310" s="207"/>
      <c r="E310" s="132"/>
      <c r="F310" s="132"/>
      <c r="G310" s="149"/>
      <c r="H310" s="149"/>
      <c r="I310" s="136">
        <v>400</v>
      </c>
      <c r="J310" s="132" t="s">
        <v>738</v>
      </c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</row>
    <row r="311" spans="1:26" ht="15.75" customHeight="1">
      <c r="A311" s="139" t="s">
        <v>1622</v>
      </c>
      <c r="B311" s="139" t="s">
        <v>1623</v>
      </c>
      <c r="C311" s="139" t="s">
        <v>1624</v>
      </c>
      <c r="D311" s="139" t="s">
        <v>1625</v>
      </c>
      <c r="E311" s="139" t="s">
        <v>1626</v>
      </c>
      <c r="F311" s="139" t="s">
        <v>1627</v>
      </c>
      <c r="G311" s="222" t="s">
        <v>1628</v>
      </c>
      <c r="H311" s="140" t="s">
        <v>1629</v>
      </c>
      <c r="I311" s="153" t="s">
        <v>1179</v>
      </c>
      <c r="J311" s="133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</row>
    <row r="312" spans="1:26" ht="15.75" customHeight="1">
      <c r="A312" s="139">
        <v>1</v>
      </c>
      <c r="B312" s="147" t="s">
        <v>1663</v>
      </c>
      <c r="C312" s="139" t="s">
        <v>1592</v>
      </c>
      <c r="D312" s="142" t="s">
        <v>1621</v>
      </c>
      <c r="E312" s="142">
        <v>8</v>
      </c>
      <c r="F312" s="139">
        <f t="shared" ref="F312:F332" si="16">SUM(E312,F311)</f>
        <v>8</v>
      </c>
      <c r="G312" s="222">
        <f t="shared" ref="G312:G321" si="17">SUM(G311,E312)</f>
        <v>8</v>
      </c>
      <c r="H312" s="142"/>
      <c r="I312" s="132"/>
      <c r="J312" s="133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</row>
    <row r="313" spans="1:26" ht="15.75" customHeight="1">
      <c r="A313" s="139">
        <v>2</v>
      </c>
      <c r="B313" s="154" t="s">
        <v>1666</v>
      </c>
      <c r="C313" s="142" t="s">
        <v>1667</v>
      </c>
      <c r="D313" s="142" t="s">
        <v>1621</v>
      </c>
      <c r="E313" s="142">
        <v>4</v>
      </c>
      <c r="F313" s="139">
        <f t="shared" si="16"/>
        <v>12</v>
      </c>
      <c r="G313" s="222">
        <f t="shared" si="17"/>
        <v>12</v>
      </c>
      <c r="H313" s="142"/>
      <c r="I313" s="132"/>
      <c r="J313" s="133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</row>
    <row r="314" spans="1:26" ht="15.75" customHeight="1">
      <c r="A314" s="142">
        <v>3</v>
      </c>
      <c r="B314" s="154" t="s">
        <v>1834</v>
      </c>
      <c r="C314" s="142" t="s">
        <v>1835</v>
      </c>
      <c r="D314" s="142" t="s">
        <v>1621</v>
      </c>
      <c r="E314" s="142">
        <v>30</v>
      </c>
      <c r="F314" s="139">
        <f t="shared" si="16"/>
        <v>42</v>
      </c>
      <c r="G314" s="222">
        <f t="shared" si="17"/>
        <v>42</v>
      </c>
      <c r="H314" s="142"/>
      <c r="I314" s="132"/>
      <c r="J314" s="133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</row>
    <row r="315" spans="1:26" ht="15.75" customHeight="1">
      <c r="A315" s="142">
        <v>4</v>
      </c>
      <c r="B315" s="154" t="s">
        <v>1637</v>
      </c>
      <c r="C315" s="142" t="s">
        <v>1714</v>
      </c>
      <c r="D315" s="142" t="s">
        <v>1621</v>
      </c>
      <c r="E315" s="142">
        <v>8</v>
      </c>
      <c r="F315" s="139">
        <f t="shared" si="16"/>
        <v>50</v>
      </c>
      <c r="G315" s="222">
        <f t="shared" si="17"/>
        <v>50</v>
      </c>
      <c r="H315" s="142"/>
      <c r="I315" s="132"/>
      <c r="J315" s="133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</row>
    <row r="316" spans="1:26" ht="15.75" customHeight="1">
      <c r="A316" s="139">
        <v>5</v>
      </c>
      <c r="B316" s="147" t="s">
        <v>1668</v>
      </c>
      <c r="C316" s="139" t="s">
        <v>1669</v>
      </c>
      <c r="D316" s="142" t="s">
        <v>1621</v>
      </c>
      <c r="E316" s="142">
        <v>6</v>
      </c>
      <c r="F316" s="139">
        <f t="shared" si="16"/>
        <v>56</v>
      </c>
      <c r="G316" s="222">
        <f t="shared" si="17"/>
        <v>56</v>
      </c>
      <c r="H316" s="142"/>
      <c r="I316" s="132"/>
      <c r="J316" s="133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</row>
    <row r="317" spans="1:26" ht="15.75" customHeight="1">
      <c r="A317" s="139">
        <v>6</v>
      </c>
      <c r="B317" s="147" t="s">
        <v>1700</v>
      </c>
      <c r="C317" s="139" t="s">
        <v>1701</v>
      </c>
      <c r="D317" s="142" t="s">
        <v>1621</v>
      </c>
      <c r="E317" s="142">
        <v>25</v>
      </c>
      <c r="F317" s="139">
        <f t="shared" si="16"/>
        <v>81</v>
      </c>
      <c r="G317" s="222">
        <f t="shared" si="17"/>
        <v>81</v>
      </c>
      <c r="H317" s="142"/>
      <c r="I317" s="132"/>
      <c r="J317" s="133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</row>
    <row r="318" spans="1:26" ht="15.75" customHeight="1">
      <c r="A318" s="139">
        <v>7</v>
      </c>
      <c r="B318" s="154" t="s">
        <v>1828</v>
      </c>
      <c r="C318" s="142" t="s">
        <v>1829</v>
      </c>
      <c r="D318" s="142" t="s">
        <v>1621</v>
      </c>
      <c r="E318" s="142">
        <v>10</v>
      </c>
      <c r="F318" s="139">
        <f t="shared" si="16"/>
        <v>91</v>
      </c>
      <c r="G318" s="222">
        <f t="shared" si="17"/>
        <v>91</v>
      </c>
      <c r="H318" s="142"/>
      <c r="I318" s="132"/>
      <c r="J318" s="133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</row>
    <row r="319" spans="1:26" ht="15.75" customHeight="1">
      <c r="A319" s="139">
        <v>8</v>
      </c>
      <c r="B319" s="147" t="s">
        <v>1926</v>
      </c>
      <c r="C319" s="139" t="s">
        <v>1927</v>
      </c>
      <c r="D319" s="142" t="s">
        <v>1621</v>
      </c>
      <c r="E319" s="142">
        <v>4</v>
      </c>
      <c r="F319" s="139">
        <f t="shared" si="16"/>
        <v>95</v>
      </c>
      <c r="G319" s="222">
        <f t="shared" si="17"/>
        <v>95</v>
      </c>
      <c r="H319" s="142"/>
      <c r="I319" s="132"/>
      <c r="J319" s="133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</row>
    <row r="320" spans="1:26" ht="15.75" customHeight="1">
      <c r="A320" s="139">
        <v>9</v>
      </c>
      <c r="B320" s="147" t="s">
        <v>1674</v>
      </c>
      <c r="C320" s="139" t="s">
        <v>1595</v>
      </c>
      <c r="D320" s="142" t="s">
        <v>1621</v>
      </c>
      <c r="E320" s="142">
        <v>18</v>
      </c>
      <c r="F320" s="139">
        <f t="shared" si="16"/>
        <v>113</v>
      </c>
      <c r="G320" s="222">
        <f t="shared" si="17"/>
        <v>113</v>
      </c>
      <c r="H320" s="142"/>
      <c r="I320" s="132"/>
      <c r="J320" s="133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</row>
    <row r="321" spans="1:26" ht="15.75" customHeight="1">
      <c r="A321" s="139">
        <v>10</v>
      </c>
      <c r="B321" s="150" t="s">
        <v>1704</v>
      </c>
      <c r="C321" s="139" t="s">
        <v>1705</v>
      </c>
      <c r="D321" s="139" t="s">
        <v>1621</v>
      </c>
      <c r="E321" s="142">
        <v>58</v>
      </c>
      <c r="F321" s="139">
        <f t="shared" si="16"/>
        <v>171</v>
      </c>
      <c r="G321" s="140">
        <f t="shared" si="17"/>
        <v>171</v>
      </c>
      <c r="H321" s="142"/>
      <c r="I321" s="132"/>
      <c r="J321" s="133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</row>
    <row r="322" spans="1:26" ht="15.75" customHeight="1">
      <c r="A322" s="139">
        <v>11</v>
      </c>
      <c r="B322" s="150" t="s">
        <v>1706</v>
      </c>
      <c r="C322" s="139" t="s">
        <v>1707</v>
      </c>
      <c r="D322" s="139" t="s">
        <v>1621</v>
      </c>
      <c r="E322" s="142">
        <v>32</v>
      </c>
      <c r="F322" s="139">
        <f t="shared" si="16"/>
        <v>203</v>
      </c>
      <c r="G322" s="140">
        <v>200</v>
      </c>
      <c r="H322" s="142"/>
      <c r="I322" s="132"/>
      <c r="J322" s="133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</row>
    <row r="323" spans="1:26" ht="15.75" customHeight="1">
      <c r="A323" s="139">
        <v>12</v>
      </c>
      <c r="B323" s="147" t="s">
        <v>1967</v>
      </c>
      <c r="C323" s="139" t="s">
        <v>1968</v>
      </c>
      <c r="D323" s="139" t="s">
        <v>1621</v>
      </c>
      <c r="E323" s="142">
        <v>8</v>
      </c>
      <c r="F323" s="139">
        <f t="shared" si="16"/>
        <v>211</v>
      </c>
      <c r="G323" s="140">
        <v>200</v>
      </c>
      <c r="H323" s="142"/>
      <c r="I323" s="132"/>
      <c r="J323" s="133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</row>
    <row r="324" spans="1:26" ht="15.75" customHeight="1">
      <c r="A324" s="139">
        <v>13</v>
      </c>
      <c r="B324" s="154" t="s">
        <v>1683</v>
      </c>
      <c r="C324" s="142" t="s">
        <v>1684</v>
      </c>
      <c r="D324" s="139" t="s">
        <v>1621</v>
      </c>
      <c r="E324" s="142">
        <v>5</v>
      </c>
      <c r="F324" s="139">
        <f t="shared" si="16"/>
        <v>216</v>
      </c>
      <c r="G324" s="140">
        <v>200</v>
      </c>
      <c r="H324" s="142"/>
      <c r="I324" s="132"/>
      <c r="J324" s="133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</row>
    <row r="325" spans="1:26" ht="15.75" customHeight="1">
      <c r="A325" s="139">
        <v>14</v>
      </c>
      <c r="B325" s="141" t="s">
        <v>1681</v>
      </c>
      <c r="C325" s="142" t="s">
        <v>1682</v>
      </c>
      <c r="D325" s="139" t="s">
        <v>1621</v>
      </c>
      <c r="E325" s="142">
        <v>40</v>
      </c>
      <c r="F325" s="139">
        <f t="shared" si="16"/>
        <v>256</v>
      </c>
      <c r="G325" s="140">
        <v>200</v>
      </c>
      <c r="H325" s="142"/>
      <c r="I325" s="132"/>
      <c r="J325" s="133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</row>
    <row r="326" spans="1:26" ht="15.75" customHeight="1">
      <c r="A326" s="157">
        <v>15</v>
      </c>
      <c r="B326" s="229" t="s">
        <v>1715</v>
      </c>
      <c r="C326" s="182" t="s">
        <v>1716</v>
      </c>
      <c r="D326" s="158" t="s">
        <v>1621</v>
      </c>
      <c r="E326" s="158">
        <v>7</v>
      </c>
      <c r="F326" s="157">
        <f t="shared" si="16"/>
        <v>263</v>
      </c>
      <c r="G326" s="159">
        <v>200</v>
      </c>
      <c r="H326" s="158"/>
      <c r="I326" s="132"/>
      <c r="J326" s="133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</row>
    <row r="327" spans="1:26" ht="15.75" customHeight="1">
      <c r="A327" s="139">
        <v>16</v>
      </c>
      <c r="B327" s="155" t="s">
        <v>1853</v>
      </c>
      <c r="C327" s="139" t="s">
        <v>1801</v>
      </c>
      <c r="D327" s="139" t="s">
        <v>1621</v>
      </c>
      <c r="E327" s="142">
        <v>7</v>
      </c>
      <c r="F327" s="139">
        <f t="shared" si="16"/>
        <v>270</v>
      </c>
      <c r="G327" s="140">
        <v>200</v>
      </c>
      <c r="H327" s="142"/>
      <c r="I327" s="132"/>
      <c r="J327" s="133"/>
    </row>
    <row r="328" spans="1:26" ht="15.75" customHeight="1">
      <c r="A328" s="139">
        <v>17</v>
      </c>
      <c r="B328" s="141" t="s">
        <v>1728</v>
      </c>
      <c r="C328" s="142" t="s">
        <v>1729</v>
      </c>
      <c r="D328" s="139" t="s">
        <v>1621</v>
      </c>
      <c r="E328" s="142">
        <v>42</v>
      </c>
      <c r="F328" s="139">
        <f t="shared" si="16"/>
        <v>312</v>
      </c>
      <c r="G328" s="140">
        <v>200</v>
      </c>
      <c r="H328" s="142"/>
      <c r="I328" s="132"/>
      <c r="J328" s="133"/>
    </row>
    <row r="329" spans="1:26" ht="15.75" customHeight="1">
      <c r="A329" s="139">
        <v>18</v>
      </c>
      <c r="B329" s="141" t="s">
        <v>1399</v>
      </c>
      <c r="C329" s="142" t="s">
        <v>1357</v>
      </c>
      <c r="D329" s="167" t="s">
        <v>1175</v>
      </c>
      <c r="E329" s="142">
        <v>10</v>
      </c>
      <c r="F329" s="139">
        <f t="shared" si="16"/>
        <v>322</v>
      </c>
      <c r="G329" s="140">
        <v>200</v>
      </c>
      <c r="H329" s="142"/>
      <c r="I329" s="132"/>
      <c r="J329" s="133"/>
    </row>
    <row r="330" spans="1:26" ht="15.75" customHeight="1">
      <c r="A330" s="139">
        <v>19</v>
      </c>
      <c r="B330" s="141" t="s">
        <v>1690</v>
      </c>
      <c r="C330" s="142" t="s">
        <v>1691</v>
      </c>
      <c r="D330" s="167" t="s">
        <v>1175</v>
      </c>
      <c r="E330" s="142">
        <v>58</v>
      </c>
      <c r="F330" s="139">
        <f t="shared" si="16"/>
        <v>380</v>
      </c>
      <c r="G330" s="140">
        <v>200</v>
      </c>
      <c r="H330" s="142"/>
      <c r="I330" s="132"/>
      <c r="J330" s="133"/>
    </row>
    <row r="331" spans="1:26" ht="15.75" customHeight="1">
      <c r="A331" s="139">
        <v>20</v>
      </c>
      <c r="B331" s="141" t="s">
        <v>1257</v>
      </c>
      <c r="C331" s="142" t="s">
        <v>1258</v>
      </c>
      <c r="D331" s="167" t="s">
        <v>1182</v>
      </c>
      <c r="E331" s="142">
        <v>29</v>
      </c>
      <c r="F331" s="139">
        <f t="shared" si="16"/>
        <v>409</v>
      </c>
      <c r="G331" s="140">
        <v>200</v>
      </c>
      <c r="H331" s="142"/>
      <c r="I331" s="132"/>
      <c r="J331" s="133"/>
    </row>
    <row r="332" spans="1:26" ht="15.75" customHeight="1">
      <c r="A332" s="161">
        <v>21</v>
      </c>
      <c r="B332" s="200" t="s">
        <v>1234</v>
      </c>
      <c r="C332" s="163" t="s">
        <v>1261</v>
      </c>
      <c r="D332" s="210" t="s">
        <v>1182</v>
      </c>
      <c r="E332" s="163">
        <v>24</v>
      </c>
      <c r="F332" s="161">
        <f t="shared" si="16"/>
        <v>433</v>
      </c>
      <c r="G332" s="164">
        <v>200</v>
      </c>
      <c r="H332" s="163"/>
      <c r="I332" s="132" t="s">
        <v>1631</v>
      </c>
      <c r="J332" s="133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spans="1:26" ht="15.75" customHeight="1">
      <c r="A333" s="139">
        <v>22</v>
      </c>
      <c r="B333" s="141" t="s">
        <v>1641</v>
      </c>
      <c r="C333" s="142" t="s">
        <v>1184</v>
      </c>
      <c r="D333" s="167" t="s">
        <v>1182</v>
      </c>
      <c r="E333" s="142">
        <v>4</v>
      </c>
      <c r="F333" s="139">
        <f t="shared" ref="F333:F339" si="18">SUM(F332,E333)</f>
        <v>437</v>
      </c>
      <c r="G333" s="140">
        <f t="shared" ref="G333:G339" si="19">SUM(G332,E333)</f>
        <v>204</v>
      </c>
      <c r="H333" s="142"/>
      <c r="I333" s="132" t="s">
        <v>1185</v>
      </c>
      <c r="J333" s="133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</row>
    <row r="334" spans="1:26" ht="15.75" customHeight="1">
      <c r="A334" s="139">
        <v>23</v>
      </c>
      <c r="B334" s="141" t="s">
        <v>1183</v>
      </c>
      <c r="C334" s="142" t="s">
        <v>1184</v>
      </c>
      <c r="D334" s="167" t="s">
        <v>1175</v>
      </c>
      <c r="E334" s="142">
        <v>14</v>
      </c>
      <c r="F334" s="139">
        <f t="shared" si="18"/>
        <v>451</v>
      </c>
      <c r="G334" s="140">
        <f t="shared" si="19"/>
        <v>218</v>
      </c>
      <c r="H334" s="142"/>
      <c r="I334" s="132" t="s">
        <v>1185</v>
      </c>
      <c r="J334" s="133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</row>
    <row r="335" spans="1:26" ht="15.75" customHeight="1">
      <c r="A335" s="139">
        <v>24</v>
      </c>
      <c r="B335" s="141" t="s">
        <v>1980</v>
      </c>
      <c r="C335" s="142" t="s">
        <v>1981</v>
      </c>
      <c r="D335" s="167" t="s">
        <v>1175</v>
      </c>
      <c r="E335" s="142">
        <v>4</v>
      </c>
      <c r="F335" s="139">
        <f t="shared" si="18"/>
        <v>455</v>
      </c>
      <c r="G335" s="140">
        <f t="shared" si="19"/>
        <v>222</v>
      </c>
      <c r="H335" s="142"/>
      <c r="I335" s="132" t="s">
        <v>1211</v>
      </c>
      <c r="J335" s="133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</row>
    <row r="336" spans="1:26" ht="15.75" customHeight="1">
      <c r="A336" s="139">
        <v>25</v>
      </c>
      <c r="B336" s="141" t="s">
        <v>1305</v>
      </c>
      <c r="C336" s="142" t="s">
        <v>1306</v>
      </c>
      <c r="D336" s="167" t="s">
        <v>1175</v>
      </c>
      <c r="E336" s="142">
        <v>25</v>
      </c>
      <c r="F336" s="139">
        <f t="shared" si="18"/>
        <v>480</v>
      </c>
      <c r="G336" s="140">
        <f t="shared" si="19"/>
        <v>247</v>
      </c>
      <c r="H336" s="142"/>
      <c r="I336" s="132" t="s">
        <v>1216</v>
      </c>
      <c r="J336" s="133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</row>
    <row r="337" spans="1:26" ht="15.75" customHeight="1">
      <c r="A337" s="139">
        <v>26</v>
      </c>
      <c r="B337" s="141" t="s">
        <v>912</v>
      </c>
      <c r="C337" s="142" t="s">
        <v>913</v>
      </c>
      <c r="D337" s="167" t="s">
        <v>1182</v>
      </c>
      <c r="E337" s="142">
        <v>20</v>
      </c>
      <c r="F337" s="139">
        <f t="shared" si="18"/>
        <v>500</v>
      </c>
      <c r="G337" s="140">
        <f t="shared" si="19"/>
        <v>267</v>
      </c>
      <c r="H337" s="142"/>
      <c r="I337" s="132" t="s">
        <v>1219</v>
      </c>
      <c r="J337" s="133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</row>
    <row r="338" spans="1:26" ht="15.75" customHeight="1">
      <c r="A338" s="139">
        <v>27</v>
      </c>
      <c r="B338" s="141" t="s">
        <v>934</v>
      </c>
      <c r="C338" s="142" t="s">
        <v>935</v>
      </c>
      <c r="D338" s="167" t="s">
        <v>1175</v>
      </c>
      <c r="E338" s="142">
        <v>45</v>
      </c>
      <c r="F338" s="139">
        <f t="shared" si="18"/>
        <v>545</v>
      </c>
      <c r="G338" s="140">
        <f t="shared" si="19"/>
        <v>312</v>
      </c>
      <c r="H338" s="142"/>
      <c r="I338" s="132" t="s">
        <v>1219</v>
      </c>
      <c r="J338" s="133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5.75" customHeight="1">
      <c r="A339" s="148">
        <v>28</v>
      </c>
      <c r="B339" s="166" t="s">
        <v>856</v>
      </c>
      <c r="C339" s="132" t="s">
        <v>1912</v>
      </c>
      <c r="D339" s="167" t="s">
        <v>1182</v>
      </c>
      <c r="E339" s="132">
        <v>63</v>
      </c>
      <c r="F339" s="171">
        <f t="shared" si="18"/>
        <v>608</v>
      </c>
      <c r="G339" s="192">
        <f t="shared" si="19"/>
        <v>375</v>
      </c>
      <c r="H339" s="132"/>
      <c r="I339" s="132" t="s">
        <v>891</v>
      </c>
      <c r="J339" s="133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spans="1:26" ht="15.75" customHeight="1">
      <c r="A340" s="148">
        <v>29</v>
      </c>
      <c r="B340" s="126" t="s">
        <v>576</v>
      </c>
      <c r="C340" s="167" t="s">
        <v>577</v>
      </c>
      <c r="D340" s="171" t="s">
        <v>1175</v>
      </c>
      <c r="E340" s="115">
        <v>6</v>
      </c>
      <c r="F340" s="168">
        <v>614</v>
      </c>
      <c r="G340" s="231">
        <v>381</v>
      </c>
      <c r="H340" s="132"/>
      <c r="I340" s="132" t="s">
        <v>578</v>
      </c>
      <c r="J340" s="133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spans="1:26" ht="15.75" customHeight="1">
      <c r="A341" s="148"/>
      <c r="B341" s="166" t="s">
        <v>1242</v>
      </c>
      <c r="C341" s="148" t="s">
        <v>1195</v>
      </c>
      <c r="D341" s="168" t="s">
        <v>1182</v>
      </c>
      <c r="E341" s="132">
        <v>30</v>
      </c>
      <c r="F341" s="168">
        <v>644</v>
      </c>
      <c r="G341" s="231">
        <v>400</v>
      </c>
      <c r="H341" s="153" t="s">
        <v>1179</v>
      </c>
      <c r="I341" s="132" t="s">
        <v>738</v>
      </c>
      <c r="J341" s="133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</row>
    <row r="342" spans="1:26" ht="15.75" customHeight="1">
      <c r="A342" s="148"/>
      <c r="B342" s="229" t="s">
        <v>1348</v>
      </c>
      <c r="C342" s="148" t="s">
        <v>1933</v>
      </c>
      <c r="D342" s="168" t="s">
        <v>1182</v>
      </c>
      <c r="E342" s="132">
        <v>20</v>
      </c>
      <c r="F342" s="168">
        <v>664</v>
      </c>
      <c r="G342" s="231">
        <v>400</v>
      </c>
      <c r="H342" s="153" t="s">
        <v>1179</v>
      </c>
      <c r="I342" s="132" t="s">
        <v>775</v>
      </c>
      <c r="J342" s="133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</row>
    <row r="343" spans="1:26" ht="15.75" customHeight="1">
      <c r="A343" s="148"/>
      <c r="B343" s="166" t="s">
        <v>592</v>
      </c>
      <c r="C343" s="148" t="s">
        <v>593</v>
      </c>
      <c r="D343" s="168" t="s">
        <v>1175</v>
      </c>
      <c r="E343" s="132">
        <v>12</v>
      </c>
      <c r="F343" s="168">
        <f>SUM(F342,E343)</f>
        <v>676</v>
      </c>
      <c r="G343" s="231">
        <v>400</v>
      </c>
      <c r="H343" s="153" t="s">
        <v>1179</v>
      </c>
      <c r="I343" s="132" t="s">
        <v>750</v>
      </c>
      <c r="J343" s="133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</row>
    <row r="344" spans="1:26" ht="15.75" customHeight="1">
      <c r="A344" s="530" t="s">
        <v>1632</v>
      </c>
      <c r="B344" s="530"/>
      <c r="C344" s="260"/>
      <c r="D344" s="221"/>
      <c r="E344" s="221"/>
      <c r="F344" s="221"/>
      <c r="G344" s="261"/>
      <c r="H344" s="221"/>
      <c r="I344" s="132"/>
      <c r="J344" s="133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</row>
    <row r="345" spans="1:26" ht="15.75" customHeight="1">
      <c r="A345" s="139" t="s">
        <v>1622</v>
      </c>
      <c r="B345" s="157" t="s">
        <v>1623</v>
      </c>
      <c r="C345" s="157" t="s">
        <v>1624</v>
      </c>
      <c r="D345" s="157" t="s">
        <v>1625</v>
      </c>
      <c r="E345" s="157" t="s">
        <v>1626</v>
      </c>
      <c r="F345" s="157" t="s">
        <v>1627</v>
      </c>
      <c r="G345" s="259" t="s">
        <v>1628</v>
      </c>
      <c r="H345" s="140" t="s">
        <v>1629</v>
      </c>
      <c r="I345" s="132"/>
      <c r="J345" s="133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</row>
    <row r="346" spans="1:26" ht="15.75" customHeight="1">
      <c r="A346" s="194">
        <v>1</v>
      </c>
      <c r="B346" s="147"/>
      <c r="C346" s="147"/>
      <c r="D346" s="147"/>
      <c r="E346" s="142"/>
      <c r="F346" s="142">
        <v>0</v>
      </c>
      <c r="G346" s="140">
        <v>0</v>
      </c>
      <c r="H346" s="195"/>
      <c r="I346" s="132"/>
      <c r="J346" s="133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</row>
    <row r="347" spans="1:26" ht="15.75" customHeight="1">
      <c r="A347" s="194">
        <v>2</v>
      </c>
      <c r="B347" s="147"/>
      <c r="C347" s="147"/>
      <c r="D347" s="147"/>
      <c r="E347" s="142"/>
      <c r="F347" s="142"/>
      <c r="G347" s="140"/>
      <c r="H347" s="195"/>
      <c r="I347" s="132"/>
      <c r="J347" s="133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</row>
    <row r="348" spans="1:26" ht="15.75" customHeight="1">
      <c r="A348" s="142">
        <v>3</v>
      </c>
      <c r="B348" s="220"/>
      <c r="C348" s="198"/>
      <c r="D348" s="197"/>
      <c r="E348" s="197"/>
      <c r="F348" s="198"/>
      <c r="G348" s="307"/>
      <c r="H348" s="142"/>
      <c r="I348" s="132"/>
      <c r="J348" s="133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</row>
    <row r="349" spans="1:26" ht="15.75" customHeight="1">
      <c r="A349" s="148"/>
      <c r="B349" s="207"/>
      <c r="C349" s="207"/>
      <c r="D349" s="207"/>
      <c r="E349" s="132"/>
      <c r="F349" s="132"/>
      <c r="G349" s="149"/>
      <c r="H349" s="132"/>
      <c r="I349" s="132"/>
      <c r="J349" s="133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</row>
    <row r="350" spans="1:26" ht="15.75" customHeight="1">
      <c r="A350" s="148"/>
      <c r="B350" s="207"/>
      <c r="C350" s="207"/>
      <c r="D350" s="207"/>
      <c r="E350" s="132"/>
      <c r="F350" s="132"/>
      <c r="G350" s="149"/>
      <c r="H350" s="132"/>
      <c r="I350" s="132"/>
      <c r="J350" s="133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</row>
    <row r="351" spans="1:26" ht="15.75" customHeight="1">
      <c r="A351" s="527" t="s">
        <v>1982</v>
      </c>
      <c r="B351" s="527"/>
      <c r="C351" s="527" t="s">
        <v>1983</v>
      </c>
      <c r="D351" s="527"/>
      <c r="E351" s="132"/>
      <c r="F351" s="132"/>
      <c r="G351" s="149"/>
      <c r="H351" s="132"/>
      <c r="I351" s="137" t="s">
        <v>1620</v>
      </c>
      <c r="J351" s="133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</row>
    <row r="352" spans="1:26" ht="15.75" customHeight="1">
      <c r="A352" s="530" t="s">
        <v>1621</v>
      </c>
      <c r="B352" s="530"/>
      <c r="C352" s="207"/>
      <c r="D352" s="207"/>
      <c r="E352" s="132"/>
      <c r="F352" s="132"/>
      <c r="G352" s="149"/>
      <c r="H352" s="132"/>
      <c r="I352" s="136">
        <v>400</v>
      </c>
      <c r="J352" s="132" t="s">
        <v>775</v>
      </c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</row>
    <row r="353" spans="1:26" ht="15.75" customHeight="1">
      <c r="A353" s="139" t="s">
        <v>1622</v>
      </c>
      <c r="B353" s="139" t="s">
        <v>1623</v>
      </c>
      <c r="C353" s="139" t="s">
        <v>1624</v>
      </c>
      <c r="D353" s="139" t="s">
        <v>1625</v>
      </c>
      <c r="E353" s="139" t="s">
        <v>1626</v>
      </c>
      <c r="F353" s="139" t="s">
        <v>1627</v>
      </c>
      <c r="G353" s="222" t="s">
        <v>1628</v>
      </c>
      <c r="H353" s="140" t="s">
        <v>1629</v>
      </c>
      <c r="I353" s="270" t="s">
        <v>1179</v>
      </c>
      <c r="J353" s="133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</row>
    <row r="354" spans="1:26" ht="15.75" customHeight="1">
      <c r="A354" s="139">
        <v>1</v>
      </c>
      <c r="B354" s="147" t="s">
        <v>1663</v>
      </c>
      <c r="C354" s="139" t="s">
        <v>1592</v>
      </c>
      <c r="D354" s="142" t="s">
        <v>1621</v>
      </c>
      <c r="E354" s="142">
        <v>8</v>
      </c>
      <c r="F354" s="139">
        <f t="shared" ref="F354:F371" si="20">SUM(E354,F353)</f>
        <v>8</v>
      </c>
      <c r="G354" s="222">
        <f t="shared" ref="G354:G366" si="21">SUM(G353,E354)</f>
        <v>8</v>
      </c>
      <c r="H354" s="142"/>
      <c r="I354" s="132"/>
      <c r="J354" s="133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</row>
    <row r="355" spans="1:26" ht="15.75" customHeight="1">
      <c r="A355" s="139">
        <v>2</v>
      </c>
      <c r="B355" s="154" t="s">
        <v>1666</v>
      </c>
      <c r="C355" s="142" t="s">
        <v>1667</v>
      </c>
      <c r="D355" s="142" t="s">
        <v>1621</v>
      </c>
      <c r="E355" s="142">
        <v>4</v>
      </c>
      <c r="F355" s="139">
        <f t="shared" si="20"/>
        <v>12</v>
      </c>
      <c r="G355" s="222">
        <f t="shared" si="21"/>
        <v>12</v>
      </c>
      <c r="H355" s="142"/>
      <c r="I355" s="132"/>
      <c r="J355" s="133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</row>
    <row r="356" spans="1:26" ht="15.75" customHeight="1">
      <c r="A356" s="142">
        <v>3</v>
      </c>
      <c r="B356" s="147" t="s">
        <v>1668</v>
      </c>
      <c r="C356" s="139" t="s">
        <v>1669</v>
      </c>
      <c r="D356" s="142" t="s">
        <v>1621</v>
      </c>
      <c r="E356" s="142">
        <v>6</v>
      </c>
      <c r="F356" s="139">
        <f t="shared" si="20"/>
        <v>18</v>
      </c>
      <c r="G356" s="222">
        <f t="shared" si="21"/>
        <v>18</v>
      </c>
      <c r="H356" s="142"/>
      <c r="I356" s="132"/>
      <c r="J356" s="133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</row>
    <row r="357" spans="1:26" ht="15.75" customHeight="1">
      <c r="A357" s="142">
        <v>4</v>
      </c>
      <c r="B357" s="154" t="s">
        <v>1706</v>
      </c>
      <c r="C357" s="139" t="s">
        <v>1707</v>
      </c>
      <c r="D357" s="139" t="s">
        <v>1621</v>
      </c>
      <c r="E357" s="142">
        <v>40</v>
      </c>
      <c r="F357" s="139">
        <f t="shared" si="20"/>
        <v>58</v>
      </c>
      <c r="G357" s="222">
        <f t="shared" si="21"/>
        <v>58</v>
      </c>
      <c r="H357" s="142"/>
      <c r="I357" s="132"/>
      <c r="J357" s="133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</row>
    <row r="358" spans="1:26" ht="15.75" customHeight="1">
      <c r="A358" s="142">
        <v>5</v>
      </c>
      <c r="B358" s="154" t="s">
        <v>1677</v>
      </c>
      <c r="C358" s="142" t="s">
        <v>1678</v>
      </c>
      <c r="D358" s="142" t="s">
        <v>1621</v>
      </c>
      <c r="E358" s="142">
        <v>16</v>
      </c>
      <c r="F358" s="139">
        <f t="shared" si="20"/>
        <v>74</v>
      </c>
      <c r="G358" s="222">
        <f t="shared" si="21"/>
        <v>74</v>
      </c>
      <c r="H358" s="142"/>
      <c r="I358" s="132"/>
      <c r="J358" s="133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</row>
    <row r="359" spans="1:26" ht="15.75" customHeight="1">
      <c r="A359" s="142">
        <v>6</v>
      </c>
      <c r="B359" s="154" t="s">
        <v>1679</v>
      </c>
      <c r="C359" s="142" t="s">
        <v>1680</v>
      </c>
      <c r="D359" s="139" t="s">
        <v>1621</v>
      </c>
      <c r="E359" s="142">
        <v>4</v>
      </c>
      <c r="F359" s="139">
        <f t="shared" si="20"/>
        <v>78</v>
      </c>
      <c r="G359" s="222">
        <f t="shared" si="21"/>
        <v>78</v>
      </c>
      <c r="H359" s="142"/>
      <c r="I359" s="132"/>
      <c r="J359" s="133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</row>
    <row r="360" spans="1:26" ht="15.75" customHeight="1">
      <c r="A360" s="142">
        <v>7</v>
      </c>
      <c r="B360" s="141" t="s">
        <v>1681</v>
      </c>
      <c r="C360" s="142" t="s">
        <v>1682</v>
      </c>
      <c r="D360" s="139" t="s">
        <v>1621</v>
      </c>
      <c r="E360" s="142">
        <v>55</v>
      </c>
      <c r="F360" s="139">
        <f t="shared" si="20"/>
        <v>133</v>
      </c>
      <c r="G360" s="222">
        <f t="shared" si="21"/>
        <v>133</v>
      </c>
      <c r="H360" s="142"/>
      <c r="I360" s="132"/>
      <c r="J360" s="133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</row>
    <row r="361" spans="1:26" ht="15.75" customHeight="1">
      <c r="A361" s="142">
        <v>8</v>
      </c>
      <c r="B361" s="154" t="s">
        <v>1683</v>
      </c>
      <c r="C361" s="142" t="s">
        <v>1684</v>
      </c>
      <c r="D361" s="139" t="s">
        <v>1621</v>
      </c>
      <c r="E361" s="142">
        <v>8</v>
      </c>
      <c r="F361" s="139">
        <f t="shared" si="20"/>
        <v>141</v>
      </c>
      <c r="G361" s="222">
        <f t="shared" si="21"/>
        <v>141</v>
      </c>
      <c r="H361" s="142"/>
      <c r="I361" s="132"/>
      <c r="J361" s="133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</row>
    <row r="362" spans="1:26" ht="15.75" customHeight="1">
      <c r="A362" s="142">
        <v>9</v>
      </c>
      <c r="B362" s="155" t="s">
        <v>1253</v>
      </c>
      <c r="C362" s="139" t="s">
        <v>1254</v>
      </c>
      <c r="D362" s="142" t="s">
        <v>1621</v>
      </c>
      <c r="E362" s="142">
        <v>10</v>
      </c>
      <c r="F362" s="139">
        <f t="shared" si="20"/>
        <v>151</v>
      </c>
      <c r="G362" s="222">
        <f t="shared" si="21"/>
        <v>151</v>
      </c>
      <c r="H362" s="142"/>
      <c r="I362" s="132"/>
      <c r="J362" s="133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</row>
    <row r="363" spans="1:26" ht="15.75" customHeight="1">
      <c r="A363" s="142">
        <v>10</v>
      </c>
      <c r="B363" s="141" t="s">
        <v>1928</v>
      </c>
      <c r="C363" s="142" t="s">
        <v>1929</v>
      </c>
      <c r="D363" s="139" t="s">
        <v>1621</v>
      </c>
      <c r="E363" s="142">
        <v>6</v>
      </c>
      <c r="F363" s="139">
        <f t="shared" si="20"/>
        <v>157</v>
      </c>
      <c r="G363" s="140">
        <f t="shared" si="21"/>
        <v>157</v>
      </c>
      <c r="H363" s="142"/>
      <c r="I363" s="132"/>
      <c r="J363" s="133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</row>
    <row r="364" spans="1:26" ht="15.75" customHeight="1">
      <c r="A364" s="142">
        <v>11</v>
      </c>
      <c r="B364" s="141" t="s">
        <v>1685</v>
      </c>
      <c r="C364" s="142" t="s">
        <v>1486</v>
      </c>
      <c r="D364" s="139" t="s">
        <v>1621</v>
      </c>
      <c r="E364" s="142">
        <v>6</v>
      </c>
      <c r="F364" s="139">
        <f t="shared" si="20"/>
        <v>163</v>
      </c>
      <c r="G364" s="140">
        <f t="shared" si="21"/>
        <v>163</v>
      </c>
      <c r="H364" s="142"/>
      <c r="I364" s="132"/>
      <c r="J364" s="133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</row>
    <row r="365" spans="1:26" ht="15.75" customHeight="1">
      <c r="A365" s="158">
        <v>12</v>
      </c>
      <c r="B365" s="174" t="s">
        <v>1686</v>
      </c>
      <c r="C365" s="158" t="s">
        <v>1687</v>
      </c>
      <c r="D365" s="158" t="s">
        <v>1621</v>
      </c>
      <c r="E365" s="158">
        <v>20</v>
      </c>
      <c r="F365" s="157">
        <f t="shared" si="20"/>
        <v>183</v>
      </c>
      <c r="G365" s="159">
        <f t="shared" si="21"/>
        <v>183</v>
      </c>
      <c r="H365" s="158"/>
      <c r="I365" s="132"/>
      <c r="J365" s="133"/>
    </row>
    <row r="366" spans="1:26" ht="15.75" customHeight="1">
      <c r="A366" s="142">
        <v>13</v>
      </c>
      <c r="B366" s="154" t="s">
        <v>1688</v>
      </c>
      <c r="C366" s="142" t="s">
        <v>1689</v>
      </c>
      <c r="D366" s="139" t="s">
        <v>1621</v>
      </c>
      <c r="E366" s="142">
        <v>4</v>
      </c>
      <c r="F366" s="139">
        <f t="shared" si="20"/>
        <v>187</v>
      </c>
      <c r="G366" s="140">
        <f t="shared" si="21"/>
        <v>187</v>
      </c>
      <c r="H366" s="142"/>
      <c r="I366" s="132"/>
      <c r="J366" s="133"/>
    </row>
    <row r="367" spans="1:26" ht="15.75" customHeight="1">
      <c r="A367" s="142">
        <v>14</v>
      </c>
      <c r="B367" s="141" t="s">
        <v>1321</v>
      </c>
      <c r="C367" s="142" t="s">
        <v>1322</v>
      </c>
      <c r="D367" s="167" t="s">
        <v>1175</v>
      </c>
      <c r="E367" s="142">
        <v>8</v>
      </c>
      <c r="F367" s="139">
        <f t="shared" si="20"/>
        <v>195</v>
      </c>
      <c r="G367" s="140">
        <v>200</v>
      </c>
      <c r="H367" s="142"/>
      <c r="I367" s="132"/>
      <c r="J367" s="133"/>
    </row>
    <row r="368" spans="1:26" ht="15.75" customHeight="1">
      <c r="A368" s="142">
        <v>15</v>
      </c>
      <c r="B368" s="141" t="s">
        <v>1690</v>
      </c>
      <c r="C368" s="142" t="s">
        <v>1691</v>
      </c>
      <c r="D368" s="167" t="s">
        <v>1175</v>
      </c>
      <c r="E368" s="142">
        <v>58</v>
      </c>
      <c r="F368" s="139">
        <f t="shared" si="20"/>
        <v>253</v>
      </c>
      <c r="G368" s="140">
        <v>200</v>
      </c>
      <c r="H368" s="142"/>
      <c r="I368" s="132"/>
      <c r="J368" s="133"/>
    </row>
    <row r="369" spans="1:26" ht="15.75" customHeight="1">
      <c r="A369" s="142">
        <v>16</v>
      </c>
      <c r="B369" s="141" t="s">
        <v>1257</v>
      </c>
      <c r="C369" s="142" t="s">
        <v>1258</v>
      </c>
      <c r="D369" s="167" t="s">
        <v>1182</v>
      </c>
      <c r="E369" s="142">
        <v>6</v>
      </c>
      <c r="F369" s="139">
        <f t="shared" si="20"/>
        <v>259</v>
      </c>
      <c r="G369" s="140">
        <v>200</v>
      </c>
      <c r="H369" s="142"/>
      <c r="I369" s="132"/>
      <c r="J369" s="133"/>
    </row>
    <row r="370" spans="1:26" ht="15.75" customHeight="1">
      <c r="A370" s="142">
        <v>17</v>
      </c>
      <c r="B370" s="141" t="s">
        <v>1234</v>
      </c>
      <c r="C370" s="142" t="s">
        <v>1235</v>
      </c>
      <c r="D370" s="167" t="s">
        <v>1182</v>
      </c>
      <c r="E370" s="142">
        <v>24</v>
      </c>
      <c r="F370" s="139">
        <f t="shared" si="20"/>
        <v>283</v>
      </c>
      <c r="G370" s="140">
        <v>200</v>
      </c>
      <c r="H370" s="142"/>
      <c r="I370" s="132"/>
      <c r="J370" s="133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163">
        <v>18</v>
      </c>
      <c r="B371" s="200" t="s">
        <v>1276</v>
      </c>
      <c r="C371" s="163" t="s">
        <v>1277</v>
      </c>
      <c r="D371" s="210" t="s">
        <v>1182</v>
      </c>
      <c r="E371" s="163">
        <v>20</v>
      </c>
      <c r="F371" s="161">
        <f t="shared" si="20"/>
        <v>303</v>
      </c>
      <c r="G371" s="164">
        <v>200</v>
      </c>
      <c r="H371" s="163"/>
      <c r="I371" s="132" t="s">
        <v>1631</v>
      </c>
      <c r="J371" s="133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spans="1:26" ht="15.75" customHeight="1">
      <c r="A372" s="142">
        <v>19</v>
      </c>
      <c r="B372" s="141" t="s">
        <v>1984</v>
      </c>
      <c r="C372" s="142" t="s">
        <v>1695</v>
      </c>
      <c r="D372" s="167" t="s">
        <v>1175</v>
      </c>
      <c r="E372" s="142">
        <v>37</v>
      </c>
      <c r="F372" s="139">
        <f>SUM(F371,E372)</f>
        <v>340</v>
      </c>
      <c r="G372" s="140">
        <v>237</v>
      </c>
      <c r="H372" s="142"/>
      <c r="I372" s="132" t="s">
        <v>1575</v>
      </c>
      <c r="J372" s="133"/>
    </row>
    <row r="373" spans="1:26" ht="15.75" customHeight="1">
      <c r="A373" s="142">
        <v>20</v>
      </c>
      <c r="B373" s="141" t="s">
        <v>934</v>
      </c>
      <c r="C373" s="142" t="s">
        <v>935</v>
      </c>
      <c r="D373" s="167" t="s">
        <v>1175</v>
      </c>
      <c r="E373" s="142">
        <v>20</v>
      </c>
      <c r="F373" s="139">
        <f>SUM(F372,E373)</f>
        <v>360</v>
      </c>
      <c r="G373" s="140">
        <f>SUM(G372,E373)</f>
        <v>257</v>
      </c>
      <c r="H373" s="142"/>
      <c r="I373" s="132" t="s">
        <v>1219</v>
      </c>
      <c r="J373" s="133"/>
    </row>
    <row r="374" spans="1:26" ht="15.75" customHeight="1">
      <c r="A374" s="142">
        <v>21</v>
      </c>
      <c r="B374" s="190" t="s">
        <v>912</v>
      </c>
      <c r="C374" s="191" t="s">
        <v>991</v>
      </c>
      <c r="D374" s="171" t="s">
        <v>1182</v>
      </c>
      <c r="E374" s="142">
        <v>13</v>
      </c>
      <c r="F374" s="139">
        <f>SUM(F373,E374)</f>
        <v>373</v>
      </c>
      <c r="G374" s="140">
        <f>SUM(G373,E374)</f>
        <v>270</v>
      </c>
      <c r="H374" s="142"/>
      <c r="I374" s="132" t="s">
        <v>891</v>
      </c>
      <c r="J374" s="133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</row>
    <row r="375" spans="1:26" ht="15.75" customHeight="1">
      <c r="A375" s="142">
        <v>22</v>
      </c>
      <c r="B375" s="126" t="s">
        <v>1292</v>
      </c>
      <c r="C375" s="167" t="s">
        <v>1293</v>
      </c>
      <c r="D375" s="171" t="s">
        <v>1175</v>
      </c>
      <c r="E375" s="142">
        <v>90</v>
      </c>
      <c r="F375" s="171">
        <f>SUM(F374,E375)</f>
        <v>463</v>
      </c>
      <c r="G375" s="140">
        <f>SUM(G374,E375)</f>
        <v>360</v>
      </c>
      <c r="H375" s="142"/>
      <c r="I375" s="132" t="s">
        <v>891</v>
      </c>
      <c r="J375" s="133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</row>
    <row r="376" spans="1:26" ht="15.75" customHeight="1">
      <c r="A376" s="142">
        <v>23</v>
      </c>
      <c r="B376" s="126" t="s">
        <v>1055</v>
      </c>
      <c r="C376" s="167" t="s">
        <v>1056</v>
      </c>
      <c r="D376" s="171" t="s">
        <v>1175</v>
      </c>
      <c r="E376" s="142">
        <v>40</v>
      </c>
      <c r="F376" s="139">
        <v>503</v>
      </c>
      <c r="G376" s="140">
        <v>400</v>
      </c>
      <c r="H376" s="252" t="s">
        <v>1179</v>
      </c>
      <c r="I376" s="132" t="s">
        <v>644</v>
      </c>
      <c r="J376" s="133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</row>
    <row r="377" spans="1:26" ht="15.75" customHeight="1">
      <c r="A377" s="142">
        <v>24</v>
      </c>
      <c r="B377" s="126" t="s">
        <v>773</v>
      </c>
      <c r="C377" s="167" t="s">
        <v>774</v>
      </c>
      <c r="D377" s="171" t="s">
        <v>1182</v>
      </c>
      <c r="E377" s="142">
        <v>8</v>
      </c>
      <c r="F377" s="139">
        <v>511</v>
      </c>
      <c r="G377" s="140">
        <v>400</v>
      </c>
      <c r="H377" s="252" t="s">
        <v>1179</v>
      </c>
      <c r="I377" s="132" t="s">
        <v>775</v>
      </c>
      <c r="J377" s="133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spans="1:26" ht="15.75" customHeight="1">
      <c r="A378" s="532" t="s">
        <v>1632</v>
      </c>
      <c r="B378" s="532"/>
      <c r="C378" s="207"/>
      <c r="D378" s="207"/>
      <c r="E378" s="132"/>
      <c r="F378" s="132"/>
      <c r="G378" s="149"/>
      <c r="H378" s="132"/>
      <c r="I378" s="132"/>
      <c r="J378" s="133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spans="1:26" ht="15.75" customHeight="1">
      <c r="A379" s="139" t="s">
        <v>1622</v>
      </c>
      <c r="B379" s="157" t="s">
        <v>1623</v>
      </c>
      <c r="C379" s="157" t="s">
        <v>1624</v>
      </c>
      <c r="D379" s="157" t="s">
        <v>1625</v>
      </c>
      <c r="E379" s="157" t="s">
        <v>1626</v>
      </c>
      <c r="F379" s="157" t="s">
        <v>1627</v>
      </c>
      <c r="G379" s="259" t="s">
        <v>1628</v>
      </c>
      <c r="H379" s="140" t="s">
        <v>1629</v>
      </c>
      <c r="I379" s="132"/>
      <c r="J379" s="133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</row>
    <row r="380" spans="1:26" ht="15.75" customHeight="1">
      <c r="A380" s="194">
        <v>1</v>
      </c>
      <c r="B380" s="226"/>
      <c r="C380" s="170"/>
      <c r="D380" s="168"/>
      <c r="E380" s="132"/>
      <c r="F380" s="142">
        <v>0</v>
      </c>
      <c r="G380" s="140">
        <v>0</v>
      </c>
      <c r="H380" s="195"/>
      <c r="I380" s="132"/>
      <c r="J380" s="133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</row>
    <row r="381" spans="1:26" ht="15.75" customHeight="1">
      <c r="A381" s="194">
        <v>2</v>
      </c>
      <c r="B381" s="147"/>
      <c r="C381" s="147"/>
      <c r="D381" s="147"/>
      <c r="E381" s="142"/>
      <c r="F381" s="142"/>
      <c r="G381" s="140"/>
      <c r="H381" s="195"/>
      <c r="I381" s="132"/>
      <c r="J381" s="133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</row>
    <row r="382" spans="1:26" ht="15.75" customHeight="1">
      <c r="A382" s="216">
        <v>3</v>
      </c>
      <c r="B382" s="147"/>
      <c r="C382" s="147"/>
      <c r="D382" s="147"/>
      <c r="E382" s="142"/>
      <c r="F382" s="142"/>
      <c r="G382" s="140"/>
      <c r="H382" s="195"/>
      <c r="I382" s="132"/>
      <c r="J382" s="133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</row>
    <row r="383" spans="1:26" ht="15.75" customHeight="1">
      <c r="A383" s="148"/>
      <c r="B383" s="207"/>
      <c r="C383" s="207"/>
      <c r="D383" s="207"/>
      <c r="E383" s="132"/>
      <c r="F383" s="132"/>
      <c r="G383" s="149"/>
      <c r="H383" s="132"/>
      <c r="I383" s="132"/>
      <c r="J383" s="133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</row>
    <row r="384" spans="1:26" ht="15.75" customHeight="1">
      <c r="A384" s="148"/>
      <c r="B384" s="207"/>
      <c r="C384" s="207"/>
      <c r="D384" s="207"/>
      <c r="E384" s="132"/>
      <c r="F384" s="132"/>
      <c r="G384" s="149"/>
      <c r="H384" s="132"/>
      <c r="I384" s="132"/>
      <c r="J384" s="133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</row>
    <row r="385" spans="1:26" ht="15.75" customHeight="1">
      <c r="A385" s="527" t="s">
        <v>1985</v>
      </c>
      <c r="B385" s="527"/>
      <c r="C385" s="527" t="s">
        <v>1986</v>
      </c>
      <c r="D385" s="527"/>
      <c r="E385" s="132"/>
      <c r="F385" s="132"/>
      <c r="G385" s="149"/>
      <c r="H385" s="149"/>
      <c r="I385" s="137" t="s">
        <v>1620</v>
      </c>
      <c r="J385" s="133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</row>
    <row r="386" spans="1:26" ht="15.75" customHeight="1">
      <c r="A386" s="530" t="s">
        <v>1621</v>
      </c>
      <c r="B386" s="530"/>
      <c r="C386" s="207"/>
      <c r="D386" s="207"/>
      <c r="E386" s="132"/>
      <c r="F386" s="132"/>
      <c r="G386" s="149"/>
      <c r="H386" s="149"/>
      <c r="I386" s="136">
        <v>400</v>
      </c>
      <c r="J386" s="132" t="s">
        <v>891</v>
      </c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</row>
    <row r="387" spans="1:26" ht="15.75" customHeight="1">
      <c r="A387" s="139" t="s">
        <v>1622</v>
      </c>
      <c r="B387" s="139" t="s">
        <v>1623</v>
      </c>
      <c r="C387" s="139" t="s">
        <v>1624</v>
      </c>
      <c r="D387" s="139" t="s">
        <v>1625</v>
      </c>
      <c r="E387" s="139" t="s">
        <v>1626</v>
      </c>
      <c r="F387" s="139" t="s">
        <v>1627</v>
      </c>
      <c r="G387" s="222" t="s">
        <v>1628</v>
      </c>
      <c r="H387" s="140" t="s">
        <v>1629</v>
      </c>
      <c r="I387" s="153" t="s">
        <v>1179</v>
      </c>
      <c r="J387" s="133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</row>
    <row r="388" spans="1:26" ht="15.75" customHeight="1">
      <c r="A388" s="139">
        <v>1</v>
      </c>
      <c r="B388" s="150" t="s">
        <v>1637</v>
      </c>
      <c r="C388" s="142" t="s">
        <v>1714</v>
      </c>
      <c r="D388" s="139" t="s">
        <v>1621</v>
      </c>
      <c r="E388" s="142">
        <v>8</v>
      </c>
      <c r="F388" s="139">
        <f t="shared" ref="F388:F397" si="22">SUM(E388,F387)</f>
        <v>8</v>
      </c>
      <c r="G388" s="222">
        <f t="shared" ref="G388:G405" si="23">SUM(G387,E388)</f>
        <v>8</v>
      </c>
      <c r="H388" s="142"/>
      <c r="I388" s="132"/>
      <c r="J388" s="133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</row>
    <row r="389" spans="1:26" ht="15.75" customHeight="1">
      <c r="A389" s="139">
        <v>2</v>
      </c>
      <c r="B389" s="155" t="s">
        <v>1800</v>
      </c>
      <c r="C389" s="139" t="s">
        <v>1801</v>
      </c>
      <c r="D389" s="142" t="s">
        <v>1621</v>
      </c>
      <c r="E389" s="139">
        <v>8</v>
      </c>
      <c r="F389" s="139">
        <f t="shared" si="22"/>
        <v>16</v>
      </c>
      <c r="G389" s="222">
        <f t="shared" si="23"/>
        <v>16</v>
      </c>
      <c r="H389" s="142"/>
      <c r="I389" s="132"/>
      <c r="J389" s="133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</row>
    <row r="390" spans="1:26" ht="15.75" customHeight="1">
      <c r="A390" s="142">
        <v>3</v>
      </c>
      <c r="B390" s="141" t="s">
        <v>1630</v>
      </c>
      <c r="C390" s="142" t="s">
        <v>1252</v>
      </c>
      <c r="D390" s="139" t="s">
        <v>1621</v>
      </c>
      <c r="E390" s="142">
        <v>8</v>
      </c>
      <c r="F390" s="139">
        <f t="shared" si="22"/>
        <v>24</v>
      </c>
      <c r="G390" s="222">
        <f t="shared" si="23"/>
        <v>24</v>
      </c>
      <c r="H390" s="142"/>
      <c r="I390" s="132"/>
      <c r="J390" s="133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</row>
    <row r="391" spans="1:26" ht="15.75" customHeight="1">
      <c r="A391" s="139">
        <v>4</v>
      </c>
      <c r="B391" s="155" t="s">
        <v>1253</v>
      </c>
      <c r="C391" s="139" t="s">
        <v>1254</v>
      </c>
      <c r="D391" s="142" t="s">
        <v>1621</v>
      </c>
      <c r="E391" s="142">
        <v>10</v>
      </c>
      <c r="F391" s="139">
        <f t="shared" si="22"/>
        <v>34</v>
      </c>
      <c r="G391" s="222">
        <f t="shared" si="23"/>
        <v>34</v>
      </c>
      <c r="H391" s="142"/>
      <c r="I391" s="132"/>
      <c r="J391" s="133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</row>
    <row r="392" spans="1:26" ht="15.75" customHeight="1">
      <c r="A392" s="142">
        <v>5</v>
      </c>
      <c r="B392" s="126" t="s">
        <v>1280</v>
      </c>
      <c r="C392" s="139" t="s">
        <v>1281</v>
      </c>
      <c r="D392" s="142" t="s">
        <v>1621</v>
      </c>
      <c r="E392" s="142">
        <v>7</v>
      </c>
      <c r="F392" s="139">
        <f t="shared" si="22"/>
        <v>41</v>
      </c>
      <c r="G392" s="140">
        <f t="shared" si="23"/>
        <v>41</v>
      </c>
      <c r="H392" s="142"/>
      <c r="I392" s="132"/>
      <c r="J392" s="133"/>
    </row>
    <row r="393" spans="1:26" ht="15.75" customHeight="1">
      <c r="A393" s="158">
        <v>6</v>
      </c>
      <c r="B393" s="229" t="s">
        <v>1987</v>
      </c>
      <c r="C393" s="157" t="s">
        <v>1988</v>
      </c>
      <c r="D393" s="158" t="s">
        <v>1621</v>
      </c>
      <c r="E393" s="158">
        <v>4</v>
      </c>
      <c r="F393" s="157">
        <f t="shared" si="22"/>
        <v>45</v>
      </c>
      <c r="G393" s="159">
        <f t="shared" si="23"/>
        <v>45</v>
      </c>
      <c r="H393" s="158"/>
      <c r="I393" s="132"/>
      <c r="J393" s="133"/>
    </row>
    <row r="394" spans="1:26" ht="15.75" customHeight="1">
      <c r="A394" s="142">
        <v>7</v>
      </c>
      <c r="B394" s="126" t="s">
        <v>1854</v>
      </c>
      <c r="C394" s="139" t="s">
        <v>1855</v>
      </c>
      <c r="D394" s="115" t="s">
        <v>1175</v>
      </c>
      <c r="E394" s="142">
        <v>12</v>
      </c>
      <c r="F394" s="139">
        <f t="shared" si="22"/>
        <v>57</v>
      </c>
      <c r="G394" s="140">
        <f t="shared" si="23"/>
        <v>57</v>
      </c>
      <c r="H394" s="142"/>
      <c r="I394" s="132"/>
      <c r="J394" s="133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</row>
    <row r="395" spans="1:26" ht="15.75" customHeight="1">
      <c r="A395" s="145">
        <v>8</v>
      </c>
      <c r="B395" s="206" t="s">
        <v>1257</v>
      </c>
      <c r="C395" s="143" t="s">
        <v>1258</v>
      </c>
      <c r="D395" s="240" t="s">
        <v>1182</v>
      </c>
      <c r="E395" s="145">
        <v>39</v>
      </c>
      <c r="F395" s="143">
        <f t="shared" si="22"/>
        <v>96</v>
      </c>
      <c r="G395" s="146">
        <f t="shared" si="23"/>
        <v>96</v>
      </c>
      <c r="H395" s="145"/>
      <c r="I395" s="132" t="s">
        <v>1631</v>
      </c>
      <c r="J395" s="133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</row>
    <row r="396" spans="1:26" ht="15.75" customHeight="1">
      <c r="A396" s="142">
        <v>9</v>
      </c>
      <c r="B396" s="126" t="s">
        <v>1989</v>
      </c>
      <c r="C396" s="139" t="s">
        <v>1990</v>
      </c>
      <c r="D396" s="142" t="s">
        <v>1175</v>
      </c>
      <c r="E396" s="142">
        <v>25</v>
      </c>
      <c r="F396" s="139">
        <f t="shared" si="22"/>
        <v>121</v>
      </c>
      <c r="G396" s="140">
        <f t="shared" si="23"/>
        <v>121</v>
      </c>
      <c r="H396" s="142"/>
      <c r="I396" s="132" t="s">
        <v>1185</v>
      </c>
      <c r="J396" s="133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</row>
    <row r="397" spans="1:26" ht="15.75" customHeight="1">
      <c r="A397" s="142">
        <v>10</v>
      </c>
      <c r="B397" s="126" t="s">
        <v>1991</v>
      </c>
      <c r="C397" s="139" t="s">
        <v>1990</v>
      </c>
      <c r="D397" s="142" t="s">
        <v>1175</v>
      </c>
      <c r="E397" s="142">
        <v>6</v>
      </c>
      <c r="F397" s="139">
        <f t="shared" si="22"/>
        <v>127</v>
      </c>
      <c r="G397" s="140">
        <f t="shared" si="23"/>
        <v>127</v>
      </c>
      <c r="H397" s="142"/>
      <c r="I397" s="132" t="s">
        <v>1185</v>
      </c>
      <c r="J397" s="133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</row>
    <row r="398" spans="1:26" ht="15.75" customHeight="1">
      <c r="A398" s="158">
        <v>11</v>
      </c>
      <c r="B398" s="229" t="s">
        <v>1992</v>
      </c>
      <c r="C398" s="157" t="s">
        <v>1993</v>
      </c>
      <c r="D398" s="158" t="s">
        <v>1175</v>
      </c>
      <c r="E398" s="158">
        <v>10</v>
      </c>
      <c r="F398" s="157">
        <f t="shared" ref="F398:F405" si="24">SUM(F397,E398)</f>
        <v>137</v>
      </c>
      <c r="G398" s="159">
        <f t="shared" si="23"/>
        <v>137</v>
      </c>
      <c r="H398" s="158"/>
      <c r="I398" s="132" t="s">
        <v>1185</v>
      </c>
      <c r="J398" s="133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</row>
    <row r="399" spans="1:26" ht="15.75" customHeight="1">
      <c r="A399" s="142">
        <v>12</v>
      </c>
      <c r="B399" s="126" t="s">
        <v>1641</v>
      </c>
      <c r="C399" s="139" t="s">
        <v>1184</v>
      </c>
      <c r="D399" s="142" t="s">
        <v>1182</v>
      </c>
      <c r="E399" s="142">
        <v>4</v>
      </c>
      <c r="F399" s="139">
        <f t="shared" si="24"/>
        <v>141</v>
      </c>
      <c r="G399" s="140">
        <f t="shared" si="23"/>
        <v>141</v>
      </c>
      <c r="H399" s="142"/>
      <c r="I399" s="132" t="s">
        <v>1185</v>
      </c>
      <c r="J399" s="133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</row>
    <row r="400" spans="1:26" ht="15.75" customHeight="1">
      <c r="A400" s="142">
        <v>13</v>
      </c>
      <c r="B400" s="126" t="s">
        <v>1265</v>
      </c>
      <c r="C400" s="139" t="s">
        <v>1266</v>
      </c>
      <c r="D400" s="158" t="s">
        <v>1182</v>
      </c>
      <c r="E400" s="142">
        <v>20</v>
      </c>
      <c r="F400" s="139">
        <f t="shared" si="24"/>
        <v>161</v>
      </c>
      <c r="G400" s="140">
        <f t="shared" si="23"/>
        <v>161</v>
      </c>
      <c r="H400" s="142"/>
      <c r="I400" s="132" t="s">
        <v>1267</v>
      </c>
      <c r="J400" s="133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</row>
    <row r="401" spans="1:26" ht="15.75" customHeight="1">
      <c r="A401" s="142">
        <v>14</v>
      </c>
      <c r="B401" s="126" t="s">
        <v>1305</v>
      </c>
      <c r="C401" s="139" t="s">
        <v>1306</v>
      </c>
      <c r="D401" s="142" t="s">
        <v>1175</v>
      </c>
      <c r="E401" s="142">
        <v>25</v>
      </c>
      <c r="F401" s="139">
        <f t="shared" si="24"/>
        <v>186</v>
      </c>
      <c r="G401" s="140">
        <f t="shared" si="23"/>
        <v>186</v>
      </c>
      <c r="H401" s="142"/>
      <c r="I401" s="132" t="s">
        <v>1216</v>
      </c>
      <c r="J401" s="133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</row>
    <row r="402" spans="1:26" ht="15.75" customHeight="1">
      <c r="A402" s="142">
        <v>15</v>
      </c>
      <c r="B402" s="126" t="s">
        <v>1696</v>
      </c>
      <c r="C402" s="139" t="s">
        <v>1697</v>
      </c>
      <c r="D402" s="128" t="s">
        <v>1175</v>
      </c>
      <c r="E402" s="142">
        <v>12</v>
      </c>
      <c r="F402" s="139">
        <f t="shared" si="24"/>
        <v>198</v>
      </c>
      <c r="G402" s="140">
        <f t="shared" si="23"/>
        <v>198</v>
      </c>
      <c r="H402" s="142"/>
      <c r="I402" s="132" t="s">
        <v>1219</v>
      </c>
      <c r="J402" s="133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</row>
    <row r="403" spans="1:26" ht="15.75" customHeight="1">
      <c r="A403" s="142">
        <v>16</v>
      </c>
      <c r="B403" s="126" t="s">
        <v>912</v>
      </c>
      <c r="C403" s="139" t="s">
        <v>913</v>
      </c>
      <c r="D403" s="128" t="s">
        <v>1182</v>
      </c>
      <c r="E403" s="142">
        <v>10</v>
      </c>
      <c r="F403" s="139">
        <f t="shared" si="24"/>
        <v>208</v>
      </c>
      <c r="G403" s="140">
        <f t="shared" si="23"/>
        <v>208</v>
      </c>
      <c r="H403" s="142"/>
      <c r="I403" s="132" t="s">
        <v>1219</v>
      </c>
      <c r="J403" s="133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</row>
    <row r="404" spans="1:26" ht="15.75" customHeight="1">
      <c r="A404" s="142">
        <v>17</v>
      </c>
      <c r="B404" s="126" t="s">
        <v>1994</v>
      </c>
      <c r="C404" s="139" t="s">
        <v>1995</v>
      </c>
      <c r="D404" s="128" t="s">
        <v>1182</v>
      </c>
      <c r="E404" s="142">
        <v>12</v>
      </c>
      <c r="F404" s="139">
        <f t="shared" si="24"/>
        <v>220</v>
      </c>
      <c r="G404" s="140">
        <f t="shared" si="23"/>
        <v>220</v>
      </c>
      <c r="H404" s="142"/>
      <c r="I404" s="132" t="s">
        <v>1188</v>
      </c>
      <c r="J404" s="133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</row>
    <row r="405" spans="1:26" ht="15.75" customHeight="1">
      <c r="A405" s="142">
        <v>18</v>
      </c>
      <c r="B405" s="190" t="s">
        <v>856</v>
      </c>
      <c r="C405" s="142" t="s">
        <v>1912</v>
      </c>
      <c r="D405" s="167" t="s">
        <v>1182</v>
      </c>
      <c r="E405" s="142">
        <v>64</v>
      </c>
      <c r="F405" s="171">
        <f t="shared" si="24"/>
        <v>284</v>
      </c>
      <c r="G405" s="192">
        <f t="shared" si="23"/>
        <v>284</v>
      </c>
      <c r="H405" s="202" t="s">
        <v>1179</v>
      </c>
      <c r="I405" s="132" t="s">
        <v>891</v>
      </c>
      <c r="J405" s="133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</row>
    <row r="406" spans="1:26" ht="15.75" customHeight="1">
      <c r="A406" s="132"/>
      <c r="B406" s="166"/>
      <c r="C406" s="132"/>
      <c r="D406" s="170"/>
      <c r="E406" s="132"/>
      <c r="F406" s="168"/>
      <c r="G406" s="231"/>
      <c r="H406" s="132"/>
      <c r="I406" s="132"/>
      <c r="J406" s="133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</row>
    <row r="407" spans="1:26" ht="15.75" customHeight="1">
      <c r="A407" s="530" t="s">
        <v>1632</v>
      </c>
      <c r="B407" s="530"/>
      <c r="C407" s="207"/>
      <c r="D407" s="207"/>
      <c r="E407" s="132"/>
      <c r="F407" s="132"/>
      <c r="G407" s="149"/>
      <c r="H407" s="132"/>
      <c r="I407" s="132"/>
      <c r="J407" s="133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</row>
    <row r="408" spans="1:26" ht="15.75" customHeight="1">
      <c r="A408" s="139" t="s">
        <v>1622</v>
      </c>
      <c r="B408" s="157" t="s">
        <v>1623</v>
      </c>
      <c r="C408" s="157" t="s">
        <v>1624</v>
      </c>
      <c r="D408" s="157" t="s">
        <v>1625</v>
      </c>
      <c r="E408" s="157" t="s">
        <v>1626</v>
      </c>
      <c r="F408" s="157" t="s">
        <v>1627</v>
      </c>
      <c r="G408" s="259" t="s">
        <v>1628</v>
      </c>
      <c r="H408" s="140" t="s">
        <v>1629</v>
      </c>
      <c r="I408" s="132"/>
      <c r="J408" s="133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</row>
    <row r="409" spans="1:26" ht="15.75" customHeight="1">
      <c r="A409" s="194">
        <v>1</v>
      </c>
      <c r="B409" s="27" t="s">
        <v>1996</v>
      </c>
      <c r="C409" s="147" t="s">
        <v>1788</v>
      </c>
      <c r="D409" s="27" t="s">
        <v>1182</v>
      </c>
      <c r="E409" s="142">
        <v>164</v>
      </c>
      <c r="F409" s="142">
        <v>164</v>
      </c>
      <c r="G409" s="140">
        <v>164</v>
      </c>
      <c r="H409" s="153" t="s">
        <v>1179</v>
      </c>
      <c r="I409" s="132"/>
      <c r="J409" s="133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</row>
    <row r="410" spans="1:26" ht="15.75" customHeight="1">
      <c r="A410" s="139">
        <v>2</v>
      </c>
      <c r="B410" s="196"/>
      <c r="C410" s="197"/>
      <c r="D410" s="198"/>
      <c r="E410" s="197"/>
      <c r="F410" s="198"/>
      <c r="G410" s="307"/>
      <c r="H410" s="142"/>
      <c r="I410" s="132"/>
      <c r="J410" s="133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</row>
    <row r="411" spans="1:26" ht="15.75" customHeight="1">
      <c r="A411" s="142">
        <v>3</v>
      </c>
      <c r="B411" s="147"/>
      <c r="C411" s="139"/>
      <c r="D411" s="142"/>
      <c r="E411" s="142"/>
      <c r="F411" s="139"/>
      <c r="G411" s="222"/>
      <c r="H411" s="142"/>
      <c r="I411" s="132"/>
      <c r="J411" s="133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</row>
    <row r="412" spans="1:26" ht="15.75" customHeight="1">
      <c r="A412" s="148"/>
      <c r="B412" s="207"/>
      <c r="C412" s="207"/>
      <c r="D412" s="207"/>
      <c r="E412" s="132"/>
      <c r="F412" s="132"/>
      <c r="G412" s="149"/>
      <c r="H412" s="132"/>
      <c r="I412" s="132"/>
      <c r="J412" s="133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</row>
    <row r="413" spans="1:26" ht="15.75" customHeight="1">
      <c r="A413" s="148"/>
      <c r="B413" s="207"/>
      <c r="C413" s="207"/>
      <c r="D413" s="207"/>
      <c r="E413" s="132"/>
      <c r="F413" s="132"/>
      <c r="G413" s="149"/>
      <c r="H413" s="132"/>
      <c r="I413" s="132"/>
      <c r="J413" s="133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</row>
    <row r="414" spans="1:26" ht="15.75" customHeight="1">
      <c r="A414" s="527" t="s">
        <v>1997</v>
      </c>
      <c r="B414" s="527"/>
      <c r="C414" s="527" t="s">
        <v>1998</v>
      </c>
      <c r="D414" s="527"/>
      <c r="E414" s="132"/>
      <c r="F414" s="132"/>
      <c r="G414" s="149"/>
      <c r="H414" s="149"/>
      <c r="I414" s="137" t="s">
        <v>1620</v>
      </c>
      <c r="J414" s="133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</row>
    <row r="415" spans="1:26" ht="15.75" customHeight="1">
      <c r="A415" s="530" t="s">
        <v>1621</v>
      </c>
      <c r="B415" s="530"/>
      <c r="C415" s="207"/>
      <c r="D415" s="207"/>
      <c r="E415" s="132"/>
      <c r="F415" s="132"/>
      <c r="G415" s="149"/>
      <c r="H415" s="149"/>
      <c r="I415" s="136">
        <v>8</v>
      </c>
      <c r="J415" s="133" t="s">
        <v>1246</v>
      </c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</row>
    <row r="416" spans="1:26" ht="15.75" customHeight="1">
      <c r="A416" s="139" t="s">
        <v>1622</v>
      </c>
      <c r="B416" s="139" t="s">
        <v>1623</v>
      </c>
      <c r="C416" s="139" t="s">
        <v>1624</v>
      </c>
      <c r="D416" s="139" t="s">
        <v>1625</v>
      </c>
      <c r="E416" s="139" t="s">
        <v>1626</v>
      </c>
      <c r="F416" s="139" t="s">
        <v>1627</v>
      </c>
      <c r="G416" s="222" t="s">
        <v>1628</v>
      </c>
      <c r="H416" s="140" t="s">
        <v>1629</v>
      </c>
      <c r="I416" s="132"/>
      <c r="J416" s="133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</row>
    <row r="417" spans="1:26" ht="15.75" customHeight="1">
      <c r="A417" s="139">
        <v>1</v>
      </c>
      <c r="B417" s="296" t="s">
        <v>1907</v>
      </c>
      <c r="C417" s="139" t="s">
        <v>1592</v>
      </c>
      <c r="D417" s="142" t="s">
        <v>1621</v>
      </c>
      <c r="E417" s="142">
        <v>8</v>
      </c>
      <c r="F417" s="139">
        <f>SUM(E417,F416)</f>
        <v>8</v>
      </c>
      <c r="G417" s="222">
        <f>SUM(G416,E417)</f>
        <v>8</v>
      </c>
      <c r="H417" s="142"/>
      <c r="I417" s="132"/>
      <c r="J417" s="133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</row>
    <row r="418" spans="1:26" ht="15.75" customHeight="1">
      <c r="A418" s="139">
        <v>2</v>
      </c>
      <c r="B418" s="150"/>
      <c r="C418" s="142"/>
      <c r="D418" s="139"/>
      <c r="E418" s="142"/>
      <c r="F418" s="139"/>
      <c r="G418" s="222"/>
      <c r="H418" s="142"/>
      <c r="I418" s="132"/>
      <c r="J418" s="133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</row>
    <row r="419" spans="1:26" ht="15.75" customHeight="1">
      <c r="A419" s="142">
        <v>3</v>
      </c>
      <c r="B419" s="147"/>
      <c r="C419" s="139"/>
      <c r="D419" s="142"/>
      <c r="E419" s="142"/>
      <c r="F419" s="139"/>
      <c r="G419" s="222"/>
      <c r="H419" s="142"/>
      <c r="I419" s="132"/>
      <c r="J419" s="133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</row>
    <row r="420" spans="1:26" ht="15.75" customHeight="1">
      <c r="A420" s="132"/>
      <c r="B420" s="134"/>
      <c r="C420" s="148"/>
      <c r="D420" s="132"/>
      <c r="E420" s="132"/>
      <c r="F420" s="148"/>
      <c r="G420" s="149"/>
      <c r="H420" s="132"/>
      <c r="I420" s="132"/>
      <c r="J420" s="133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</row>
    <row r="421" spans="1:26" ht="15.75" customHeight="1">
      <c r="A421" s="132"/>
      <c r="B421" s="134"/>
      <c r="C421" s="148"/>
      <c r="D421" s="132"/>
      <c r="E421" s="132"/>
      <c r="F421" s="148"/>
      <c r="G421" s="149"/>
      <c r="H421" s="132"/>
      <c r="I421" s="132"/>
      <c r="J421" s="133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</row>
    <row r="422" spans="1:26" ht="15.75" customHeight="1">
      <c r="A422" s="530" t="s">
        <v>1632</v>
      </c>
      <c r="B422" s="530"/>
      <c r="C422" s="207"/>
      <c r="D422" s="207"/>
      <c r="E422" s="132"/>
      <c r="F422" s="132"/>
      <c r="G422" s="149"/>
      <c r="H422" s="132"/>
      <c r="I422" s="132"/>
      <c r="J422" s="133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</row>
    <row r="423" spans="1:26" ht="15.75" customHeight="1">
      <c r="A423" s="139" t="s">
        <v>1622</v>
      </c>
      <c r="B423" s="139" t="s">
        <v>1623</v>
      </c>
      <c r="C423" s="139" t="s">
        <v>1624</v>
      </c>
      <c r="D423" s="139" t="s">
        <v>1625</v>
      </c>
      <c r="E423" s="139" t="s">
        <v>1626</v>
      </c>
      <c r="F423" s="139" t="s">
        <v>1627</v>
      </c>
      <c r="G423" s="222" t="s">
        <v>1628</v>
      </c>
      <c r="H423" s="140" t="s">
        <v>1629</v>
      </c>
      <c r="I423" s="132"/>
      <c r="J423" s="133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</row>
    <row r="424" spans="1:26" ht="15.75" customHeight="1">
      <c r="A424" s="139">
        <v>1</v>
      </c>
      <c r="B424" s="150"/>
      <c r="C424" s="142"/>
      <c r="D424" s="139"/>
      <c r="E424" s="142"/>
      <c r="F424" s="139">
        <f>SUM(E424,F423)</f>
        <v>0</v>
      </c>
      <c r="G424" s="222">
        <f>SUM(G423,E424)</f>
        <v>0</v>
      </c>
      <c r="H424" s="142"/>
      <c r="I424" s="132"/>
      <c r="J424" s="133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</row>
    <row r="425" spans="1:26" ht="15.75" customHeight="1">
      <c r="A425" s="139">
        <v>2</v>
      </c>
      <c r="B425" s="150"/>
      <c r="C425" s="142"/>
      <c r="D425" s="139"/>
      <c r="E425" s="142"/>
      <c r="F425" s="139"/>
      <c r="G425" s="222"/>
      <c r="H425" s="142"/>
      <c r="I425" s="132"/>
      <c r="J425" s="133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</row>
    <row r="426" spans="1:26" ht="15.75" customHeight="1">
      <c r="A426" s="142">
        <v>3</v>
      </c>
      <c r="B426" s="147"/>
      <c r="C426" s="139"/>
      <c r="D426" s="142"/>
      <c r="E426" s="142"/>
      <c r="F426" s="139"/>
      <c r="G426" s="222"/>
      <c r="H426" s="142"/>
      <c r="I426" s="132"/>
      <c r="J426" s="133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spans="1:26" ht="15.75" customHeight="1">
      <c r="A427" s="148"/>
      <c r="B427" s="207"/>
      <c r="C427" s="207"/>
      <c r="D427" s="207"/>
      <c r="E427" s="132"/>
      <c r="F427" s="132"/>
      <c r="G427" s="149"/>
      <c r="H427" s="132"/>
      <c r="I427" s="132"/>
      <c r="J427" s="133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spans="1:26" ht="15.75" customHeight="1">
      <c r="A428" s="148"/>
      <c r="B428" s="207"/>
      <c r="C428" s="207"/>
      <c r="D428" s="207"/>
      <c r="E428" s="132"/>
      <c r="F428" s="132"/>
      <c r="G428" s="149"/>
      <c r="H428" s="132"/>
      <c r="I428" s="132"/>
      <c r="J428" s="133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</row>
    <row r="429" spans="1:26" ht="15.75" customHeight="1">
      <c r="A429" s="533" t="s">
        <v>1999</v>
      </c>
      <c r="B429" s="533"/>
      <c r="C429" s="533" t="s">
        <v>2000</v>
      </c>
      <c r="D429" s="533"/>
      <c r="E429" s="142"/>
      <c r="F429" s="142"/>
      <c r="G429" s="140"/>
      <c r="H429" s="140"/>
      <c r="I429" s="137" t="s">
        <v>1620</v>
      </c>
      <c r="J429" s="133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</row>
    <row r="430" spans="1:26" ht="15.75" customHeight="1">
      <c r="A430" s="534" t="s">
        <v>1621</v>
      </c>
      <c r="B430" s="534"/>
      <c r="C430" s="127"/>
      <c r="D430" s="127"/>
      <c r="E430" s="142"/>
      <c r="F430" s="142"/>
      <c r="G430" s="140"/>
      <c r="H430" s="140"/>
      <c r="I430" s="136">
        <v>400</v>
      </c>
      <c r="J430" s="132" t="s">
        <v>775</v>
      </c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</row>
    <row r="431" spans="1:26" ht="15.75" customHeight="1">
      <c r="A431" s="139" t="s">
        <v>1622</v>
      </c>
      <c r="B431" s="139" t="s">
        <v>1623</v>
      </c>
      <c r="C431" s="139" t="s">
        <v>1624</v>
      </c>
      <c r="D431" s="139" t="s">
        <v>1625</v>
      </c>
      <c r="E431" s="139" t="s">
        <v>1626</v>
      </c>
      <c r="F431" s="139" t="s">
        <v>1627</v>
      </c>
      <c r="G431" s="140" t="s">
        <v>1628</v>
      </c>
      <c r="H431" s="140" t="s">
        <v>1629</v>
      </c>
      <c r="I431" s="153" t="s">
        <v>1179</v>
      </c>
      <c r="J431" s="133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</row>
    <row r="432" spans="1:26" ht="15.75" customHeight="1">
      <c r="A432" s="139">
        <v>1</v>
      </c>
      <c r="B432" s="147" t="s">
        <v>1663</v>
      </c>
      <c r="C432" s="139" t="s">
        <v>1592</v>
      </c>
      <c r="D432" s="142" t="s">
        <v>1621</v>
      </c>
      <c r="E432" s="142">
        <v>8</v>
      </c>
      <c r="F432" s="139">
        <f t="shared" ref="F432:F443" si="25">SUM(E432,F431)</f>
        <v>8</v>
      </c>
      <c r="G432" s="140">
        <f t="shared" ref="G432:G440" si="26">SUM(G431,E432)</f>
        <v>8</v>
      </c>
      <c r="H432" s="142"/>
      <c r="I432" s="132"/>
      <c r="J432" s="133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</row>
    <row r="433" spans="1:26" ht="15.75" customHeight="1">
      <c r="A433" s="139">
        <v>2</v>
      </c>
      <c r="B433" s="147" t="s">
        <v>1674</v>
      </c>
      <c r="C433" s="139" t="s">
        <v>1595</v>
      </c>
      <c r="D433" s="142" t="s">
        <v>1621</v>
      </c>
      <c r="E433" s="142">
        <v>16</v>
      </c>
      <c r="F433" s="139">
        <f t="shared" si="25"/>
        <v>24</v>
      </c>
      <c r="G433" s="140">
        <f t="shared" si="26"/>
        <v>24</v>
      </c>
      <c r="H433" s="142"/>
      <c r="I433" s="132"/>
      <c r="J433" s="133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</row>
    <row r="434" spans="1:26" ht="15.75" customHeight="1">
      <c r="A434" s="142">
        <v>3</v>
      </c>
      <c r="B434" s="150" t="s">
        <v>1706</v>
      </c>
      <c r="C434" s="139" t="s">
        <v>1707</v>
      </c>
      <c r="D434" s="139" t="s">
        <v>1621</v>
      </c>
      <c r="E434" s="142">
        <v>16</v>
      </c>
      <c r="F434" s="139">
        <f t="shared" si="25"/>
        <v>40</v>
      </c>
      <c r="G434" s="140">
        <f t="shared" si="26"/>
        <v>40</v>
      </c>
      <c r="H434" s="142"/>
      <c r="I434" s="132"/>
      <c r="J434" s="133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</row>
    <row r="435" spans="1:26" ht="15.75" customHeight="1">
      <c r="A435" s="142">
        <v>4</v>
      </c>
      <c r="B435" s="147" t="s">
        <v>1967</v>
      </c>
      <c r="C435" s="139" t="s">
        <v>1968</v>
      </c>
      <c r="D435" s="139" t="s">
        <v>1621</v>
      </c>
      <c r="E435" s="142">
        <v>8</v>
      </c>
      <c r="F435" s="139">
        <f t="shared" si="25"/>
        <v>48</v>
      </c>
      <c r="G435" s="140">
        <f t="shared" si="26"/>
        <v>48</v>
      </c>
      <c r="H435" s="142"/>
      <c r="I435" s="132"/>
      <c r="J435" s="133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</row>
    <row r="436" spans="1:26" ht="15.75" customHeight="1">
      <c r="A436" s="142">
        <v>5</v>
      </c>
      <c r="B436" s="141" t="s">
        <v>1681</v>
      </c>
      <c r="C436" s="142" t="s">
        <v>1682</v>
      </c>
      <c r="D436" s="139" t="s">
        <v>1621</v>
      </c>
      <c r="E436" s="142">
        <v>60</v>
      </c>
      <c r="F436" s="139">
        <f t="shared" si="25"/>
        <v>108</v>
      </c>
      <c r="G436" s="140">
        <f t="shared" si="26"/>
        <v>108</v>
      </c>
      <c r="H436" s="142"/>
      <c r="I436" s="132"/>
      <c r="J436" s="133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</row>
    <row r="437" spans="1:26" ht="15.75" customHeight="1">
      <c r="A437" s="142">
        <v>6</v>
      </c>
      <c r="B437" s="126" t="s">
        <v>1715</v>
      </c>
      <c r="C437" s="147" t="s">
        <v>1716</v>
      </c>
      <c r="D437" s="142" t="s">
        <v>1621</v>
      </c>
      <c r="E437" s="142">
        <v>10</v>
      </c>
      <c r="F437" s="139">
        <f t="shared" si="25"/>
        <v>118</v>
      </c>
      <c r="G437" s="140">
        <f t="shared" si="26"/>
        <v>118</v>
      </c>
      <c r="H437" s="142"/>
      <c r="I437" s="132"/>
      <c r="J437" s="133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</row>
    <row r="438" spans="1:26" ht="15.75" customHeight="1">
      <c r="A438" s="142">
        <v>7</v>
      </c>
      <c r="B438" s="155" t="s">
        <v>1800</v>
      </c>
      <c r="C438" s="139" t="s">
        <v>1801</v>
      </c>
      <c r="D438" s="142" t="s">
        <v>1621</v>
      </c>
      <c r="E438" s="139">
        <v>8</v>
      </c>
      <c r="F438" s="139">
        <f t="shared" si="25"/>
        <v>126</v>
      </c>
      <c r="G438" s="140">
        <f t="shared" si="26"/>
        <v>126</v>
      </c>
      <c r="H438" s="142"/>
      <c r="I438" s="132"/>
      <c r="J438" s="133"/>
    </row>
    <row r="439" spans="1:26" ht="15.75" customHeight="1">
      <c r="A439" s="142">
        <v>8</v>
      </c>
      <c r="B439" s="141" t="s">
        <v>1630</v>
      </c>
      <c r="C439" s="142" t="s">
        <v>1252</v>
      </c>
      <c r="D439" s="139" t="s">
        <v>1621</v>
      </c>
      <c r="E439" s="142">
        <v>8</v>
      </c>
      <c r="F439" s="139">
        <f t="shared" si="25"/>
        <v>134</v>
      </c>
      <c r="G439" s="140">
        <f t="shared" si="26"/>
        <v>134</v>
      </c>
      <c r="H439" s="142"/>
      <c r="I439" s="132"/>
      <c r="J439" s="133"/>
    </row>
    <row r="440" spans="1:26" ht="15.75" customHeight="1">
      <c r="A440" s="142">
        <v>9</v>
      </c>
      <c r="B440" s="155" t="s">
        <v>1690</v>
      </c>
      <c r="C440" s="139" t="s">
        <v>1691</v>
      </c>
      <c r="D440" s="115" t="s">
        <v>1175</v>
      </c>
      <c r="E440" s="139">
        <v>58</v>
      </c>
      <c r="F440" s="139">
        <f t="shared" si="25"/>
        <v>192</v>
      </c>
      <c r="G440" s="140">
        <f t="shared" si="26"/>
        <v>192</v>
      </c>
      <c r="H440" s="158"/>
      <c r="I440" s="132"/>
      <c r="J440" s="133"/>
    </row>
    <row r="441" spans="1:26" ht="15.75" customHeight="1">
      <c r="A441" s="221">
        <v>10</v>
      </c>
      <c r="B441" s="147" t="s">
        <v>2001</v>
      </c>
      <c r="C441" s="139" t="s">
        <v>2002</v>
      </c>
      <c r="D441" s="139" t="s">
        <v>1632</v>
      </c>
      <c r="E441" s="142">
        <v>155</v>
      </c>
      <c r="F441" s="139">
        <f t="shared" si="25"/>
        <v>347</v>
      </c>
      <c r="G441" s="222">
        <v>200</v>
      </c>
      <c r="H441" s="142"/>
      <c r="I441" s="132"/>
      <c r="J441" s="133"/>
    </row>
    <row r="442" spans="1:26" ht="15.75" customHeight="1">
      <c r="A442" s="221">
        <v>11</v>
      </c>
      <c r="B442" s="155" t="s">
        <v>1234</v>
      </c>
      <c r="C442" s="139" t="s">
        <v>1235</v>
      </c>
      <c r="D442" s="115" t="s">
        <v>1182</v>
      </c>
      <c r="E442" s="139">
        <v>16</v>
      </c>
      <c r="F442" s="139">
        <f t="shared" si="25"/>
        <v>363</v>
      </c>
      <c r="G442" s="222">
        <v>200</v>
      </c>
      <c r="H442" s="142"/>
      <c r="I442" s="132"/>
      <c r="J442" s="133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</row>
    <row r="443" spans="1:26" ht="15.75" customHeight="1">
      <c r="A443" s="223">
        <v>12</v>
      </c>
      <c r="B443" s="160" t="s">
        <v>1276</v>
      </c>
      <c r="C443" s="161" t="s">
        <v>1277</v>
      </c>
      <c r="D443" s="162" t="s">
        <v>1182</v>
      </c>
      <c r="E443" s="161">
        <v>12</v>
      </c>
      <c r="F443" s="161">
        <f t="shared" si="25"/>
        <v>375</v>
      </c>
      <c r="G443" s="205">
        <v>200</v>
      </c>
      <c r="H443" s="163"/>
      <c r="I443" s="132" t="s">
        <v>1631</v>
      </c>
      <c r="J443" s="133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</row>
    <row r="444" spans="1:26" ht="15.75" customHeight="1">
      <c r="A444" s="142">
        <v>13</v>
      </c>
      <c r="B444" s="126" t="s">
        <v>1769</v>
      </c>
      <c r="C444" s="139" t="s">
        <v>1770</v>
      </c>
      <c r="D444" s="115" t="s">
        <v>1175</v>
      </c>
      <c r="E444" s="139">
        <v>4</v>
      </c>
      <c r="F444" s="139">
        <f t="shared" ref="F444:F449" si="27">SUM(F443,E444)</f>
        <v>379</v>
      </c>
      <c r="G444" s="140">
        <f t="shared" ref="G444:G449" si="28">SUM(G443,E444)</f>
        <v>204</v>
      </c>
      <c r="H444" s="142"/>
      <c r="I444" s="133" t="s">
        <v>1185</v>
      </c>
      <c r="J444" s="133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</row>
    <row r="445" spans="1:26" ht="15.75" customHeight="1">
      <c r="A445" s="142">
        <v>14</v>
      </c>
      <c r="B445" s="126" t="s">
        <v>1641</v>
      </c>
      <c r="C445" s="139" t="s">
        <v>1184</v>
      </c>
      <c r="D445" s="115" t="s">
        <v>1182</v>
      </c>
      <c r="E445" s="139">
        <v>4</v>
      </c>
      <c r="F445" s="139">
        <f t="shared" si="27"/>
        <v>383</v>
      </c>
      <c r="G445" s="140">
        <f t="shared" si="28"/>
        <v>208</v>
      </c>
      <c r="H445" s="142"/>
      <c r="I445" s="133" t="s">
        <v>1185</v>
      </c>
      <c r="J445" s="133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spans="1:26" ht="15.75" customHeight="1">
      <c r="A446" s="142">
        <v>15</v>
      </c>
      <c r="B446" s="126" t="s">
        <v>1287</v>
      </c>
      <c r="C446" s="139" t="s">
        <v>1028</v>
      </c>
      <c r="D446" s="115" t="s">
        <v>1182</v>
      </c>
      <c r="E446" s="139">
        <v>24</v>
      </c>
      <c r="F446" s="139">
        <f t="shared" si="27"/>
        <v>407</v>
      </c>
      <c r="G446" s="140">
        <f t="shared" si="28"/>
        <v>232</v>
      </c>
      <c r="H446" s="142"/>
      <c r="I446" s="133" t="s">
        <v>1216</v>
      </c>
      <c r="J446" s="133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spans="1:26" ht="15.75" customHeight="1">
      <c r="A447" s="142">
        <v>16</v>
      </c>
      <c r="B447" s="126" t="s">
        <v>1048</v>
      </c>
      <c r="C447" s="139" t="s">
        <v>1049</v>
      </c>
      <c r="D447" s="115" t="s">
        <v>1175</v>
      </c>
      <c r="E447" s="139">
        <v>7</v>
      </c>
      <c r="F447" s="139">
        <f t="shared" si="27"/>
        <v>414</v>
      </c>
      <c r="G447" s="140">
        <f t="shared" si="28"/>
        <v>239</v>
      </c>
      <c r="H447" s="142"/>
      <c r="I447" s="133" t="s">
        <v>1219</v>
      </c>
      <c r="J447" s="133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</row>
    <row r="448" spans="1:26" ht="15.75" customHeight="1">
      <c r="A448" s="142">
        <v>17</v>
      </c>
      <c r="B448" s="126" t="s">
        <v>912</v>
      </c>
      <c r="C448" s="139" t="s">
        <v>913</v>
      </c>
      <c r="D448" s="115" t="s">
        <v>1182</v>
      </c>
      <c r="E448" s="139">
        <v>10</v>
      </c>
      <c r="F448" s="139">
        <f t="shared" si="27"/>
        <v>424</v>
      </c>
      <c r="G448" s="140">
        <f t="shared" si="28"/>
        <v>249</v>
      </c>
      <c r="H448" s="142"/>
      <c r="I448" s="133" t="s">
        <v>1219</v>
      </c>
      <c r="J448" s="133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</row>
    <row r="449" spans="1:26" ht="15.75" customHeight="1">
      <c r="A449" s="142">
        <v>18</v>
      </c>
      <c r="B449" s="126" t="s">
        <v>1292</v>
      </c>
      <c r="C449" s="167" t="s">
        <v>1293</v>
      </c>
      <c r="D449" s="171" t="s">
        <v>1175</v>
      </c>
      <c r="E449" s="142">
        <v>60</v>
      </c>
      <c r="F449" s="171">
        <f t="shared" si="27"/>
        <v>484</v>
      </c>
      <c r="G449" s="140">
        <f t="shared" si="28"/>
        <v>309</v>
      </c>
      <c r="H449" s="142"/>
      <c r="I449" s="132" t="s">
        <v>891</v>
      </c>
      <c r="J449" s="133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spans="1:26" ht="15.75" customHeight="1">
      <c r="A450" s="142">
        <v>19</v>
      </c>
      <c r="B450" s="126" t="s">
        <v>1931</v>
      </c>
      <c r="C450" s="167" t="s">
        <v>1932</v>
      </c>
      <c r="D450" s="171" t="s">
        <v>1175</v>
      </c>
      <c r="E450" s="142">
        <v>8</v>
      </c>
      <c r="F450" s="171">
        <v>492</v>
      </c>
      <c r="G450" s="140">
        <v>317</v>
      </c>
      <c r="H450" s="142"/>
      <c r="I450" s="132" t="s">
        <v>581</v>
      </c>
      <c r="J450" s="133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</row>
    <row r="451" spans="1:26" ht="15.75" customHeight="1">
      <c r="A451" s="142">
        <v>20</v>
      </c>
      <c r="B451" s="126" t="s">
        <v>1055</v>
      </c>
      <c r="C451" s="167" t="s">
        <v>1056</v>
      </c>
      <c r="D451" s="171" t="s">
        <v>1175</v>
      </c>
      <c r="E451" s="142">
        <v>40</v>
      </c>
      <c r="F451" s="171">
        <v>532</v>
      </c>
      <c r="G451" s="140">
        <v>357</v>
      </c>
      <c r="H451" s="142"/>
      <c r="I451" s="132" t="s">
        <v>644</v>
      </c>
      <c r="J451" s="133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</row>
    <row r="452" spans="1:26" ht="15.75" customHeight="1">
      <c r="A452" s="142">
        <v>21</v>
      </c>
      <c r="B452" s="126" t="s">
        <v>936</v>
      </c>
      <c r="C452" s="167" t="s">
        <v>937</v>
      </c>
      <c r="D452" s="171" t="s">
        <v>1182</v>
      </c>
      <c r="E452" s="142">
        <v>30</v>
      </c>
      <c r="F452" s="171">
        <v>562</v>
      </c>
      <c r="G452" s="140">
        <v>387</v>
      </c>
      <c r="H452" s="142"/>
      <c r="I452" s="132" t="s">
        <v>644</v>
      </c>
      <c r="J452" s="133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</row>
    <row r="453" spans="1:26" ht="15.75" customHeight="1">
      <c r="A453" s="142">
        <v>22</v>
      </c>
      <c r="B453" s="126" t="s">
        <v>1559</v>
      </c>
      <c r="C453" s="167" t="s">
        <v>1560</v>
      </c>
      <c r="D453" s="171" t="s">
        <v>1182</v>
      </c>
      <c r="E453" s="142">
        <v>100</v>
      </c>
      <c r="F453" s="171">
        <v>662</v>
      </c>
      <c r="G453" s="140">
        <v>400</v>
      </c>
      <c r="H453" s="202" t="s">
        <v>1179</v>
      </c>
      <c r="I453" s="132" t="s">
        <v>644</v>
      </c>
      <c r="J453" s="133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</row>
    <row r="454" spans="1:26" ht="15.75" customHeight="1">
      <c r="A454" s="142">
        <v>23</v>
      </c>
      <c r="B454" s="126" t="s">
        <v>1348</v>
      </c>
      <c r="C454" s="139" t="s">
        <v>1933</v>
      </c>
      <c r="D454" s="171" t="s">
        <v>1182</v>
      </c>
      <c r="E454" s="142">
        <v>6</v>
      </c>
      <c r="F454" s="171">
        <v>668</v>
      </c>
      <c r="G454" s="140">
        <v>400</v>
      </c>
      <c r="H454" s="202" t="s">
        <v>1179</v>
      </c>
      <c r="I454" s="132" t="s">
        <v>775</v>
      </c>
      <c r="J454" s="133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</row>
    <row r="455" spans="1:26" ht="15.75" customHeight="1">
      <c r="A455" s="132">
        <v>24</v>
      </c>
      <c r="B455" s="116" t="s">
        <v>938</v>
      </c>
      <c r="C455" s="148" t="s">
        <v>822</v>
      </c>
      <c r="D455" s="168" t="s">
        <v>1182</v>
      </c>
      <c r="E455" s="132">
        <v>30</v>
      </c>
      <c r="F455" s="168">
        <f>SUM(F454,E455)</f>
        <v>698</v>
      </c>
      <c r="G455" s="149">
        <v>400</v>
      </c>
      <c r="H455" s="153" t="s">
        <v>1179</v>
      </c>
      <c r="I455" s="132" t="s">
        <v>750</v>
      </c>
      <c r="J455" s="133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</row>
    <row r="456" spans="1:26" ht="15.75" customHeight="1">
      <c r="A456" s="132"/>
      <c r="B456" s="147" t="s">
        <v>571</v>
      </c>
      <c r="C456" s="139" t="s">
        <v>572</v>
      </c>
      <c r="D456" s="142" t="s">
        <v>1182</v>
      </c>
      <c r="E456" s="132">
        <v>20</v>
      </c>
      <c r="F456" s="168">
        <f>SUM(F455,E456)</f>
        <v>718</v>
      </c>
      <c r="G456" s="149">
        <v>400</v>
      </c>
      <c r="H456" s="153" t="s">
        <v>1179</v>
      </c>
      <c r="I456" s="132" t="s">
        <v>582</v>
      </c>
      <c r="J456" s="133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</row>
    <row r="457" spans="1:26" ht="15.75" customHeight="1">
      <c r="A457" s="132"/>
      <c r="B457" s="116"/>
      <c r="C457" s="148"/>
      <c r="D457" s="168"/>
      <c r="E457" s="132"/>
      <c r="F457" s="168"/>
      <c r="G457" s="149"/>
      <c r="H457" s="153"/>
      <c r="I457" s="132"/>
      <c r="J457" s="133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</row>
    <row r="458" spans="1:26" ht="15.75" customHeight="1">
      <c r="A458" s="132"/>
      <c r="B458" s="116"/>
      <c r="C458" s="148"/>
      <c r="D458" s="168"/>
      <c r="E458" s="132"/>
      <c r="F458" s="168"/>
      <c r="G458" s="149"/>
      <c r="H458" s="153"/>
      <c r="I458" s="132"/>
      <c r="J458" s="133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</row>
    <row r="459" spans="1:26" ht="15.75" customHeight="1">
      <c r="A459" s="530" t="s">
        <v>1632</v>
      </c>
      <c r="B459" s="530"/>
      <c r="C459" s="207"/>
      <c r="D459" s="207"/>
      <c r="E459" s="132"/>
      <c r="F459" s="132"/>
      <c r="G459" s="149"/>
      <c r="H459" s="132"/>
      <c r="I459" s="132"/>
      <c r="J459" s="133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</row>
    <row r="460" spans="1:26" ht="15.75" customHeight="1">
      <c r="A460" s="139" t="s">
        <v>1622</v>
      </c>
      <c r="B460" s="157" t="s">
        <v>1623</v>
      </c>
      <c r="C460" s="157" t="s">
        <v>1624</v>
      </c>
      <c r="D460" s="157" t="s">
        <v>1625</v>
      </c>
      <c r="E460" s="157" t="s">
        <v>1626</v>
      </c>
      <c r="F460" s="157" t="s">
        <v>1627</v>
      </c>
      <c r="G460" s="259" t="s">
        <v>1628</v>
      </c>
      <c r="H460" s="140" t="s">
        <v>1629</v>
      </c>
      <c r="I460" s="132"/>
      <c r="J460" s="133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</row>
    <row r="461" spans="1:26" ht="15.75" customHeight="1">
      <c r="A461" s="194">
        <v>1</v>
      </c>
      <c r="B461" s="147"/>
      <c r="C461" s="147"/>
      <c r="D461" s="147"/>
      <c r="E461" s="142"/>
      <c r="F461" s="142">
        <v>0</v>
      </c>
      <c r="G461" s="140">
        <v>0</v>
      </c>
      <c r="H461" s="195"/>
      <c r="I461" s="132"/>
      <c r="J461" s="133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</row>
    <row r="462" spans="1:26" ht="15.75" customHeight="1">
      <c r="A462" s="194">
        <v>2</v>
      </c>
      <c r="E462" s="142"/>
      <c r="F462" s="142"/>
      <c r="G462" s="140"/>
      <c r="H462" s="195"/>
      <c r="I462" s="132"/>
      <c r="J462" s="133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</row>
    <row r="463" spans="1:26" ht="15.75" customHeight="1">
      <c r="A463" s="216">
        <v>3</v>
      </c>
      <c r="B463" s="147"/>
      <c r="C463" s="229"/>
      <c r="D463" s="148"/>
      <c r="E463" s="168"/>
      <c r="F463" s="142"/>
      <c r="G463" s="140"/>
      <c r="H463" s="195"/>
      <c r="I463" s="132"/>
      <c r="J463" s="133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</row>
    <row r="464" spans="1:26" ht="15.75" customHeight="1">
      <c r="A464" s="148"/>
      <c r="B464" s="207"/>
      <c r="C464" s="207"/>
      <c r="D464" s="207"/>
      <c r="E464" s="132"/>
      <c r="F464" s="132"/>
      <c r="G464" s="149"/>
      <c r="H464" s="132"/>
      <c r="I464" s="132"/>
      <c r="J464" s="133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</row>
    <row r="465" spans="1:26" ht="15.75" customHeight="1">
      <c r="A465" s="148"/>
      <c r="B465" s="207"/>
      <c r="C465" s="207"/>
      <c r="D465" s="207"/>
      <c r="E465" s="132"/>
      <c r="F465" s="132"/>
      <c r="G465" s="149"/>
      <c r="H465" s="132"/>
      <c r="I465" s="132"/>
      <c r="J465" s="133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</row>
    <row r="466" spans="1:26" ht="15.75" customHeight="1">
      <c r="A466" s="527" t="s">
        <v>2003</v>
      </c>
      <c r="B466" s="527"/>
      <c r="C466" s="527" t="s">
        <v>2004</v>
      </c>
      <c r="D466" s="527"/>
      <c r="E466" s="132"/>
      <c r="F466" s="132"/>
      <c r="G466" s="149"/>
      <c r="H466" s="149"/>
      <c r="I466" s="137" t="s">
        <v>1620</v>
      </c>
      <c r="J466" s="133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</row>
    <row r="467" spans="1:26" ht="15.75" customHeight="1">
      <c r="A467" s="530" t="s">
        <v>1621</v>
      </c>
      <c r="B467" s="530"/>
      <c r="C467" s="207"/>
      <c r="D467" s="207"/>
      <c r="E467" s="132"/>
      <c r="F467" s="132"/>
      <c r="G467" s="149"/>
      <c r="H467" s="149"/>
      <c r="I467" s="136">
        <v>50</v>
      </c>
      <c r="J467" s="132" t="s">
        <v>1219</v>
      </c>
    </row>
    <row r="468" spans="1:26" ht="15.75" customHeight="1">
      <c r="A468" s="139" t="s">
        <v>1622</v>
      </c>
      <c r="B468" s="139" t="s">
        <v>1623</v>
      </c>
      <c r="C468" s="139" t="s">
        <v>1624</v>
      </c>
      <c r="D468" s="139" t="s">
        <v>1625</v>
      </c>
      <c r="E468" s="139" t="s">
        <v>1626</v>
      </c>
      <c r="F468" s="139" t="s">
        <v>1627</v>
      </c>
      <c r="G468" s="222" t="s">
        <v>1628</v>
      </c>
      <c r="H468" s="140" t="s">
        <v>1629</v>
      </c>
      <c r="I468" s="132"/>
      <c r="J468" s="133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spans="1:26" ht="15.75" customHeight="1">
      <c r="A469" s="143">
        <v>1</v>
      </c>
      <c r="B469" s="144" t="s">
        <v>1854</v>
      </c>
      <c r="C469" s="145" t="s">
        <v>1855</v>
      </c>
      <c r="D469" s="143" t="s">
        <v>1621</v>
      </c>
      <c r="E469" s="145">
        <v>8</v>
      </c>
      <c r="F469" s="143">
        <f>SUM(E469,F468)</f>
        <v>8</v>
      </c>
      <c r="G469" s="267">
        <f t="shared" ref="G469:G474" si="29">SUM(G468,E469)</f>
        <v>8</v>
      </c>
      <c r="H469" s="145"/>
      <c r="I469" s="132" t="s">
        <v>1631</v>
      </c>
      <c r="J469" s="133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</row>
    <row r="470" spans="1:26" ht="15.75" customHeight="1">
      <c r="A470" s="158">
        <v>2</v>
      </c>
      <c r="B470" s="237" t="s">
        <v>1641</v>
      </c>
      <c r="C470" s="171" t="s">
        <v>1184</v>
      </c>
      <c r="D470" s="191" t="s">
        <v>1182</v>
      </c>
      <c r="E470" s="171">
        <v>4</v>
      </c>
      <c r="F470" s="139">
        <f>SUM(F469,E470)</f>
        <v>12</v>
      </c>
      <c r="G470" s="140">
        <f t="shared" si="29"/>
        <v>12</v>
      </c>
      <c r="H470" s="158"/>
      <c r="I470" s="132" t="s">
        <v>1185</v>
      </c>
      <c r="J470" s="133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</row>
    <row r="471" spans="1:26" ht="15.75" customHeight="1">
      <c r="A471" s="142">
        <v>3</v>
      </c>
      <c r="B471" s="237" t="s">
        <v>1769</v>
      </c>
      <c r="C471" s="171" t="s">
        <v>1770</v>
      </c>
      <c r="D471" s="191" t="s">
        <v>1175</v>
      </c>
      <c r="E471" s="171">
        <v>8</v>
      </c>
      <c r="F471" s="139">
        <f>SUM(F470,E471)</f>
        <v>20</v>
      </c>
      <c r="G471" s="140">
        <f t="shared" si="29"/>
        <v>20</v>
      </c>
      <c r="H471" s="142"/>
      <c r="I471" s="132" t="s">
        <v>1185</v>
      </c>
      <c r="J471" s="133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</row>
    <row r="472" spans="1:26" ht="15.75" customHeight="1">
      <c r="A472" s="142">
        <v>4</v>
      </c>
      <c r="B472" s="237" t="s">
        <v>1859</v>
      </c>
      <c r="C472" s="171" t="s">
        <v>1860</v>
      </c>
      <c r="D472" s="191" t="s">
        <v>1175</v>
      </c>
      <c r="E472" s="171">
        <v>8</v>
      </c>
      <c r="F472" s="139">
        <f>SUM(F471,E472)</f>
        <v>28</v>
      </c>
      <c r="G472" s="140">
        <f t="shared" si="29"/>
        <v>28</v>
      </c>
      <c r="H472" s="142"/>
      <c r="I472" s="132" t="s">
        <v>1219</v>
      </c>
      <c r="J472" s="133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</row>
    <row r="473" spans="1:26" ht="15.75" customHeight="1">
      <c r="A473" s="142">
        <v>5</v>
      </c>
      <c r="B473" s="237" t="s">
        <v>912</v>
      </c>
      <c r="C473" s="171" t="s">
        <v>913</v>
      </c>
      <c r="D473" s="191" t="s">
        <v>1182</v>
      </c>
      <c r="E473" s="171">
        <v>10</v>
      </c>
      <c r="F473" s="139">
        <f>SUM(F472,E473)</f>
        <v>38</v>
      </c>
      <c r="G473" s="140">
        <f t="shared" si="29"/>
        <v>38</v>
      </c>
      <c r="H473" s="142"/>
      <c r="I473" s="132" t="s">
        <v>1219</v>
      </c>
      <c r="J473" s="133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</row>
    <row r="474" spans="1:26" ht="15.75" customHeight="1">
      <c r="A474" s="142">
        <v>6</v>
      </c>
      <c r="B474" s="237" t="s">
        <v>934</v>
      </c>
      <c r="C474" s="171" t="s">
        <v>935</v>
      </c>
      <c r="D474" s="191" t="s">
        <v>1175</v>
      </c>
      <c r="E474" s="171">
        <v>12</v>
      </c>
      <c r="F474" s="139">
        <f>SUM(F473,E474)</f>
        <v>50</v>
      </c>
      <c r="G474" s="140">
        <f t="shared" si="29"/>
        <v>50</v>
      </c>
      <c r="H474" s="142"/>
      <c r="I474" s="132" t="s">
        <v>1219</v>
      </c>
      <c r="J474" s="133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</row>
    <row r="475" spans="1:26" ht="15.75" customHeight="1">
      <c r="A475" s="132"/>
      <c r="B475" s="134"/>
      <c r="C475" s="148"/>
      <c r="D475" s="132"/>
      <c r="E475" s="132"/>
      <c r="F475" s="148"/>
      <c r="G475" s="149"/>
      <c r="H475" s="132"/>
      <c r="I475" s="132"/>
      <c r="J475" s="133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</row>
    <row r="476" spans="1:26" ht="15.75" customHeight="1">
      <c r="A476" s="530" t="s">
        <v>1632</v>
      </c>
      <c r="B476" s="530"/>
      <c r="C476" s="207"/>
      <c r="D476" s="207"/>
      <c r="E476" s="132"/>
      <c r="F476" s="132"/>
      <c r="G476" s="149"/>
      <c r="H476" s="132"/>
      <c r="I476" s="117"/>
      <c r="J476" s="133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</row>
    <row r="477" spans="1:26" ht="15.75" customHeight="1">
      <c r="A477" s="139" t="s">
        <v>1622</v>
      </c>
      <c r="B477" s="139" t="s">
        <v>1623</v>
      </c>
      <c r="C477" s="139" t="s">
        <v>1624</v>
      </c>
      <c r="D477" s="139" t="s">
        <v>1625</v>
      </c>
      <c r="E477" s="139" t="s">
        <v>1626</v>
      </c>
      <c r="F477" s="139" t="s">
        <v>1627</v>
      </c>
      <c r="G477" s="222" t="s">
        <v>1628</v>
      </c>
      <c r="H477" s="140" t="s">
        <v>1629</v>
      </c>
      <c r="I477" s="132"/>
      <c r="J477" s="133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spans="1:26" ht="15.75" customHeight="1">
      <c r="A478" s="139">
        <v>1</v>
      </c>
      <c r="B478" s="150"/>
      <c r="C478" s="142"/>
      <c r="D478" s="139"/>
      <c r="E478" s="142"/>
      <c r="F478" s="139">
        <f>SUM(E478,F477)</f>
        <v>0</v>
      </c>
      <c r="G478" s="222">
        <f>SUM(G477,E478)</f>
        <v>0</v>
      </c>
      <c r="H478" s="142"/>
      <c r="I478" s="132"/>
      <c r="J478" s="133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</row>
    <row r="479" spans="1:26" ht="15.75" customHeight="1">
      <c r="A479" s="139">
        <v>2</v>
      </c>
      <c r="B479" s="150"/>
      <c r="C479" s="142"/>
      <c r="D479" s="139"/>
      <c r="E479" s="142"/>
      <c r="F479" s="139"/>
      <c r="G479" s="222"/>
      <c r="H479" s="142"/>
      <c r="I479" s="132"/>
      <c r="J479" s="133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</row>
    <row r="480" spans="1:26" ht="15.75" customHeight="1">
      <c r="A480" s="142">
        <v>3</v>
      </c>
      <c r="B480" s="147"/>
      <c r="C480" s="139"/>
      <c r="D480" s="142"/>
      <c r="E480" s="142"/>
      <c r="F480" s="139"/>
      <c r="G480" s="222"/>
      <c r="H480" s="142"/>
      <c r="I480" s="132"/>
      <c r="J480" s="133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</row>
    <row r="481" spans="1:26" ht="15.75" customHeight="1">
      <c r="A481" s="148"/>
      <c r="B481" s="207"/>
      <c r="C481" s="207"/>
      <c r="D481" s="207"/>
      <c r="E481" s="132"/>
      <c r="F481" s="132"/>
      <c r="G481" s="149"/>
      <c r="H481" s="132"/>
      <c r="I481" s="132"/>
      <c r="J481" s="133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</row>
    <row r="482" spans="1:26" ht="15.75" customHeight="1">
      <c r="A482" s="148"/>
      <c r="B482" s="207"/>
      <c r="C482" s="207"/>
      <c r="D482" s="207"/>
      <c r="E482" s="132"/>
      <c r="F482" s="132"/>
      <c r="G482" s="149"/>
      <c r="H482" s="132"/>
      <c r="I482" s="132"/>
      <c r="J482" s="133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</row>
    <row r="483" spans="1:26" ht="15.75" customHeight="1">
      <c r="A483" s="527" t="s">
        <v>2005</v>
      </c>
      <c r="B483" s="527"/>
      <c r="C483" s="527" t="s">
        <v>2006</v>
      </c>
      <c r="D483" s="527"/>
      <c r="E483" s="132"/>
      <c r="F483" s="132"/>
      <c r="G483" s="149"/>
      <c r="H483" s="149"/>
      <c r="I483" s="137" t="s">
        <v>1620</v>
      </c>
      <c r="J483" s="133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</row>
    <row r="484" spans="1:26" ht="15.75" customHeight="1">
      <c r="A484" s="530" t="s">
        <v>1621</v>
      </c>
      <c r="B484" s="530"/>
      <c r="C484" s="207"/>
      <c r="D484" s="207"/>
      <c r="E484" s="132"/>
      <c r="F484" s="132"/>
      <c r="G484" s="149"/>
      <c r="H484" s="149"/>
      <c r="I484" s="136">
        <v>400</v>
      </c>
      <c r="J484" s="132" t="s">
        <v>644</v>
      </c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</row>
    <row r="485" spans="1:26" ht="15.75" customHeight="1">
      <c r="A485" s="139" t="s">
        <v>1622</v>
      </c>
      <c r="B485" s="139" t="s">
        <v>1623</v>
      </c>
      <c r="C485" s="139" t="s">
        <v>1624</v>
      </c>
      <c r="D485" s="139" t="s">
        <v>1625</v>
      </c>
      <c r="E485" s="139" t="s">
        <v>1626</v>
      </c>
      <c r="F485" s="139" t="s">
        <v>1627</v>
      </c>
      <c r="G485" s="222" t="s">
        <v>1628</v>
      </c>
      <c r="H485" s="140" t="s">
        <v>1629</v>
      </c>
      <c r="I485" s="153" t="s">
        <v>1179</v>
      </c>
      <c r="J485" s="133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</row>
    <row r="486" spans="1:26" ht="15.75" customHeight="1">
      <c r="A486" s="139">
        <v>1</v>
      </c>
      <c r="B486" s="150" t="s">
        <v>1792</v>
      </c>
      <c r="C486" s="142" t="s">
        <v>1793</v>
      </c>
      <c r="D486" s="139" t="s">
        <v>1621</v>
      </c>
      <c r="E486" s="142">
        <v>18</v>
      </c>
      <c r="F486" s="139">
        <f t="shared" ref="F486:F496" si="30">SUM(E486,F485)</f>
        <v>18</v>
      </c>
      <c r="G486" s="222">
        <f t="shared" ref="G486:G502" si="31">SUM(G485,E486)</f>
        <v>18</v>
      </c>
      <c r="H486" s="142"/>
      <c r="I486" s="132"/>
      <c r="J486" s="133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</row>
    <row r="487" spans="1:26" ht="15.75" customHeight="1">
      <c r="A487" s="139">
        <v>2</v>
      </c>
      <c r="B487" s="147" t="s">
        <v>1663</v>
      </c>
      <c r="C487" s="139" t="s">
        <v>1592</v>
      </c>
      <c r="D487" s="142" t="s">
        <v>1621</v>
      </c>
      <c r="E487" s="142">
        <v>8</v>
      </c>
      <c r="F487" s="139">
        <f t="shared" si="30"/>
        <v>26</v>
      </c>
      <c r="G487" s="222">
        <f t="shared" si="31"/>
        <v>26</v>
      </c>
      <c r="H487" s="142"/>
      <c r="I487" s="132"/>
      <c r="J487" s="133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</row>
    <row r="488" spans="1:26" ht="15.75" customHeight="1">
      <c r="A488" s="142">
        <v>3</v>
      </c>
      <c r="B488" s="154" t="s">
        <v>1666</v>
      </c>
      <c r="C488" s="142" t="s">
        <v>1667</v>
      </c>
      <c r="D488" s="142" t="s">
        <v>1621</v>
      </c>
      <c r="E488" s="142">
        <v>4</v>
      </c>
      <c r="F488" s="139">
        <f t="shared" si="30"/>
        <v>30</v>
      </c>
      <c r="G488" s="140">
        <f t="shared" si="31"/>
        <v>30</v>
      </c>
      <c r="H488" s="142"/>
      <c r="I488" s="132"/>
      <c r="J488" s="133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</row>
    <row r="489" spans="1:26" ht="15.75" customHeight="1">
      <c r="A489" s="139">
        <v>4</v>
      </c>
      <c r="B489" s="154" t="s">
        <v>1834</v>
      </c>
      <c r="C489" s="142" t="s">
        <v>1835</v>
      </c>
      <c r="D489" s="142" t="s">
        <v>1621</v>
      </c>
      <c r="E489" s="142">
        <v>30</v>
      </c>
      <c r="F489" s="139">
        <f t="shared" si="30"/>
        <v>60</v>
      </c>
      <c r="G489" s="140">
        <f t="shared" si="31"/>
        <v>60</v>
      </c>
      <c r="H489" s="142"/>
      <c r="I489" s="132"/>
      <c r="J489" s="133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</row>
    <row r="490" spans="1:26" ht="15.75" customHeight="1">
      <c r="A490" s="139">
        <v>5</v>
      </c>
      <c r="B490" s="154" t="s">
        <v>1637</v>
      </c>
      <c r="C490" s="142" t="s">
        <v>1714</v>
      </c>
      <c r="D490" s="142" t="s">
        <v>1621</v>
      </c>
      <c r="E490" s="142">
        <v>8</v>
      </c>
      <c r="F490" s="139">
        <f t="shared" si="30"/>
        <v>68</v>
      </c>
      <c r="G490" s="140">
        <f t="shared" si="31"/>
        <v>68</v>
      </c>
      <c r="H490" s="142"/>
      <c r="I490" s="132"/>
      <c r="J490" s="133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</row>
    <row r="491" spans="1:26" ht="15.75" customHeight="1">
      <c r="A491" s="139">
        <v>6</v>
      </c>
      <c r="B491" s="147" t="s">
        <v>1967</v>
      </c>
      <c r="C491" s="139" t="s">
        <v>1968</v>
      </c>
      <c r="D491" s="139" t="s">
        <v>1621</v>
      </c>
      <c r="E491" s="142">
        <v>8</v>
      </c>
      <c r="F491" s="139">
        <f t="shared" si="30"/>
        <v>76</v>
      </c>
      <c r="G491" s="140">
        <f t="shared" si="31"/>
        <v>76</v>
      </c>
      <c r="H491" s="142"/>
      <c r="I491" s="132"/>
      <c r="J491" s="133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</row>
    <row r="492" spans="1:26" ht="15.75" customHeight="1">
      <c r="A492" s="139">
        <v>7</v>
      </c>
      <c r="B492" s="154" t="s">
        <v>1683</v>
      </c>
      <c r="C492" s="142" t="s">
        <v>1684</v>
      </c>
      <c r="D492" s="139" t="s">
        <v>1621</v>
      </c>
      <c r="E492" s="142">
        <v>7</v>
      </c>
      <c r="F492" s="139">
        <f t="shared" si="30"/>
        <v>83</v>
      </c>
      <c r="G492" s="140">
        <f t="shared" si="31"/>
        <v>83</v>
      </c>
      <c r="H492" s="142"/>
      <c r="I492" s="132"/>
      <c r="J492" s="133"/>
    </row>
    <row r="493" spans="1:26" ht="15.75" customHeight="1">
      <c r="A493" s="139">
        <v>8</v>
      </c>
      <c r="B493" s="126" t="s">
        <v>1715</v>
      </c>
      <c r="C493" s="142" t="s">
        <v>1716</v>
      </c>
      <c r="D493" s="142" t="s">
        <v>1621</v>
      </c>
      <c r="E493" s="142">
        <v>8</v>
      </c>
      <c r="F493" s="139">
        <f t="shared" si="30"/>
        <v>91</v>
      </c>
      <c r="G493" s="140">
        <f t="shared" si="31"/>
        <v>91</v>
      </c>
      <c r="H493" s="142"/>
      <c r="I493" s="132"/>
      <c r="J493" s="133"/>
    </row>
    <row r="494" spans="1:26" ht="15.75" customHeight="1">
      <c r="A494" s="157">
        <v>9</v>
      </c>
      <c r="B494" s="229" t="s">
        <v>1817</v>
      </c>
      <c r="C494" s="158" t="s">
        <v>1818</v>
      </c>
      <c r="D494" s="165" t="s">
        <v>1175</v>
      </c>
      <c r="E494" s="158">
        <v>4</v>
      </c>
      <c r="F494" s="157">
        <f t="shared" si="30"/>
        <v>95</v>
      </c>
      <c r="G494" s="159">
        <f t="shared" si="31"/>
        <v>95</v>
      </c>
      <c r="H494" s="158"/>
      <c r="I494" s="132"/>
      <c r="J494" s="133"/>
    </row>
    <row r="495" spans="1:26" ht="15.75" customHeight="1">
      <c r="A495" s="139">
        <v>10</v>
      </c>
      <c r="B495" s="126" t="s">
        <v>1257</v>
      </c>
      <c r="C495" s="142" t="s">
        <v>1258</v>
      </c>
      <c r="D495" s="115" t="s">
        <v>1182</v>
      </c>
      <c r="E495" s="142">
        <v>39</v>
      </c>
      <c r="F495" s="139">
        <f t="shared" si="30"/>
        <v>134</v>
      </c>
      <c r="G495" s="140">
        <f t="shared" si="31"/>
        <v>134</v>
      </c>
      <c r="H495" s="142"/>
      <c r="I495" s="132"/>
      <c r="J495" s="133"/>
    </row>
    <row r="496" spans="1:26" ht="15.75" customHeight="1">
      <c r="A496" s="161">
        <v>11</v>
      </c>
      <c r="B496" s="203" t="s">
        <v>1692</v>
      </c>
      <c r="C496" s="163" t="s">
        <v>1693</v>
      </c>
      <c r="D496" s="162" t="s">
        <v>1182</v>
      </c>
      <c r="E496" s="163">
        <v>50</v>
      </c>
      <c r="F496" s="161">
        <f t="shared" si="30"/>
        <v>184</v>
      </c>
      <c r="G496" s="164">
        <f t="shared" si="31"/>
        <v>184</v>
      </c>
      <c r="H496" s="163"/>
      <c r="I496" s="132" t="s">
        <v>1631</v>
      </c>
      <c r="J496" s="133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</row>
    <row r="497" spans="1:26" ht="15.75" customHeight="1">
      <c r="A497" s="139">
        <v>12</v>
      </c>
      <c r="B497" s="126" t="s">
        <v>1641</v>
      </c>
      <c r="C497" s="142" t="s">
        <v>1184</v>
      </c>
      <c r="D497" s="115" t="s">
        <v>1182</v>
      </c>
      <c r="E497" s="142">
        <v>4</v>
      </c>
      <c r="F497" s="139">
        <f t="shared" ref="F497:F502" si="32">SUM(F496,E497)</f>
        <v>188</v>
      </c>
      <c r="G497" s="140">
        <f t="shared" si="31"/>
        <v>188</v>
      </c>
      <c r="H497" s="142"/>
      <c r="I497" s="132" t="s">
        <v>1185</v>
      </c>
      <c r="J497" s="133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</row>
    <row r="498" spans="1:26" ht="15.75" customHeight="1">
      <c r="A498" s="139">
        <v>13</v>
      </c>
      <c r="B498" s="237" t="s">
        <v>1769</v>
      </c>
      <c r="C498" s="142" t="s">
        <v>1770</v>
      </c>
      <c r="D498" s="191" t="s">
        <v>1175</v>
      </c>
      <c r="E498" s="171">
        <v>8</v>
      </c>
      <c r="F498" s="139">
        <f t="shared" si="32"/>
        <v>196</v>
      </c>
      <c r="G498" s="140">
        <f t="shared" si="31"/>
        <v>196</v>
      </c>
      <c r="H498" s="142"/>
      <c r="I498" s="132" t="s">
        <v>1185</v>
      </c>
      <c r="J498" s="133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</row>
    <row r="499" spans="1:26" ht="15.75" customHeight="1">
      <c r="A499" s="139">
        <v>14</v>
      </c>
      <c r="B499" s="237" t="s">
        <v>1287</v>
      </c>
      <c r="C499" s="142" t="s">
        <v>1028</v>
      </c>
      <c r="D499" s="115" t="s">
        <v>1182</v>
      </c>
      <c r="E499" s="171">
        <v>24</v>
      </c>
      <c r="F499" s="139">
        <f t="shared" si="32"/>
        <v>220</v>
      </c>
      <c r="G499" s="140">
        <f t="shared" si="31"/>
        <v>220</v>
      </c>
      <c r="H499" s="142"/>
      <c r="I499" s="132" t="s">
        <v>1216</v>
      </c>
      <c r="J499" s="133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</row>
    <row r="500" spans="1:26" ht="15.75" customHeight="1">
      <c r="A500" s="139">
        <v>15</v>
      </c>
      <c r="B500" s="237" t="s">
        <v>912</v>
      </c>
      <c r="C500" s="142" t="s">
        <v>913</v>
      </c>
      <c r="D500" s="115" t="s">
        <v>1182</v>
      </c>
      <c r="E500" s="171">
        <v>20</v>
      </c>
      <c r="F500" s="139">
        <f t="shared" si="32"/>
        <v>240</v>
      </c>
      <c r="G500" s="140">
        <f t="shared" si="31"/>
        <v>240</v>
      </c>
      <c r="H500" s="202" t="s">
        <v>1179</v>
      </c>
      <c r="I500" s="132" t="s">
        <v>1219</v>
      </c>
      <c r="J500" s="133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</row>
    <row r="501" spans="1:26" ht="15.75" customHeight="1">
      <c r="A501" s="139">
        <v>16</v>
      </c>
      <c r="B501" s="190" t="s">
        <v>912</v>
      </c>
      <c r="C501" s="191" t="s">
        <v>990</v>
      </c>
      <c r="D501" s="115" t="s">
        <v>1182</v>
      </c>
      <c r="E501" s="142">
        <v>10</v>
      </c>
      <c r="F501" s="139">
        <f t="shared" si="32"/>
        <v>250</v>
      </c>
      <c r="G501" s="140">
        <f t="shared" si="31"/>
        <v>250</v>
      </c>
      <c r="H501" s="202" t="s">
        <v>1179</v>
      </c>
      <c r="I501" s="132" t="s">
        <v>891</v>
      </c>
      <c r="J501" s="133"/>
      <c r="K501" s="134"/>
      <c r="L501" s="134"/>
      <c r="M501" s="134"/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</row>
    <row r="502" spans="1:26" ht="15.75" customHeight="1">
      <c r="A502" s="139">
        <v>17</v>
      </c>
      <c r="B502" s="190" t="s">
        <v>912</v>
      </c>
      <c r="C502" s="191" t="s">
        <v>991</v>
      </c>
      <c r="D502" s="171" t="s">
        <v>1182</v>
      </c>
      <c r="E502" s="142">
        <v>13</v>
      </c>
      <c r="F502" s="139">
        <f t="shared" si="32"/>
        <v>263</v>
      </c>
      <c r="G502" s="140">
        <f t="shared" si="31"/>
        <v>263</v>
      </c>
      <c r="H502" s="202" t="s">
        <v>1179</v>
      </c>
      <c r="I502" s="132" t="s">
        <v>891</v>
      </c>
      <c r="J502" s="133"/>
      <c r="K502" s="134"/>
      <c r="L502" s="134"/>
      <c r="M502" s="134"/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</row>
    <row r="503" spans="1:26" ht="15.75" customHeight="1">
      <c r="A503" s="148"/>
      <c r="B503" s="166"/>
      <c r="C503" s="264"/>
      <c r="D503" s="117"/>
      <c r="E503" s="132"/>
      <c r="F503" s="148"/>
      <c r="G503" s="149"/>
      <c r="H503" s="132"/>
      <c r="I503" s="132"/>
      <c r="J503" s="133"/>
      <c r="K503" s="134"/>
      <c r="L503" s="134"/>
      <c r="M503" s="134"/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</row>
    <row r="504" spans="1:26" ht="15.75" customHeight="1">
      <c r="A504" s="530" t="s">
        <v>1632</v>
      </c>
      <c r="B504" s="530"/>
      <c r="C504" s="207"/>
      <c r="D504" s="207"/>
      <c r="E504" s="132"/>
      <c r="F504" s="132"/>
      <c r="G504" s="149"/>
      <c r="H504" s="132"/>
      <c r="I504" s="132"/>
      <c r="J504" s="133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</row>
    <row r="505" spans="1:26" ht="15.75" customHeight="1">
      <c r="A505" s="139" t="s">
        <v>1622</v>
      </c>
      <c r="B505" s="157" t="s">
        <v>1623</v>
      </c>
      <c r="C505" s="157" t="s">
        <v>1624</v>
      </c>
      <c r="D505" s="157" t="s">
        <v>1625</v>
      </c>
      <c r="E505" s="157" t="s">
        <v>1626</v>
      </c>
      <c r="F505" s="157" t="s">
        <v>1627</v>
      </c>
      <c r="G505" s="259" t="s">
        <v>1628</v>
      </c>
      <c r="H505" s="140" t="s">
        <v>1629</v>
      </c>
      <c r="I505" s="132"/>
      <c r="J505" s="133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</row>
    <row r="506" spans="1:26" ht="15.75" customHeight="1">
      <c r="A506" s="194">
        <v>1</v>
      </c>
      <c r="B506" s="190" t="s">
        <v>2007</v>
      </c>
      <c r="C506" s="216" t="s">
        <v>2008</v>
      </c>
      <c r="D506" s="171" t="s">
        <v>1182</v>
      </c>
      <c r="E506" s="195">
        <v>52</v>
      </c>
      <c r="F506" s="142">
        <v>52</v>
      </c>
      <c r="G506" s="140">
        <v>52</v>
      </c>
      <c r="H506" s="195"/>
      <c r="I506" s="132" t="s">
        <v>578</v>
      </c>
      <c r="J506" s="133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</row>
    <row r="507" spans="1:26" ht="15.75" customHeight="1">
      <c r="A507" s="194">
        <v>2</v>
      </c>
      <c r="B507" s="190" t="s">
        <v>2007</v>
      </c>
      <c r="C507" s="308" t="s">
        <v>2009</v>
      </c>
      <c r="D507" s="171" t="s">
        <v>1182</v>
      </c>
      <c r="E507" s="195">
        <v>153</v>
      </c>
      <c r="F507" s="142">
        <v>205</v>
      </c>
      <c r="G507" s="140">
        <v>200</v>
      </c>
      <c r="H507" s="153" t="s">
        <v>1179</v>
      </c>
      <c r="I507" s="132" t="s">
        <v>581</v>
      </c>
      <c r="J507" s="133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</row>
    <row r="508" spans="1:26" ht="15.75" customHeight="1">
      <c r="A508" s="142">
        <v>3</v>
      </c>
      <c r="B508" s="220"/>
      <c r="C508" s="198"/>
      <c r="D508" s="197"/>
      <c r="E508" s="197"/>
      <c r="F508" s="198"/>
      <c r="G508" s="307"/>
      <c r="H508" s="142"/>
      <c r="I508" s="132"/>
      <c r="J508" s="133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spans="1:26" ht="15.75" customHeight="1">
      <c r="A509" s="148"/>
      <c r="B509" s="207"/>
      <c r="C509" s="207"/>
      <c r="D509" s="207"/>
      <c r="E509" s="132"/>
      <c r="F509" s="132"/>
      <c r="G509" s="149"/>
      <c r="H509" s="132"/>
      <c r="I509" s="132"/>
      <c r="J509" s="133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</row>
    <row r="510" spans="1:26" ht="15.75" customHeight="1">
      <c r="A510" s="148"/>
      <c r="B510" s="207"/>
      <c r="C510" s="207"/>
      <c r="D510" s="207"/>
      <c r="E510" s="132"/>
      <c r="F510" s="132"/>
      <c r="G510" s="149"/>
      <c r="H510" s="132"/>
      <c r="I510" s="132"/>
      <c r="J510" s="133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</row>
    <row r="511" spans="1:26" ht="15.75" customHeight="1">
      <c r="A511" s="527" t="s">
        <v>2010</v>
      </c>
      <c r="B511" s="527"/>
      <c r="C511" s="527" t="s">
        <v>2011</v>
      </c>
      <c r="D511" s="527"/>
      <c r="E511" s="132"/>
      <c r="F511" s="132"/>
      <c r="G511" s="149"/>
      <c r="H511" s="132"/>
      <c r="I511" s="137" t="s">
        <v>1620</v>
      </c>
      <c r="J511" s="133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</row>
    <row r="512" spans="1:26" ht="15.75" customHeight="1">
      <c r="A512" s="530" t="s">
        <v>1621</v>
      </c>
      <c r="B512" s="530"/>
      <c r="C512" s="207"/>
      <c r="D512" s="207"/>
      <c r="E512" s="132"/>
      <c r="F512" s="132"/>
      <c r="G512" s="149"/>
      <c r="H512" s="132"/>
      <c r="I512" s="136">
        <v>400</v>
      </c>
      <c r="J512" s="132" t="s">
        <v>738</v>
      </c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</row>
    <row r="513" spans="1:26" ht="15.75" customHeight="1">
      <c r="A513" s="139" t="s">
        <v>1622</v>
      </c>
      <c r="B513" s="139" t="s">
        <v>1623</v>
      </c>
      <c r="C513" s="139" t="s">
        <v>1624</v>
      </c>
      <c r="D513" s="139" t="s">
        <v>1625</v>
      </c>
      <c r="E513" s="139" t="s">
        <v>1626</v>
      </c>
      <c r="F513" s="139" t="s">
        <v>1627</v>
      </c>
      <c r="G513" s="222" t="s">
        <v>1628</v>
      </c>
      <c r="H513" s="140" t="s">
        <v>1629</v>
      </c>
      <c r="I513" s="153" t="s">
        <v>1179</v>
      </c>
      <c r="J513" s="133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</row>
    <row r="514" spans="1:26" ht="15.75" customHeight="1">
      <c r="A514" s="139">
        <v>1</v>
      </c>
      <c r="B514" s="147" t="s">
        <v>1663</v>
      </c>
      <c r="C514" s="139" t="s">
        <v>1592</v>
      </c>
      <c r="D514" s="142" t="s">
        <v>1621</v>
      </c>
      <c r="E514" s="142">
        <v>8</v>
      </c>
      <c r="F514" s="139">
        <f t="shared" ref="F514:F525" si="33">SUM(E514,F513)</f>
        <v>8</v>
      </c>
      <c r="G514" s="222">
        <f t="shared" ref="G514:G531" si="34">SUM(G513,E514)</f>
        <v>8</v>
      </c>
      <c r="H514" s="142"/>
      <c r="I514" s="132"/>
      <c r="J514" s="133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</row>
    <row r="515" spans="1:26" ht="15.75" customHeight="1">
      <c r="A515" s="139">
        <v>2</v>
      </c>
      <c r="B515" s="154" t="s">
        <v>1666</v>
      </c>
      <c r="C515" s="142" t="s">
        <v>2012</v>
      </c>
      <c r="D515" s="142" t="s">
        <v>1621</v>
      </c>
      <c r="E515" s="142">
        <v>4</v>
      </c>
      <c r="F515" s="139">
        <f t="shared" si="33"/>
        <v>12</v>
      </c>
      <c r="G515" s="140">
        <f t="shared" si="34"/>
        <v>12</v>
      </c>
      <c r="H515" s="142"/>
      <c r="I515" s="132"/>
      <c r="J515" s="133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</row>
    <row r="516" spans="1:26" ht="15.75" customHeight="1">
      <c r="A516" s="142">
        <v>3</v>
      </c>
      <c r="B516" s="147" t="s">
        <v>1668</v>
      </c>
      <c r="C516" s="139" t="s">
        <v>1669</v>
      </c>
      <c r="D516" s="142" t="s">
        <v>1621</v>
      </c>
      <c r="E516" s="142">
        <v>6</v>
      </c>
      <c r="F516" s="139">
        <f t="shared" si="33"/>
        <v>18</v>
      </c>
      <c r="G516" s="140">
        <f t="shared" si="34"/>
        <v>18</v>
      </c>
      <c r="H516" s="142"/>
      <c r="I516" s="132"/>
      <c r="J516" s="133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</row>
    <row r="517" spans="1:26" ht="15.75" customHeight="1">
      <c r="A517" s="142">
        <v>4</v>
      </c>
      <c r="B517" s="147" t="s">
        <v>1967</v>
      </c>
      <c r="C517" s="139" t="s">
        <v>1968</v>
      </c>
      <c r="D517" s="139" t="s">
        <v>1621</v>
      </c>
      <c r="E517" s="142">
        <v>8</v>
      </c>
      <c r="F517" s="139">
        <f t="shared" si="33"/>
        <v>26</v>
      </c>
      <c r="G517" s="140">
        <f t="shared" si="34"/>
        <v>26</v>
      </c>
      <c r="H517" s="142"/>
      <c r="I517" s="132"/>
      <c r="J517" s="133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spans="1:26" ht="15.75" customHeight="1">
      <c r="A518" s="142">
        <v>5</v>
      </c>
      <c r="B518" s="141" t="s">
        <v>1744</v>
      </c>
      <c r="C518" s="142" t="s">
        <v>1745</v>
      </c>
      <c r="D518" s="139" t="s">
        <v>1621</v>
      </c>
      <c r="E518" s="142">
        <v>10</v>
      </c>
      <c r="F518" s="139">
        <f t="shared" si="33"/>
        <v>36</v>
      </c>
      <c r="G518" s="140">
        <f t="shared" si="34"/>
        <v>36</v>
      </c>
      <c r="H518" s="142"/>
      <c r="I518" s="132"/>
      <c r="J518" s="133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spans="1:26" ht="15.75" customHeight="1">
      <c r="A519" s="142">
        <v>6</v>
      </c>
      <c r="B519" s="141" t="s">
        <v>1630</v>
      </c>
      <c r="C519" s="142" t="s">
        <v>1252</v>
      </c>
      <c r="D519" s="139" t="s">
        <v>1621</v>
      </c>
      <c r="E519" s="142">
        <v>8</v>
      </c>
      <c r="F519" s="139">
        <f t="shared" si="33"/>
        <v>44</v>
      </c>
      <c r="G519" s="140">
        <f t="shared" si="34"/>
        <v>44</v>
      </c>
      <c r="H519" s="142"/>
      <c r="I519" s="132"/>
      <c r="J519" s="133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</row>
    <row r="520" spans="1:26" ht="15.75" customHeight="1">
      <c r="A520" s="142">
        <v>7</v>
      </c>
      <c r="B520" s="155" t="s">
        <v>1253</v>
      </c>
      <c r="C520" s="139" t="s">
        <v>1254</v>
      </c>
      <c r="D520" s="142" t="s">
        <v>1621</v>
      </c>
      <c r="E520" s="142">
        <v>10</v>
      </c>
      <c r="F520" s="139">
        <f t="shared" si="33"/>
        <v>54</v>
      </c>
      <c r="G520" s="140">
        <f t="shared" si="34"/>
        <v>54</v>
      </c>
      <c r="H520" s="142"/>
      <c r="I520" s="132"/>
      <c r="J520" s="133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</row>
    <row r="521" spans="1:26" ht="15.75" customHeight="1">
      <c r="A521" s="142">
        <v>8</v>
      </c>
      <c r="B521" s="126" t="s">
        <v>1969</v>
      </c>
      <c r="C521" s="139" t="s">
        <v>1970</v>
      </c>
      <c r="D521" s="139" t="s">
        <v>1621</v>
      </c>
      <c r="E521" s="142">
        <v>8</v>
      </c>
      <c r="F521" s="139">
        <f t="shared" si="33"/>
        <v>62</v>
      </c>
      <c r="G521" s="140">
        <f t="shared" si="34"/>
        <v>62</v>
      </c>
      <c r="H521" s="142"/>
      <c r="I521" s="132"/>
      <c r="J521" s="133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</row>
    <row r="522" spans="1:26" ht="15.75" customHeight="1">
      <c r="A522" s="145">
        <v>9</v>
      </c>
      <c r="B522" s="206" t="s">
        <v>2013</v>
      </c>
      <c r="C522" s="143" t="s">
        <v>1988</v>
      </c>
      <c r="D522" s="145" t="s">
        <v>1621</v>
      </c>
      <c r="E522" s="145">
        <v>4</v>
      </c>
      <c r="F522" s="143">
        <f t="shared" si="33"/>
        <v>66</v>
      </c>
      <c r="G522" s="146">
        <f t="shared" si="34"/>
        <v>66</v>
      </c>
      <c r="H522" s="145"/>
      <c r="I522" s="132" t="s">
        <v>1631</v>
      </c>
      <c r="J522" s="133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</row>
    <row r="523" spans="1:26" ht="15.75" customHeight="1">
      <c r="A523" s="142">
        <v>10</v>
      </c>
      <c r="B523" s="126" t="s">
        <v>1989</v>
      </c>
      <c r="C523" s="139" t="s">
        <v>1990</v>
      </c>
      <c r="D523" s="171" t="s">
        <v>1175</v>
      </c>
      <c r="E523" s="142">
        <v>25</v>
      </c>
      <c r="F523" s="139">
        <f t="shared" si="33"/>
        <v>91</v>
      </c>
      <c r="G523" s="140">
        <f t="shared" si="34"/>
        <v>91</v>
      </c>
      <c r="H523" s="142"/>
      <c r="I523" s="132" t="s">
        <v>1185</v>
      </c>
      <c r="J523" s="133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</row>
    <row r="524" spans="1:26" ht="15.75" customHeight="1">
      <c r="A524" s="142">
        <v>11</v>
      </c>
      <c r="B524" s="126" t="s">
        <v>1991</v>
      </c>
      <c r="C524" s="139" t="s">
        <v>1990</v>
      </c>
      <c r="D524" s="171" t="s">
        <v>1175</v>
      </c>
      <c r="E524" s="142">
        <v>6</v>
      </c>
      <c r="F524" s="139">
        <f t="shared" si="33"/>
        <v>97</v>
      </c>
      <c r="G524" s="140">
        <f t="shared" si="34"/>
        <v>97</v>
      </c>
      <c r="H524" s="142"/>
      <c r="I524" s="132" t="s">
        <v>1185</v>
      </c>
      <c r="J524" s="133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spans="1:26" ht="15.75" customHeight="1">
      <c r="A525" s="158">
        <v>12</v>
      </c>
      <c r="B525" s="229" t="s">
        <v>1992</v>
      </c>
      <c r="C525" s="157" t="s">
        <v>1993</v>
      </c>
      <c r="D525" s="268" t="s">
        <v>1175</v>
      </c>
      <c r="E525" s="158">
        <v>10</v>
      </c>
      <c r="F525" s="157">
        <f t="shared" si="33"/>
        <v>107</v>
      </c>
      <c r="G525" s="159">
        <f t="shared" si="34"/>
        <v>107</v>
      </c>
      <c r="H525" s="158"/>
      <c r="I525" s="132" t="s">
        <v>1185</v>
      </c>
      <c r="J525" s="133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spans="1:26" ht="15.75" customHeight="1">
      <c r="A526" s="142">
        <v>13</v>
      </c>
      <c r="B526" s="126" t="s">
        <v>1641</v>
      </c>
      <c r="C526" s="139" t="s">
        <v>1184</v>
      </c>
      <c r="D526" s="171" t="s">
        <v>1182</v>
      </c>
      <c r="E526" s="142">
        <v>4</v>
      </c>
      <c r="F526" s="139">
        <f t="shared" ref="F526:F531" si="35">SUM(F525,E526)</f>
        <v>111</v>
      </c>
      <c r="G526" s="140">
        <f t="shared" si="34"/>
        <v>111</v>
      </c>
      <c r="H526" s="142"/>
      <c r="I526" s="132" t="s">
        <v>1185</v>
      </c>
      <c r="J526" s="133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</row>
    <row r="527" spans="1:26" ht="15.75" customHeight="1">
      <c r="A527" s="142">
        <v>14</v>
      </c>
      <c r="B527" s="126" t="s">
        <v>1857</v>
      </c>
      <c r="C527" s="139" t="s">
        <v>1858</v>
      </c>
      <c r="D527" s="171" t="s">
        <v>1175</v>
      </c>
      <c r="E527" s="142">
        <v>20</v>
      </c>
      <c r="F527" s="139">
        <f t="shared" si="35"/>
        <v>131</v>
      </c>
      <c r="G527" s="140">
        <f t="shared" si="34"/>
        <v>131</v>
      </c>
      <c r="H527" s="142"/>
      <c r="I527" s="132" t="s">
        <v>1211</v>
      </c>
      <c r="J527" s="133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</row>
    <row r="528" spans="1:26" ht="15.75" customHeight="1">
      <c r="A528" s="142">
        <v>15</v>
      </c>
      <c r="B528" s="126" t="s">
        <v>1265</v>
      </c>
      <c r="C528" s="139" t="s">
        <v>1266</v>
      </c>
      <c r="D528" s="171" t="s">
        <v>1182</v>
      </c>
      <c r="E528" s="142">
        <v>20</v>
      </c>
      <c r="F528" s="139">
        <f t="shared" si="35"/>
        <v>151</v>
      </c>
      <c r="G528" s="140">
        <f t="shared" si="34"/>
        <v>151</v>
      </c>
      <c r="H528" s="142"/>
      <c r="I528" s="132" t="s">
        <v>1267</v>
      </c>
      <c r="J528" s="133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</row>
    <row r="529" spans="1:26" ht="15.75" customHeight="1">
      <c r="A529" s="142">
        <v>16</v>
      </c>
      <c r="B529" s="126" t="s">
        <v>1305</v>
      </c>
      <c r="C529" s="139" t="s">
        <v>1306</v>
      </c>
      <c r="D529" s="171" t="s">
        <v>1175</v>
      </c>
      <c r="E529" s="142">
        <v>25</v>
      </c>
      <c r="F529" s="139">
        <f t="shared" si="35"/>
        <v>176</v>
      </c>
      <c r="G529" s="140">
        <f t="shared" si="34"/>
        <v>176</v>
      </c>
      <c r="H529" s="142"/>
      <c r="I529" s="132" t="s">
        <v>1216</v>
      </c>
      <c r="J529" s="133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</row>
    <row r="530" spans="1:26" ht="15.75" customHeight="1">
      <c r="A530" s="142">
        <v>17</v>
      </c>
      <c r="B530" s="126" t="s">
        <v>1859</v>
      </c>
      <c r="C530" s="139" t="s">
        <v>1860</v>
      </c>
      <c r="D530" s="171" t="s">
        <v>1175</v>
      </c>
      <c r="E530" s="142">
        <v>4</v>
      </c>
      <c r="F530" s="139">
        <f t="shared" si="35"/>
        <v>180</v>
      </c>
      <c r="G530" s="140">
        <f t="shared" si="34"/>
        <v>180</v>
      </c>
      <c r="H530" s="142"/>
      <c r="I530" s="132" t="s">
        <v>1219</v>
      </c>
      <c r="J530" s="133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/>
      <c r="Y530" s="134"/>
      <c r="Z530" s="134"/>
    </row>
    <row r="531" spans="1:26" ht="15.75" customHeight="1">
      <c r="A531" s="142">
        <v>18</v>
      </c>
      <c r="B531" s="190" t="s">
        <v>856</v>
      </c>
      <c r="C531" s="142" t="s">
        <v>1912</v>
      </c>
      <c r="D531" s="167" t="s">
        <v>1182</v>
      </c>
      <c r="E531" s="142">
        <v>61</v>
      </c>
      <c r="F531" s="171">
        <f t="shared" si="35"/>
        <v>241</v>
      </c>
      <c r="G531" s="192">
        <f t="shared" si="34"/>
        <v>241</v>
      </c>
      <c r="H531" s="142"/>
      <c r="I531" s="132" t="s">
        <v>891</v>
      </c>
      <c r="J531" s="133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</row>
    <row r="532" spans="1:26" ht="15.75" customHeight="1">
      <c r="A532" s="142">
        <v>19</v>
      </c>
      <c r="B532" s="190" t="s">
        <v>1222</v>
      </c>
      <c r="C532" s="142" t="s">
        <v>1223</v>
      </c>
      <c r="D532" s="167" t="s">
        <v>1175</v>
      </c>
      <c r="E532" s="142">
        <v>30</v>
      </c>
      <c r="F532" s="171">
        <v>271</v>
      </c>
      <c r="G532" s="192">
        <v>271</v>
      </c>
      <c r="H532" s="142"/>
      <c r="I532" s="132" t="s">
        <v>644</v>
      </c>
      <c r="J532" s="133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</row>
    <row r="533" spans="1:26" ht="15.75" customHeight="1">
      <c r="A533" s="142">
        <v>20</v>
      </c>
      <c r="B533" s="190" t="s">
        <v>2014</v>
      </c>
      <c r="C533" s="139" t="s">
        <v>727</v>
      </c>
      <c r="D533" s="171" t="s">
        <v>1182</v>
      </c>
      <c r="E533" s="142">
        <v>10</v>
      </c>
      <c r="F533" s="171">
        <v>281</v>
      </c>
      <c r="G533" s="192">
        <v>281</v>
      </c>
      <c r="H533" s="142"/>
      <c r="I533" s="132" t="s">
        <v>644</v>
      </c>
      <c r="J533" s="133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</row>
    <row r="534" spans="1:26" ht="15.75" customHeight="1">
      <c r="A534" s="142">
        <v>21</v>
      </c>
      <c r="B534" s="126" t="s">
        <v>1055</v>
      </c>
      <c r="C534" s="167" t="s">
        <v>1056</v>
      </c>
      <c r="D534" s="171" t="s">
        <v>1271</v>
      </c>
      <c r="E534" s="171">
        <v>8</v>
      </c>
      <c r="F534" s="171">
        <v>289</v>
      </c>
      <c r="G534" s="192">
        <v>289</v>
      </c>
      <c r="H534" s="142"/>
      <c r="I534" s="132" t="s">
        <v>644</v>
      </c>
      <c r="J534" s="133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</row>
    <row r="535" spans="1:26" ht="15.75" customHeight="1">
      <c r="A535" s="142">
        <v>22</v>
      </c>
      <c r="B535" s="126" t="s">
        <v>2015</v>
      </c>
      <c r="C535" s="167" t="s">
        <v>1977</v>
      </c>
      <c r="D535" s="171" t="s">
        <v>1175</v>
      </c>
      <c r="E535" s="171">
        <v>30</v>
      </c>
      <c r="F535" s="171">
        <v>319</v>
      </c>
      <c r="G535" s="192">
        <v>319</v>
      </c>
      <c r="H535" s="142"/>
      <c r="I535" s="132" t="s">
        <v>647</v>
      </c>
      <c r="J535" s="133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spans="1:26" ht="15.75" customHeight="1">
      <c r="A536" s="142">
        <v>23</v>
      </c>
      <c r="B536" s="126" t="s">
        <v>1649</v>
      </c>
      <c r="C536" s="167" t="s">
        <v>2016</v>
      </c>
      <c r="D536" s="171" t="s">
        <v>1175</v>
      </c>
      <c r="E536" s="171">
        <v>68</v>
      </c>
      <c r="F536" s="171">
        <v>387</v>
      </c>
      <c r="G536" s="192">
        <v>387</v>
      </c>
      <c r="H536" s="142"/>
      <c r="I536" s="132" t="s">
        <v>647</v>
      </c>
      <c r="J536" s="133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5.75" customHeight="1">
      <c r="A537" s="142">
        <v>24</v>
      </c>
      <c r="B537" s="190" t="s">
        <v>1242</v>
      </c>
      <c r="C537" s="139" t="s">
        <v>1195</v>
      </c>
      <c r="D537" s="171" t="s">
        <v>1182</v>
      </c>
      <c r="E537" s="142">
        <v>30</v>
      </c>
      <c r="F537" s="171">
        <v>417</v>
      </c>
      <c r="G537" s="192">
        <v>400</v>
      </c>
      <c r="H537" s="202" t="s">
        <v>1179</v>
      </c>
      <c r="I537" s="132" t="s">
        <v>738</v>
      </c>
      <c r="J537" s="133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</row>
    <row r="538" spans="1:26" ht="15.75" customHeight="1">
      <c r="A538" s="532" t="s">
        <v>1632</v>
      </c>
      <c r="B538" s="532"/>
      <c r="C538" s="207"/>
      <c r="D538" s="207"/>
      <c r="E538" s="132"/>
      <c r="F538" s="132"/>
      <c r="H538" s="132"/>
      <c r="I538" s="132"/>
      <c r="J538" s="133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</row>
    <row r="539" spans="1:26" ht="15.75" customHeight="1">
      <c r="A539" s="139" t="s">
        <v>1622</v>
      </c>
      <c r="B539" s="139" t="s">
        <v>1623</v>
      </c>
      <c r="C539" s="139" t="s">
        <v>1624</v>
      </c>
      <c r="D539" s="139" t="s">
        <v>1625</v>
      </c>
      <c r="E539" s="139" t="s">
        <v>1626</v>
      </c>
      <c r="F539" s="139" t="s">
        <v>1627</v>
      </c>
      <c r="G539" s="222" t="s">
        <v>1628</v>
      </c>
      <c r="H539" s="140" t="s">
        <v>1629</v>
      </c>
      <c r="I539" s="132"/>
      <c r="J539" s="133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</row>
    <row r="540" spans="1:26" ht="15.75" customHeight="1">
      <c r="A540" s="139">
        <v>1</v>
      </c>
      <c r="B540" s="150"/>
      <c r="C540" s="142"/>
      <c r="D540" s="139"/>
      <c r="E540" s="142"/>
      <c r="F540" s="139">
        <f>SUM(E540,F539)</f>
        <v>0</v>
      </c>
      <c r="G540" s="222">
        <f>SUM(G539,E540)</f>
        <v>0</v>
      </c>
      <c r="H540" s="142"/>
      <c r="I540" s="132"/>
      <c r="J540" s="133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</row>
    <row r="541" spans="1:26" ht="15.75" customHeight="1">
      <c r="A541" s="139">
        <v>2</v>
      </c>
      <c r="B541" s="150"/>
      <c r="C541" s="142"/>
      <c r="D541" s="139"/>
      <c r="E541" s="142"/>
      <c r="F541" s="139"/>
      <c r="G541" s="222"/>
      <c r="H541" s="142"/>
      <c r="I541" s="132"/>
      <c r="J541" s="133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</row>
    <row r="542" spans="1:26" ht="15.75" customHeight="1">
      <c r="A542" s="142">
        <v>3</v>
      </c>
      <c r="B542" s="147"/>
      <c r="C542" s="139"/>
      <c r="D542" s="142"/>
      <c r="E542" s="142"/>
      <c r="F542" s="139"/>
      <c r="G542" s="222"/>
      <c r="H542" s="142"/>
      <c r="I542" s="132"/>
      <c r="J542" s="133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</row>
    <row r="543" spans="1:26" ht="15.75" customHeight="1">
      <c r="A543" s="148"/>
      <c r="B543" s="207"/>
      <c r="C543" s="207"/>
      <c r="D543" s="207"/>
      <c r="E543" s="132"/>
      <c r="F543" s="132"/>
      <c r="G543" s="149"/>
      <c r="H543" s="132"/>
      <c r="I543" s="132"/>
      <c r="J543" s="133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</row>
    <row r="544" spans="1:26" ht="15.75" customHeight="1">
      <c r="A544" s="148"/>
      <c r="B544" s="207"/>
      <c r="C544" s="207"/>
      <c r="D544" s="207"/>
      <c r="E544" s="132"/>
      <c r="F544" s="132"/>
      <c r="G544" s="149"/>
      <c r="H544" s="132"/>
      <c r="I544" s="132"/>
      <c r="J544" s="133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</row>
    <row r="545" spans="1:26" ht="15.75" customHeight="1">
      <c r="A545" s="527" t="s">
        <v>2017</v>
      </c>
      <c r="B545" s="527"/>
      <c r="C545" s="527" t="s">
        <v>2018</v>
      </c>
      <c r="D545" s="527"/>
      <c r="E545" s="132"/>
      <c r="F545" s="132"/>
      <c r="G545" s="149"/>
      <c r="H545" s="149"/>
      <c r="I545" s="137" t="s">
        <v>1620</v>
      </c>
      <c r="J545" s="133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</row>
    <row r="546" spans="1:26" ht="15.75" customHeight="1">
      <c r="A546" s="530" t="s">
        <v>1621</v>
      </c>
      <c r="B546" s="530"/>
      <c r="C546" s="207"/>
      <c r="D546" s="207"/>
      <c r="E546" s="132"/>
      <c r="F546" s="132"/>
      <c r="G546" s="149"/>
      <c r="H546" s="149"/>
      <c r="I546" s="136">
        <v>400</v>
      </c>
      <c r="J546" s="132" t="s">
        <v>738</v>
      </c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</row>
    <row r="547" spans="1:26" ht="15.75" customHeight="1">
      <c r="A547" s="139" t="s">
        <v>1622</v>
      </c>
      <c r="B547" s="139" t="s">
        <v>1623</v>
      </c>
      <c r="C547" s="139" t="s">
        <v>1624</v>
      </c>
      <c r="D547" s="139" t="s">
        <v>1625</v>
      </c>
      <c r="E547" s="139" t="s">
        <v>1626</v>
      </c>
      <c r="F547" s="139" t="s">
        <v>1627</v>
      </c>
      <c r="G547" s="222" t="s">
        <v>1628</v>
      </c>
      <c r="H547" s="140" t="s">
        <v>1629</v>
      </c>
      <c r="I547" s="153" t="s">
        <v>1179</v>
      </c>
      <c r="J547" s="133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</row>
    <row r="548" spans="1:26" ht="15.75" customHeight="1">
      <c r="A548" s="139">
        <v>1</v>
      </c>
      <c r="B548" s="147" t="s">
        <v>1663</v>
      </c>
      <c r="C548" s="139" t="s">
        <v>1592</v>
      </c>
      <c r="D548" s="142" t="s">
        <v>1621</v>
      </c>
      <c r="E548" s="142">
        <v>8</v>
      </c>
      <c r="F548" s="139">
        <f t="shared" ref="F548:F558" si="36">SUM(E548,F547)</f>
        <v>8</v>
      </c>
      <c r="G548" s="222">
        <f t="shared" ref="G548:G566" si="37">SUM(G547,E548)</f>
        <v>8</v>
      </c>
      <c r="H548" s="142"/>
      <c r="I548" s="132"/>
      <c r="J548" s="133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</row>
    <row r="549" spans="1:26" ht="15.75" customHeight="1">
      <c r="A549" s="139">
        <v>2</v>
      </c>
      <c r="B549" s="150" t="s">
        <v>1637</v>
      </c>
      <c r="C549" s="142" t="s">
        <v>1714</v>
      </c>
      <c r="D549" s="139" t="s">
        <v>1621</v>
      </c>
      <c r="E549" s="142">
        <v>8</v>
      </c>
      <c r="F549" s="139">
        <f t="shared" si="36"/>
        <v>16</v>
      </c>
      <c r="G549" s="222">
        <f t="shared" si="37"/>
        <v>16</v>
      </c>
      <c r="H549" s="142"/>
      <c r="I549" s="132"/>
      <c r="J549" s="133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</row>
    <row r="550" spans="1:26" ht="15.75" customHeight="1">
      <c r="A550" s="142">
        <v>3</v>
      </c>
      <c r="B550" s="147" t="s">
        <v>1668</v>
      </c>
      <c r="C550" s="139" t="s">
        <v>1669</v>
      </c>
      <c r="D550" s="142" t="s">
        <v>1621</v>
      </c>
      <c r="E550" s="142">
        <v>6</v>
      </c>
      <c r="F550" s="139">
        <f t="shared" si="36"/>
        <v>22</v>
      </c>
      <c r="G550" s="140">
        <f t="shared" si="37"/>
        <v>22</v>
      </c>
      <c r="H550" s="142"/>
      <c r="I550" s="132"/>
      <c r="J550" s="133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</row>
    <row r="551" spans="1:26" ht="15.75" customHeight="1">
      <c r="A551" s="142">
        <v>4</v>
      </c>
      <c r="B551" s="150" t="s">
        <v>1706</v>
      </c>
      <c r="C551" s="139" t="s">
        <v>1707</v>
      </c>
      <c r="D551" s="139" t="s">
        <v>1621</v>
      </c>
      <c r="E551" s="142">
        <v>32</v>
      </c>
      <c r="F551" s="139">
        <f t="shared" si="36"/>
        <v>54</v>
      </c>
      <c r="G551" s="140">
        <f t="shared" si="37"/>
        <v>54</v>
      </c>
      <c r="H551" s="142"/>
      <c r="I551" s="132"/>
      <c r="J551" s="133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</row>
    <row r="552" spans="1:26" ht="15.75" customHeight="1">
      <c r="A552" s="142">
        <v>5</v>
      </c>
      <c r="B552" s="126" t="s">
        <v>1715</v>
      </c>
      <c r="C552" s="147" t="s">
        <v>1716</v>
      </c>
      <c r="D552" s="142" t="s">
        <v>1621</v>
      </c>
      <c r="E552" s="142">
        <v>8</v>
      </c>
      <c r="F552" s="139">
        <f t="shared" si="36"/>
        <v>62</v>
      </c>
      <c r="G552" s="140">
        <f t="shared" si="37"/>
        <v>62</v>
      </c>
      <c r="H552" s="142"/>
      <c r="I552" s="132"/>
      <c r="J552" s="133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</row>
    <row r="553" spans="1:26" ht="15.75" customHeight="1">
      <c r="A553" s="142">
        <v>6</v>
      </c>
      <c r="B553" s="155" t="s">
        <v>1253</v>
      </c>
      <c r="C553" s="139" t="s">
        <v>1254</v>
      </c>
      <c r="D553" s="142" t="s">
        <v>1621</v>
      </c>
      <c r="E553" s="142">
        <v>10</v>
      </c>
      <c r="F553" s="139">
        <f t="shared" si="36"/>
        <v>72</v>
      </c>
      <c r="G553" s="140">
        <f t="shared" si="37"/>
        <v>72</v>
      </c>
      <c r="H553" s="142"/>
      <c r="I553" s="132"/>
      <c r="J553" s="133"/>
    </row>
    <row r="554" spans="1:26" ht="15.75" customHeight="1">
      <c r="A554" s="142">
        <v>7</v>
      </c>
      <c r="B554" s="126" t="s">
        <v>1280</v>
      </c>
      <c r="C554" s="139" t="s">
        <v>1281</v>
      </c>
      <c r="D554" s="142" t="s">
        <v>1621</v>
      </c>
      <c r="E554" s="142">
        <v>7</v>
      </c>
      <c r="F554" s="139">
        <f t="shared" si="36"/>
        <v>79</v>
      </c>
      <c r="G554" s="140">
        <f t="shared" si="37"/>
        <v>79</v>
      </c>
      <c r="H554" s="142"/>
      <c r="I554" s="132"/>
      <c r="J554" s="133"/>
    </row>
    <row r="555" spans="1:26" ht="15.75" customHeight="1">
      <c r="A555" s="158">
        <v>8</v>
      </c>
      <c r="B555" s="229" t="s">
        <v>1262</v>
      </c>
      <c r="C555" s="157" t="s">
        <v>1263</v>
      </c>
      <c r="D555" s="165" t="s">
        <v>1175</v>
      </c>
      <c r="E555" s="158">
        <v>8</v>
      </c>
      <c r="F555" s="157">
        <f t="shared" si="36"/>
        <v>87</v>
      </c>
      <c r="G555" s="159">
        <f t="shared" si="37"/>
        <v>87</v>
      </c>
      <c r="H555" s="158"/>
      <c r="I555" s="132"/>
      <c r="J555" s="133"/>
    </row>
    <row r="556" spans="1:26" ht="15.75" customHeight="1">
      <c r="A556" s="142">
        <v>9</v>
      </c>
      <c r="B556" s="126" t="s">
        <v>1257</v>
      </c>
      <c r="C556" s="139" t="s">
        <v>1258</v>
      </c>
      <c r="D556" s="115" t="s">
        <v>1182</v>
      </c>
      <c r="E556" s="142">
        <v>39</v>
      </c>
      <c r="F556" s="157">
        <f t="shared" si="36"/>
        <v>126</v>
      </c>
      <c r="G556" s="140">
        <f t="shared" si="37"/>
        <v>126</v>
      </c>
      <c r="H556" s="142"/>
      <c r="I556" s="132"/>
      <c r="J556" s="133"/>
    </row>
    <row r="557" spans="1:26" ht="15.75" customHeight="1">
      <c r="A557" s="142">
        <v>10</v>
      </c>
      <c r="B557" s="126" t="s">
        <v>1234</v>
      </c>
      <c r="C557" s="139" t="s">
        <v>1235</v>
      </c>
      <c r="D557" s="115" t="s">
        <v>1182</v>
      </c>
      <c r="E557" s="142">
        <v>24</v>
      </c>
      <c r="F557" s="139">
        <f t="shared" si="36"/>
        <v>150</v>
      </c>
      <c r="G557" s="140">
        <f t="shared" si="37"/>
        <v>150</v>
      </c>
      <c r="H557" s="142"/>
      <c r="I557" s="132"/>
      <c r="J557" s="133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</row>
    <row r="558" spans="1:26" ht="15.75" customHeight="1">
      <c r="A558" s="163">
        <v>11</v>
      </c>
      <c r="B558" s="203" t="s">
        <v>1692</v>
      </c>
      <c r="C558" s="161" t="s">
        <v>1693</v>
      </c>
      <c r="D558" s="162" t="s">
        <v>1182</v>
      </c>
      <c r="E558" s="163">
        <v>50</v>
      </c>
      <c r="F558" s="161">
        <f t="shared" si="36"/>
        <v>200</v>
      </c>
      <c r="G558" s="164">
        <f t="shared" si="37"/>
        <v>200</v>
      </c>
      <c r="H558" s="163"/>
      <c r="I558" s="132" t="s">
        <v>1631</v>
      </c>
      <c r="J558" s="133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</row>
    <row r="559" spans="1:26" ht="15.75" customHeight="1">
      <c r="A559" s="142">
        <v>12</v>
      </c>
      <c r="B559" s="126" t="s">
        <v>1641</v>
      </c>
      <c r="C559" s="139" t="s">
        <v>1184</v>
      </c>
      <c r="D559" s="115" t="s">
        <v>1182</v>
      </c>
      <c r="E559" s="142">
        <v>4</v>
      </c>
      <c r="F559" s="139">
        <f t="shared" ref="F559:F566" si="38">SUM(F558,E559)</f>
        <v>204</v>
      </c>
      <c r="G559" s="140">
        <f t="shared" si="37"/>
        <v>204</v>
      </c>
      <c r="H559" s="142"/>
      <c r="I559" s="132" t="s">
        <v>1185</v>
      </c>
      <c r="J559" s="133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</row>
    <row r="560" spans="1:26" ht="15.75" customHeight="1">
      <c r="A560" s="142">
        <v>13</v>
      </c>
      <c r="B560" s="126" t="s">
        <v>1265</v>
      </c>
      <c r="C560" s="139" t="s">
        <v>1266</v>
      </c>
      <c r="D560" s="115" t="s">
        <v>1182</v>
      </c>
      <c r="E560" s="142">
        <v>20</v>
      </c>
      <c r="F560" s="139">
        <f t="shared" si="38"/>
        <v>224</v>
      </c>
      <c r="G560" s="140">
        <f t="shared" si="37"/>
        <v>224</v>
      </c>
      <c r="H560" s="142"/>
      <c r="I560" s="132" t="s">
        <v>1267</v>
      </c>
      <c r="J560" s="133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</row>
    <row r="561" spans="1:26" ht="15.75" customHeight="1">
      <c r="A561" s="142">
        <v>14</v>
      </c>
      <c r="B561" s="126" t="s">
        <v>1971</v>
      </c>
      <c r="C561" s="139" t="s">
        <v>1972</v>
      </c>
      <c r="D561" s="115" t="s">
        <v>1175</v>
      </c>
      <c r="E561" s="142">
        <v>8</v>
      </c>
      <c r="F561" s="139">
        <f t="shared" si="38"/>
        <v>232</v>
      </c>
      <c r="G561" s="140">
        <f t="shared" si="37"/>
        <v>232</v>
      </c>
      <c r="H561" s="142"/>
      <c r="I561" s="132" t="s">
        <v>1216</v>
      </c>
      <c r="J561" s="133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</row>
    <row r="562" spans="1:26" ht="15.75" customHeight="1">
      <c r="A562" s="142">
        <v>15</v>
      </c>
      <c r="B562" s="126" t="s">
        <v>1305</v>
      </c>
      <c r="C562" s="139" t="s">
        <v>1306</v>
      </c>
      <c r="D562" s="115" t="s">
        <v>1175</v>
      </c>
      <c r="E562" s="142">
        <v>25</v>
      </c>
      <c r="F562" s="139">
        <f t="shared" si="38"/>
        <v>257</v>
      </c>
      <c r="G562" s="140">
        <f t="shared" si="37"/>
        <v>257</v>
      </c>
      <c r="H562" s="142"/>
      <c r="I562" s="132" t="s">
        <v>1216</v>
      </c>
      <c r="J562" s="133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</row>
    <row r="563" spans="1:26" ht="15.75" customHeight="1">
      <c r="A563" s="142">
        <v>16</v>
      </c>
      <c r="B563" s="126" t="s">
        <v>1287</v>
      </c>
      <c r="C563" s="139" t="s">
        <v>1028</v>
      </c>
      <c r="D563" s="115" t="s">
        <v>1182</v>
      </c>
      <c r="E563" s="142">
        <v>24</v>
      </c>
      <c r="F563" s="139">
        <f t="shared" si="38"/>
        <v>281</v>
      </c>
      <c r="G563" s="140">
        <f t="shared" si="37"/>
        <v>281</v>
      </c>
      <c r="H563" s="142"/>
      <c r="I563" s="132" t="s">
        <v>1216</v>
      </c>
      <c r="J563" s="133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</row>
    <row r="564" spans="1:26" ht="15.75" customHeight="1">
      <c r="A564" s="142">
        <v>17</v>
      </c>
      <c r="B564" s="126" t="s">
        <v>1696</v>
      </c>
      <c r="C564" s="139" t="s">
        <v>1697</v>
      </c>
      <c r="D564" s="115" t="s">
        <v>1175</v>
      </c>
      <c r="E564" s="142">
        <v>12</v>
      </c>
      <c r="F564" s="139">
        <f t="shared" si="38"/>
        <v>293</v>
      </c>
      <c r="G564" s="140">
        <f t="shared" si="37"/>
        <v>293</v>
      </c>
      <c r="H564" s="142"/>
      <c r="I564" s="132" t="s">
        <v>1219</v>
      </c>
      <c r="J564" s="133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spans="1:26" ht="15.75" customHeight="1">
      <c r="A565" s="142">
        <v>18</v>
      </c>
      <c r="B565" s="126" t="s">
        <v>912</v>
      </c>
      <c r="C565" s="139" t="s">
        <v>913</v>
      </c>
      <c r="D565" s="115" t="s">
        <v>1182</v>
      </c>
      <c r="E565" s="142">
        <v>20</v>
      </c>
      <c r="F565" s="139">
        <f t="shared" si="38"/>
        <v>313</v>
      </c>
      <c r="G565" s="140">
        <f t="shared" si="37"/>
        <v>313</v>
      </c>
      <c r="H565" s="142"/>
      <c r="I565" s="132" t="s">
        <v>1219</v>
      </c>
      <c r="J565" s="133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</row>
    <row r="566" spans="1:26" ht="15.75" customHeight="1">
      <c r="A566" s="132">
        <v>19</v>
      </c>
      <c r="B566" s="190" t="s">
        <v>856</v>
      </c>
      <c r="C566" s="142" t="s">
        <v>1912</v>
      </c>
      <c r="D566" s="167" t="s">
        <v>1182</v>
      </c>
      <c r="E566" s="142">
        <v>61</v>
      </c>
      <c r="F566" s="171">
        <f t="shared" si="38"/>
        <v>374</v>
      </c>
      <c r="G566" s="192">
        <f t="shared" si="37"/>
        <v>374</v>
      </c>
      <c r="H566" s="142"/>
      <c r="I566" s="132" t="s">
        <v>891</v>
      </c>
      <c r="J566" s="133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</row>
    <row r="567" spans="1:26" ht="15.75" customHeight="1">
      <c r="A567" s="132">
        <v>20</v>
      </c>
      <c r="B567" s="126" t="s">
        <v>576</v>
      </c>
      <c r="C567" s="167" t="s">
        <v>577</v>
      </c>
      <c r="D567" s="171" t="s">
        <v>1175</v>
      </c>
      <c r="E567" s="115">
        <v>6</v>
      </c>
      <c r="F567" s="171">
        <v>380</v>
      </c>
      <c r="G567" s="192">
        <v>380</v>
      </c>
      <c r="H567" s="142"/>
      <c r="I567" s="132" t="s">
        <v>578</v>
      </c>
      <c r="J567" s="133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</row>
    <row r="568" spans="1:26" ht="15.75" customHeight="1">
      <c r="A568" s="132">
        <v>21</v>
      </c>
      <c r="B568" s="126" t="s">
        <v>1415</v>
      </c>
      <c r="C568" s="167" t="s">
        <v>1416</v>
      </c>
      <c r="D568" s="171" t="s">
        <v>1175</v>
      </c>
      <c r="E568" s="142">
        <v>16</v>
      </c>
      <c r="F568" s="171">
        <v>396</v>
      </c>
      <c r="G568" s="192">
        <v>396</v>
      </c>
      <c r="H568" s="142"/>
      <c r="I568" s="132" t="s">
        <v>644</v>
      </c>
      <c r="J568" s="133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</row>
    <row r="569" spans="1:26" ht="15.75" customHeight="1">
      <c r="A569" s="132">
        <v>22</v>
      </c>
      <c r="B569" s="190" t="s">
        <v>1242</v>
      </c>
      <c r="C569" s="139" t="s">
        <v>1195</v>
      </c>
      <c r="D569" s="171" t="s">
        <v>1182</v>
      </c>
      <c r="E569" s="142">
        <v>30</v>
      </c>
      <c r="F569" s="171">
        <v>426</v>
      </c>
      <c r="G569" s="192">
        <v>400</v>
      </c>
      <c r="H569" s="202" t="s">
        <v>1179</v>
      </c>
      <c r="I569" s="132" t="s">
        <v>738</v>
      </c>
      <c r="J569" s="133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</row>
    <row r="570" spans="1:26" ht="15.75" customHeight="1">
      <c r="A570" s="132"/>
      <c r="B570" s="166" t="s">
        <v>592</v>
      </c>
      <c r="C570" s="148" t="s">
        <v>593</v>
      </c>
      <c r="D570" s="168" t="s">
        <v>1175</v>
      </c>
      <c r="E570" s="132">
        <v>12</v>
      </c>
      <c r="F570" s="168">
        <f>SUM(F569,E570)</f>
        <v>438</v>
      </c>
      <c r="G570" s="231">
        <v>400</v>
      </c>
      <c r="H570" s="153" t="s">
        <v>1179</v>
      </c>
      <c r="I570" s="132" t="s">
        <v>750</v>
      </c>
      <c r="J570" s="133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</row>
    <row r="571" spans="1:26" ht="15.75" customHeight="1">
      <c r="A571" s="530" t="s">
        <v>1632</v>
      </c>
      <c r="B571" s="530"/>
      <c r="C571" s="207"/>
      <c r="D571" s="207"/>
      <c r="E571" s="132"/>
      <c r="F571" s="132"/>
      <c r="G571" s="149"/>
      <c r="H571" s="132"/>
      <c r="I571" s="132"/>
      <c r="J571" s="133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</row>
    <row r="572" spans="1:26" ht="15.75" customHeight="1">
      <c r="A572" s="139" t="s">
        <v>1622</v>
      </c>
      <c r="B572" s="157" t="s">
        <v>1623</v>
      </c>
      <c r="C572" s="157" t="s">
        <v>1624</v>
      </c>
      <c r="D572" s="157" t="s">
        <v>1625</v>
      </c>
      <c r="E572" s="157" t="s">
        <v>1626</v>
      </c>
      <c r="F572" s="157" t="s">
        <v>1627</v>
      </c>
      <c r="G572" s="259" t="s">
        <v>1628</v>
      </c>
      <c r="H572" s="140" t="s">
        <v>1629</v>
      </c>
      <c r="I572" s="132"/>
      <c r="J572" s="133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</row>
    <row r="573" spans="1:26" ht="15.75" customHeight="1">
      <c r="A573" s="194">
        <v>1</v>
      </c>
      <c r="B573" s="147"/>
      <c r="C573" s="147"/>
      <c r="D573" s="147"/>
      <c r="E573" s="142"/>
      <c r="F573" s="142">
        <v>0</v>
      </c>
      <c r="G573" s="140">
        <v>0</v>
      </c>
      <c r="H573" s="195"/>
      <c r="I573" s="132"/>
      <c r="J573" s="133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</row>
    <row r="574" spans="1:26" ht="15.75" customHeight="1">
      <c r="A574" s="194">
        <v>2</v>
      </c>
      <c r="B574" s="147"/>
      <c r="C574" s="147"/>
      <c r="D574" s="147"/>
      <c r="E574" s="142"/>
      <c r="F574" s="142"/>
      <c r="G574" s="140"/>
      <c r="H574" s="195"/>
      <c r="I574" s="132"/>
      <c r="J574" s="133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</row>
    <row r="575" spans="1:26" ht="15.75" customHeight="1">
      <c r="A575" s="216">
        <v>3</v>
      </c>
      <c r="B575" s="147"/>
      <c r="C575" s="147"/>
      <c r="D575" s="147"/>
      <c r="E575" s="142"/>
      <c r="F575" s="142"/>
      <c r="G575" s="140"/>
      <c r="H575" s="195"/>
      <c r="I575" s="132"/>
      <c r="J575" s="133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</row>
    <row r="576" spans="1:26" ht="15.75" customHeight="1">
      <c r="A576" s="148"/>
      <c r="B576" s="207"/>
      <c r="C576" s="207"/>
      <c r="D576" s="207"/>
      <c r="E576" s="132"/>
      <c r="F576" s="132"/>
      <c r="G576" s="149"/>
      <c r="H576" s="132"/>
      <c r="I576" s="132"/>
      <c r="J576" s="133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</row>
    <row r="577" spans="1:26" ht="15.75" customHeight="1">
      <c r="A577" s="148"/>
      <c r="B577" s="207"/>
      <c r="C577" s="207"/>
      <c r="D577" s="207"/>
      <c r="E577" s="132"/>
      <c r="F577" s="132"/>
      <c r="G577" s="149"/>
      <c r="H577" s="132"/>
      <c r="I577" s="132"/>
      <c r="J577" s="133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</row>
    <row r="578" spans="1:26" ht="15.75" customHeight="1">
      <c r="A578" s="148"/>
      <c r="B578" s="207"/>
      <c r="C578" s="207"/>
      <c r="D578" s="207"/>
      <c r="E578" s="132"/>
      <c r="F578" s="132"/>
      <c r="G578" s="149"/>
      <c r="H578" s="132"/>
      <c r="I578" s="132"/>
      <c r="J578" s="133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</row>
    <row r="579" spans="1:26" ht="15.75" customHeight="1">
      <c r="A579" s="527" t="s">
        <v>2019</v>
      </c>
      <c r="B579" s="527"/>
      <c r="C579" s="527" t="s">
        <v>2020</v>
      </c>
      <c r="D579" s="527"/>
      <c r="E579" s="132"/>
      <c r="F579" s="132"/>
      <c r="G579" s="149"/>
      <c r="H579" s="149"/>
      <c r="I579" s="137" t="s">
        <v>1620</v>
      </c>
      <c r="J579" s="212" t="s">
        <v>1179</v>
      </c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</row>
    <row r="580" spans="1:26" ht="15.75" customHeight="1">
      <c r="A580" s="530" t="s">
        <v>1621</v>
      </c>
      <c r="B580" s="530"/>
      <c r="C580" s="138"/>
      <c r="D580" s="138"/>
      <c r="E580" s="132"/>
      <c r="F580" s="132"/>
      <c r="G580" s="149"/>
      <c r="H580" s="149"/>
      <c r="I580" s="309">
        <v>400</v>
      </c>
      <c r="J580" s="132" t="s">
        <v>775</v>
      </c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</row>
    <row r="581" spans="1:26" ht="15.75" customHeight="1">
      <c r="A581" s="139" t="s">
        <v>1622</v>
      </c>
      <c r="B581" s="139" t="s">
        <v>1623</v>
      </c>
      <c r="C581" s="139" t="s">
        <v>1624</v>
      </c>
      <c r="D581" s="139" t="s">
        <v>1625</v>
      </c>
      <c r="E581" s="139" t="s">
        <v>1626</v>
      </c>
      <c r="F581" s="139" t="s">
        <v>1627</v>
      </c>
      <c r="G581" s="222" t="s">
        <v>1628</v>
      </c>
      <c r="H581" s="140" t="s">
        <v>1629</v>
      </c>
      <c r="I581" s="132"/>
      <c r="J581" s="133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</row>
    <row r="582" spans="1:26" ht="15.75" customHeight="1">
      <c r="A582" s="139">
        <v>1</v>
      </c>
      <c r="B582" s="147" t="s">
        <v>1663</v>
      </c>
      <c r="C582" s="139" t="s">
        <v>1592</v>
      </c>
      <c r="D582" s="142" t="s">
        <v>1621</v>
      </c>
      <c r="E582" s="142">
        <v>8</v>
      </c>
      <c r="F582" s="139">
        <f t="shared" ref="F582:F597" si="39">SUM(E582,F581)</f>
        <v>8</v>
      </c>
      <c r="G582" s="140">
        <f t="shared" ref="G582:G602" si="40">SUM(G581,E582)</f>
        <v>8</v>
      </c>
      <c r="H582" s="142"/>
      <c r="I582" s="132"/>
      <c r="J582" s="133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</row>
    <row r="583" spans="1:26" ht="15.75" customHeight="1">
      <c r="A583" s="139">
        <v>2</v>
      </c>
      <c r="B583" s="150" t="s">
        <v>1637</v>
      </c>
      <c r="C583" s="142" t="s">
        <v>1714</v>
      </c>
      <c r="D583" s="139" t="s">
        <v>1621</v>
      </c>
      <c r="E583" s="142">
        <v>8</v>
      </c>
      <c r="F583" s="139">
        <f t="shared" si="39"/>
        <v>16</v>
      </c>
      <c r="G583" s="140">
        <f t="shared" si="40"/>
        <v>16</v>
      </c>
      <c r="H583" s="142"/>
      <c r="I583" s="132"/>
      <c r="J583" s="133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</row>
    <row r="584" spans="1:26" ht="15.75" customHeight="1">
      <c r="A584" s="142">
        <v>3</v>
      </c>
      <c r="B584" s="147" t="s">
        <v>1668</v>
      </c>
      <c r="C584" s="139" t="s">
        <v>1669</v>
      </c>
      <c r="D584" s="142" t="s">
        <v>1621</v>
      </c>
      <c r="E584" s="142">
        <v>6</v>
      </c>
      <c r="F584" s="139">
        <f t="shared" si="39"/>
        <v>22</v>
      </c>
      <c r="G584" s="140">
        <f t="shared" si="40"/>
        <v>22</v>
      </c>
      <c r="H584" s="142"/>
      <c r="I584" s="132"/>
      <c r="J584" s="133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spans="1:26" ht="15.75" customHeight="1">
      <c r="A585" s="142">
        <v>4</v>
      </c>
      <c r="B585" s="147" t="s">
        <v>1967</v>
      </c>
      <c r="C585" s="139" t="s">
        <v>1968</v>
      </c>
      <c r="D585" s="139" t="s">
        <v>1621</v>
      </c>
      <c r="E585" s="142">
        <v>8</v>
      </c>
      <c r="F585" s="139">
        <f t="shared" si="39"/>
        <v>30</v>
      </c>
      <c r="G585" s="140">
        <f t="shared" si="40"/>
        <v>30</v>
      </c>
      <c r="H585" s="142"/>
      <c r="I585" s="132"/>
      <c r="J585" s="133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</row>
    <row r="586" spans="1:26" ht="15.75" customHeight="1">
      <c r="A586" s="142">
        <v>5</v>
      </c>
      <c r="B586" s="141" t="s">
        <v>1249</v>
      </c>
      <c r="C586" s="142" t="s">
        <v>1250</v>
      </c>
      <c r="D586" s="139" t="s">
        <v>1621</v>
      </c>
      <c r="E586" s="142">
        <v>34</v>
      </c>
      <c r="F586" s="139">
        <f t="shared" si="39"/>
        <v>64</v>
      </c>
      <c r="G586" s="140">
        <f t="shared" si="40"/>
        <v>64</v>
      </c>
      <c r="H586" s="142"/>
      <c r="I586" s="132"/>
      <c r="J586" s="133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</row>
    <row r="587" spans="1:26" ht="15.75" customHeight="1">
      <c r="A587" s="142">
        <v>6</v>
      </c>
      <c r="B587" s="141" t="s">
        <v>1744</v>
      </c>
      <c r="C587" s="142" t="s">
        <v>1745</v>
      </c>
      <c r="D587" s="139" t="s">
        <v>1621</v>
      </c>
      <c r="E587" s="142">
        <v>10</v>
      </c>
      <c r="F587" s="139">
        <f t="shared" si="39"/>
        <v>74</v>
      </c>
      <c r="G587" s="140">
        <f t="shared" si="40"/>
        <v>74</v>
      </c>
      <c r="H587" s="142"/>
      <c r="I587" s="132"/>
      <c r="J587" s="133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</row>
    <row r="588" spans="1:26" ht="15.75" customHeight="1">
      <c r="A588" s="142">
        <v>7</v>
      </c>
      <c r="B588" s="141" t="s">
        <v>1630</v>
      </c>
      <c r="C588" s="142" t="s">
        <v>1252</v>
      </c>
      <c r="D588" s="139" t="s">
        <v>1621</v>
      </c>
      <c r="E588" s="142">
        <v>8</v>
      </c>
      <c r="F588" s="139">
        <f t="shared" si="39"/>
        <v>82</v>
      </c>
      <c r="G588" s="140">
        <f t="shared" si="40"/>
        <v>82</v>
      </c>
      <c r="H588" s="142"/>
      <c r="I588" s="132"/>
      <c r="J588" s="133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</row>
    <row r="589" spans="1:26" ht="15.75" customHeight="1">
      <c r="A589" s="142">
        <v>8</v>
      </c>
      <c r="B589" s="155" t="s">
        <v>1253</v>
      </c>
      <c r="C589" s="139" t="s">
        <v>1254</v>
      </c>
      <c r="D589" s="142" t="s">
        <v>1621</v>
      </c>
      <c r="E589" s="142">
        <v>10</v>
      </c>
      <c r="F589" s="139">
        <f t="shared" si="39"/>
        <v>92</v>
      </c>
      <c r="G589" s="140">
        <f t="shared" si="40"/>
        <v>92</v>
      </c>
      <c r="H589" s="142"/>
      <c r="I589" s="132"/>
      <c r="J589" s="133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</row>
    <row r="590" spans="1:26" ht="15.75" customHeight="1">
      <c r="A590" s="142">
        <v>9</v>
      </c>
      <c r="B590" s="126" t="s">
        <v>1280</v>
      </c>
      <c r="C590" s="139" t="s">
        <v>1281</v>
      </c>
      <c r="D590" s="142" t="s">
        <v>1621</v>
      </c>
      <c r="E590" s="142">
        <v>7</v>
      </c>
      <c r="F590" s="139">
        <f t="shared" si="39"/>
        <v>99</v>
      </c>
      <c r="G590" s="140">
        <f t="shared" si="40"/>
        <v>99</v>
      </c>
      <c r="H590" s="142"/>
      <c r="I590" s="132"/>
      <c r="J590" s="133"/>
    </row>
    <row r="591" spans="1:26" ht="15.75" customHeight="1">
      <c r="A591" s="142">
        <v>10</v>
      </c>
      <c r="B591" s="126" t="s">
        <v>1987</v>
      </c>
      <c r="C591" s="139" t="s">
        <v>1988</v>
      </c>
      <c r="D591" s="142" t="s">
        <v>1621</v>
      </c>
      <c r="E591" s="142">
        <v>4</v>
      </c>
      <c r="F591" s="139">
        <f t="shared" si="39"/>
        <v>103</v>
      </c>
      <c r="G591" s="140">
        <f t="shared" si="40"/>
        <v>103</v>
      </c>
      <c r="H591" s="142"/>
      <c r="I591" s="132"/>
      <c r="J591" s="133"/>
    </row>
    <row r="592" spans="1:26" ht="15.75" customHeight="1">
      <c r="A592" s="158">
        <v>11</v>
      </c>
      <c r="B592" s="229" t="s">
        <v>1321</v>
      </c>
      <c r="C592" s="157" t="s">
        <v>1322</v>
      </c>
      <c r="D592" s="165" t="s">
        <v>1175</v>
      </c>
      <c r="E592" s="158">
        <v>23</v>
      </c>
      <c r="F592" s="157">
        <f t="shared" si="39"/>
        <v>126</v>
      </c>
      <c r="G592" s="159">
        <f t="shared" si="40"/>
        <v>126</v>
      </c>
      <c r="H592" s="158"/>
      <c r="I592" s="132"/>
      <c r="J592" s="133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</row>
    <row r="593" spans="1:26" ht="15.75" customHeight="1">
      <c r="A593" s="145">
        <v>12</v>
      </c>
      <c r="B593" s="206" t="s">
        <v>1257</v>
      </c>
      <c r="C593" s="143" t="s">
        <v>1258</v>
      </c>
      <c r="D593" s="240" t="s">
        <v>1182</v>
      </c>
      <c r="E593" s="145">
        <v>34</v>
      </c>
      <c r="F593" s="143">
        <f t="shared" si="39"/>
        <v>160</v>
      </c>
      <c r="G593" s="146">
        <f t="shared" si="40"/>
        <v>160</v>
      </c>
      <c r="H593" s="145"/>
      <c r="I593" s="132" t="s">
        <v>1631</v>
      </c>
      <c r="J593" s="133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</row>
    <row r="594" spans="1:26" ht="15.75" customHeight="1">
      <c r="A594" s="142">
        <v>13</v>
      </c>
      <c r="B594" s="126" t="s">
        <v>1767</v>
      </c>
      <c r="C594" s="139" t="s">
        <v>1768</v>
      </c>
      <c r="D594" s="115" t="s">
        <v>1175</v>
      </c>
      <c r="E594" s="142">
        <v>96</v>
      </c>
      <c r="F594" s="139">
        <f t="shared" si="39"/>
        <v>256</v>
      </c>
      <c r="G594" s="140">
        <f t="shared" si="40"/>
        <v>256</v>
      </c>
      <c r="H594" s="142"/>
      <c r="I594" s="132" t="s">
        <v>1208</v>
      </c>
      <c r="J594" s="133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</row>
    <row r="595" spans="1:26" ht="15.75" customHeight="1">
      <c r="A595" s="142">
        <v>14</v>
      </c>
      <c r="B595" s="141" t="s">
        <v>1989</v>
      </c>
      <c r="C595" s="142" t="s">
        <v>1990</v>
      </c>
      <c r="D595" s="167" t="s">
        <v>1175</v>
      </c>
      <c r="E595" s="142">
        <v>25</v>
      </c>
      <c r="F595" s="139">
        <f t="shared" si="39"/>
        <v>281</v>
      </c>
      <c r="G595" s="140">
        <f t="shared" si="40"/>
        <v>281</v>
      </c>
      <c r="H595" s="142"/>
      <c r="I595" s="132" t="s">
        <v>1185</v>
      </c>
      <c r="J595" s="133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</row>
    <row r="596" spans="1:26" ht="15.75" customHeight="1">
      <c r="A596" s="142">
        <v>15</v>
      </c>
      <c r="B596" s="141" t="s">
        <v>1991</v>
      </c>
      <c r="C596" s="142" t="s">
        <v>1990</v>
      </c>
      <c r="D596" s="191" t="s">
        <v>1175</v>
      </c>
      <c r="E596" s="142">
        <v>6</v>
      </c>
      <c r="F596" s="139">
        <f t="shared" si="39"/>
        <v>287</v>
      </c>
      <c r="G596" s="140">
        <f t="shared" si="40"/>
        <v>287</v>
      </c>
      <c r="H596" s="142"/>
      <c r="I596" s="132" t="s">
        <v>1185</v>
      </c>
      <c r="J596" s="133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</row>
    <row r="597" spans="1:26" ht="15.75" customHeight="1">
      <c r="A597" s="158">
        <v>16</v>
      </c>
      <c r="B597" s="174" t="s">
        <v>1992</v>
      </c>
      <c r="C597" s="158" t="s">
        <v>1993</v>
      </c>
      <c r="D597" s="230" t="s">
        <v>1175</v>
      </c>
      <c r="E597" s="158">
        <v>10</v>
      </c>
      <c r="F597" s="157">
        <f t="shared" si="39"/>
        <v>297</v>
      </c>
      <c r="G597" s="159">
        <f t="shared" si="40"/>
        <v>297</v>
      </c>
      <c r="H597" s="158"/>
      <c r="I597" s="132" t="s">
        <v>1185</v>
      </c>
      <c r="J597" s="133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</row>
    <row r="598" spans="1:26" ht="15.75" customHeight="1">
      <c r="A598" s="142">
        <v>17</v>
      </c>
      <c r="B598" s="141" t="s">
        <v>1641</v>
      </c>
      <c r="C598" s="142" t="s">
        <v>1184</v>
      </c>
      <c r="D598" s="191" t="s">
        <v>1182</v>
      </c>
      <c r="E598" s="142">
        <v>4</v>
      </c>
      <c r="F598" s="139">
        <f t="shared" ref="F598:F604" si="41">SUM(F597,E598)</f>
        <v>301</v>
      </c>
      <c r="G598" s="140">
        <f t="shared" si="40"/>
        <v>301</v>
      </c>
      <c r="H598" s="142"/>
      <c r="I598" s="132" t="s">
        <v>1185</v>
      </c>
      <c r="J598" s="133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</row>
    <row r="599" spans="1:26" ht="15.75" customHeight="1">
      <c r="A599" s="142">
        <v>18</v>
      </c>
      <c r="B599" s="141" t="s">
        <v>1857</v>
      </c>
      <c r="C599" s="142" t="s">
        <v>1858</v>
      </c>
      <c r="D599" s="191" t="s">
        <v>1175</v>
      </c>
      <c r="E599" s="142">
        <v>20</v>
      </c>
      <c r="F599" s="139">
        <f t="shared" si="41"/>
        <v>321</v>
      </c>
      <c r="G599" s="140">
        <f t="shared" si="40"/>
        <v>321</v>
      </c>
      <c r="H599" s="142"/>
      <c r="I599" s="132" t="s">
        <v>1211</v>
      </c>
      <c r="J599" s="133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</row>
    <row r="600" spans="1:26" ht="15.75" customHeight="1">
      <c r="A600" s="142">
        <v>19</v>
      </c>
      <c r="B600" s="141" t="s">
        <v>1265</v>
      </c>
      <c r="C600" s="142" t="s">
        <v>1266</v>
      </c>
      <c r="D600" s="191" t="s">
        <v>1182</v>
      </c>
      <c r="E600" s="142">
        <v>30</v>
      </c>
      <c r="F600" s="139">
        <f t="shared" si="41"/>
        <v>351</v>
      </c>
      <c r="G600" s="140">
        <f t="shared" si="40"/>
        <v>351</v>
      </c>
      <c r="H600" s="142"/>
      <c r="I600" s="132" t="s">
        <v>1267</v>
      </c>
      <c r="J600" s="133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</row>
    <row r="601" spans="1:26" ht="15.75" customHeight="1">
      <c r="A601" s="142">
        <v>20</v>
      </c>
      <c r="B601" s="141" t="s">
        <v>1859</v>
      </c>
      <c r="C601" s="142" t="s">
        <v>1860</v>
      </c>
      <c r="D601" s="191" t="s">
        <v>1175</v>
      </c>
      <c r="E601" s="142">
        <v>4</v>
      </c>
      <c r="F601" s="139">
        <f t="shared" si="41"/>
        <v>355</v>
      </c>
      <c r="G601" s="140">
        <f t="shared" si="40"/>
        <v>355</v>
      </c>
      <c r="H601" s="142"/>
      <c r="I601" s="132" t="s">
        <v>1219</v>
      </c>
      <c r="J601" s="133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</row>
    <row r="602" spans="1:26" ht="15.75" customHeight="1">
      <c r="A602" s="142">
        <v>21</v>
      </c>
      <c r="B602" s="141" t="s">
        <v>912</v>
      </c>
      <c r="C602" s="142" t="s">
        <v>913</v>
      </c>
      <c r="D602" s="191" t="s">
        <v>1182</v>
      </c>
      <c r="E602" s="142">
        <v>10</v>
      </c>
      <c r="F602" s="139">
        <f t="shared" si="41"/>
        <v>365</v>
      </c>
      <c r="G602" s="140">
        <f t="shared" si="40"/>
        <v>365</v>
      </c>
      <c r="H602" s="142"/>
      <c r="I602" s="132" t="s">
        <v>1219</v>
      </c>
      <c r="J602" s="133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</row>
    <row r="603" spans="1:26" ht="15.75" customHeight="1">
      <c r="A603" s="142">
        <v>22</v>
      </c>
      <c r="B603" s="190" t="s">
        <v>856</v>
      </c>
      <c r="C603" s="142" t="s">
        <v>1912</v>
      </c>
      <c r="D603" s="167" t="s">
        <v>1182</v>
      </c>
      <c r="E603" s="142">
        <v>65</v>
      </c>
      <c r="F603" s="171">
        <f t="shared" si="41"/>
        <v>430</v>
      </c>
      <c r="G603" s="192">
        <v>400</v>
      </c>
      <c r="H603" s="213" t="s">
        <v>1179</v>
      </c>
      <c r="I603" s="132" t="s">
        <v>891</v>
      </c>
      <c r="J603" s="133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</row>
    <row r="604" spans="1:26" ht="15.75" customHeight="1">
      <c r="A604" s="142">
        <v>23</v>
      </c>
      <c r="B604" s="190" t="s">
        <v>912</v>
      </c>
      <c r="C604" s="191" t="s">
        <v>991</v>
      </c>
      <c r="D604" s="171" t="s">
        <v>1182</v>
      </c>
      <c r="E604" s="142">
        <v>23</v>
      </c>
      <c r="F604" s="171">
        <f t="shared" si="41"/>
        <v>453</v>
      </c>
      <c r="G604" s="192">
        <v>400</v>
      </c>
      <c r="H604" s="213" t="s">
        <v>1179</v>
      </c>
      <c r="I604" s="132" t="s">
        <v>891</v>
      </c>
      <c r="J604" s="133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</row>
    <row r="605" spans="1:26" ht="15.75" customHeight="1">
      <c r="A605" s="142">
        <v>24</v>
      </c>
      <c r="B605" s="126" t="s">
        <v>576</v>
      </c>
      <c r="C605" s="167" t="s">
        <v>577</v>
      </c>
      <c r="D605" s="171" t="s">
        <v>1175</v>
      </c>
      <c r="E605" s="142">
        <v>6</v>
      </c>
      <c r="F605" s="171">
        <v>459</v>
      </c>
      <c r="G605" s="192">
        <v>400</v>
      </c>
      <c r="H605" s="213" t="s">
        <v>1179</v>
      </c>
      <c r="I605" s="132" t="s">
        <v>578</v>
      </c>
      <c r="J605" s="133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spans="1:26" ht="15.75" customHeight="1">
      <c r="A606" s="142">
        <v>25</v>
      </c>
      <c r="B606" s="126" t="s">
        <v>1348</v>
      </c>
      <c r="C606" s="139" t="s">
        <v>1933</v>
      </c>
      <c r="D606" s="171" t="s">
        <v>1182</v>
      </c>
      <c r="E606" s="142">
        <v>110</v>
      </c>
      <c r="F606" s="171">
        <v>569</v>
      </c>
      <c r="G606" s="192">
        <v>400</v>
      </c>
      <c r="H606" s="213" t="s">
        <v>1179</v>
      </c>
      <c r="I606" s="132" t="s">
        <v>775</v>
      </c>
      <c r="J606" s="133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</row>
    <row r="607" spans="1:26" ht="15.75" customHeight="1">
      <c r="A607" s="132"/>
      <c r="B607" s="116" t="s">
        <v>592</v>
      </c>
      <c r="C607" s="207" t="s">
        <v>593</v>
      </c>
      <c r="D607" s="310" t="s">
        <v>1175</v>
      </c>
      <c r="E607" s="132">
        <v>12</v>
      </c>
      <c r="F607" s="168">
        <f>SUM(F606,E607)</f>
        <v>581</v>
      </c>
      <c r="G607" s="231">
        <v>400</v>
      </c>
      <c r="H607" s="213" t="s">
        <v>1179</v>
      </c>
      <c r="I607" s="132" t="s">
        <v>750</v>
      </c>
      <c r="J607" s="133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</row>
    <row r="608" spans="1:26" ht="15.75" customHeight="1">
      <c r="A608" s="132"/>
      <c r="B608" s="147" t="s">
        <v>571</v>
      </c>
      <c r="C608" s="139" t="s">
        <v>572</v>
      </c>
      <c r="D608" s="142" t="s">
        <v>1182</v>
      </c>
      <c r="E608" s="132">
        <v>20</v>
      </c>
      <c r="F608" s="168">
        <f>SUM(F607,E608)</f>
        <v>601</v>
      </c>
      <c r="G608" s="231">
        <v>400</v>
      </c>
      <c r="H608" s="212" t="s">
        <v>1179</v>
      </c>
      <c r="I608" s="132" t="s">
        <v>582</v>
      </c>
      <c r="J608" s="133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</row>
    <row r="609" spans="1:26" ht="15.75" customHeight="1">
      <c r="A609" s="132"/>
      <c r="B609" s="116"/>
      <c r="C609" s="207"/>
      <c r="D609" s="310"/>
      <c r="E609" s="132"/>
      <c r="F609" s="168"/>
      <c r="G609" s="231"/>
      <c r="H609" s="212"/>
      <c r="I609" s="132"/>
      <c r="J609" s="133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</row>
    <row r="610" spans="1:26" ht="15.75" customHeight="1">
      <c r="A610" s="132"/>
      <c r="B610" s="116"/>
      <c r="C610" s="207"/>
      <c r="D610" s="310"/>
      <c r="E610" s="132"/>
      <c r="F610" s="168"/>
      <c r="G610" s="231"/>
      <c r="H610" s="212"/>
      <c r="I610" s="132"/>
      <c r="J610" s="133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</row>
    <row r="611" spans="1:26" ht="15.75" customHeight="1">
      <c r="A611" s="132"/>
      <c r="B611" s="116"/>
      <c r="C611" s="207"/>
      <c r="D611" s="310"/>
      <c r="E611" s="132"/>
      <c r="F611" s="168"/>
      <c r="G611" s="231"/>
      <c r="H611" s="212"/>
      <c r="I611" s="132"/>
      <c r="J611" s="133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</row>
    <row r="612" spans="1:26" ht="15.75" customHeight="1">
      <c r="A612" s="530" t="s">
        <v>1632</v>
      </c>
      <c r="B612" s="530"/>
      <c r="C612" s="207"/>
      <c r="D612" s="207"/>
      <c r="E612" s="132"/>
      <c r="F612" s="132"/>
      <c r="G612" s="149"/>
      <c r="I612" s="132"/>
      <c r="J612" s="133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</row>
    <row r="613" spans="1:26" ht="15.75" customHeight="1">
      <c r="A613" s="139" t="s">
        <v>1622</v>
      </c>
      <c r="B613" s="157" t="s">
        <v>1623</v>
      </c>
      <c r="C613" s="157" t="s">
        <v>1624</v>
      </c>
      <c r="D613" s="157" t="s">
        <v>1625</v>
      </c>
      <c r="E613" s="157" t="s">
        <v>1626</v>
      </c>
      <c r="F613" s="157" t="s">
        <v>1627</v>
      </c>
      <c r="G613" s="259" t="s">
        <v>1628</v>
      </c>
      <c r="H613" s="159" t="s">
        <v>1629</v>
      </c>
      <c r="I613" s="132"/>
      <c r="J613" s="133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</row>
    <row r="614" spans="1:26" ht="15.75" customHeight="1">
      <c r="A614" s="194">
        <v>1</v>
      </c>
      <c r="B614" s="147"/>
      <c r="C614" s="147"/>
      <c r="D614" s="147"/>
      <c r="E614" s="142"/>
      <c r="F614" s="142">
        <v>0</v>
      </c>
      <c r="G614" s="140">
        <v>0</v>
      </c>
      <c r="H614" s="142"/>
      <c r="I614" s="132"/>
      <c r="J614" s="133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</row>
    <row r="615" spans="1:26" ht="15.75" customHeight="1">
      <c r="A615" s="139">
        <v>2</v>
      </c>
      <c r="B615" s="190"/>
      <c r="C615" s="264"/>
      <c r="D615" s="168"/>
      <c r="E615" s="132"/>
      <c r="F615" s="198"/>
      <c r="G615" s="307"/>
      <c r="H615" s="197"/>
      <c r="I615" s="132"/>
      <c r="J615" s="133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</row>
    <row r="616" spans="1:26" ht="15.75" customHeight="1">
      <c r="A616" s="142">
        <v>3</v>
      </c>
      <c r="E616" s="142"/>
      <c r="F616" s="139"/>
      <c r="G616" s="222"/>
      <c r="H616" s="142"/>
      <c r="I616" s="132"/>
      <c r="J616" s="133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</row>
    <row r="617" spans="1:26" ht="15.75" customHeight="1">
      <c r="A617" s="148"/>
      <c r="B617" s="207"/>
      <c r="C617" s="207"/>
      <c r="D617" s="207"/>
      <c r="E617" s="132"/>
      <c r="F617" s="132"/>
      <c r="G617" s="149"/>
      <c r="H617" s="132"/>
      <c r="I617" s="132"/>
      <c r="J617" s="133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</row>
    <row r="618" spans="1:26" ht="15.75" customHeight="1">
      <c r="A618" s="148"/>
      <c r="B618" s="207"/>
      <c r="C618" s="207"/>
      <c r="D618" s="207"/>
      <c r="E618" s="132"/>
      <c r="F618" s="132"/>
      <c r="G618" s="149"/>
      <c r="H618" s="132"/>
      <c r="I618" s="132"/>
      <c r="J618" s="133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spans="1:26" ht="15.75" customHeight="1">
      <c r="A619" s="527" t="s">
        <v>2021</v>
      </c>
      <c r="B619" s="527"/>
      <c r="C619" s="527" t="s">
        <v>2022</v>
      </c>
      <c r="D619" s="527"/>
      <c r="E619" s="132"/>
      <c r="F619" s="132"/>
      <c r="G619" s="149"/>
      <c r="H619" s="149"/>
      <c r="I619" s="137" t="s">
        <v>1620</v>
      </c>
      <c r="J619" s="133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spans="1:26" ht="15.75" customHeight="1">
      <c r="A620" s="530" t="s">
        <v>1621</v>
      </c>
      <c r="B620" s="530"/>
      <c r="C620" s="207"/>
      <c r="D620" s="207"/>
      <c r="E620" s="132"/>
      <c r="F620" s="132"/>
      <c r="G620" s="149"/>
      <c r="H620" s="149"/>
      <c r="I620" s="136">
        <v>400</v>
      </c>
      <c r="J620" s="132" t="s">
        <v>308</v>
      </c>
    </row>
    <row r="621" spans="1:26" ht="15.75" customHeight="1">
      <c r="A621" s="139" t="s">
        <v>1622</v>
      </c>
      <c r="B621" s="139" t="s">
        <v>1623</v>
      </c>
      <c r="C621" s="139" t="s">
        <v>1624</v>
      </c>
      <c r="D621" s="139" t="s">
        <v>1625</v>
      </c>
      <c r="E621" s="139" t="s">
        <v>1626</v>
      </c>
      <c r="F621" s="139" t="s">
        <v>1627</v>
      </c>
      <c r="G621" s="222" t="s">
        <v>1628</v>
      </c>
      <c r="H621" s="140" t="s">
        <v>1629</v>
      </c>
      <c r="I621" s="212" t="s">
        <v>1179</v>
      </c>
      <c r="J621" s="133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ht="15.75" customHeight="1">
      <c r="A622" s="139">
        <v>1</v>
      </c>
      <c r="B622" s="150" t="s">
        <v>1637</v>
      </c>
      <c r="C622" s="142" t="s">
        <v>1714</v>
      </c>
      <c r="D622" s="139" t="s">
        <v>1621</v>
      </c>
      <c r="E622" s="142">
        <v>4</v>
      </c>
      <c r="F622" s="139">
        <f>SUM(E622,F621)</f>
        <v>4</v>
      </c>
      <c r="G622" s="140">
        <f t="shared" ref="G622:G629" si="42">SUM(G621,E622)</f>
        <v>4</v>
      </c>
      <c r="H622" s="142"/>
      <c r="I622" s="132"/>
      <c r="J622" s="133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ht="15.75" customHeight="1">
      <c r="A623" s="143">
        <v>2</v>
      </c>
      <c r="B623" s="144" t="s">
        <v>1854</v>
      </c>
      <c r="C623" s="145" t="s">
        <v>1855</v>
      </c>
      <c r="D623" s="143" t="s">
        <v>1621</v>
      </c>
      <c r="E623" s="145">
        <v>8</v>
      </c>
      <c r="F623" s="143">
        <f>SUM(E623,F622)</f>
        <v>12</v>
      </c>
      <c r="G623" s="146">
        <f t="shared" si="42"/>
        <v>12</v>
      </c>
      <c r="H623" s="145"/>
      <c r="I623" s="132" t="s">
        <v>1631</v>
      </c>
      <c r="J623" s="133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ht="15.75" customHeight="1">
      <c r="A624" s="158">
        <v>3</v>
      </c>
      <c r="B624" s="287" t="s">
        <v>1641</v>
      </c>
      <c r="C624" s="230" t="s">
        <v>1184</v>
      </c>
      <c r="D624" s="268" t="s">
        <v>1182</v>
      </c>
      <c r="E624" s="158">
        <v>4</v>
      </c>
      <c r="F624" s="157">
        <f t="shared" ref="F624:F629" si="43">SUM(F623,E624)</f>
        <v>16</v>
      </c>
      <c r="G624" s="259">
        <f t="shared" si="42"/>
        <v>16</v>
      </c>
      <c r="H624" s="158"/>
      <c r="I624" s="132" t="s">
        <v>1185</v>
      </c>
      <c r="J624" s="133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ht="15.75" customHeight="1">
      <c r="A625" s="142">
        <v>4</v>
      </c>
      <c r="B625" s="141" t="s">
        <v>1282</v>
      </c>
      <c r="C625" s="142" t="s">
        <v>852</v>
      </c>
      <c r="D625" s="171" t="s">
        <v>1175</v>
      </c>
      <c r="E625" s="142">
        <v>18</v>
      </c>
      <c r="F625" s="139">
        <f t="shared" si="43"/>
        <v>34</v>
      </c>
      <c r="G625" s="140">
        <f t="shared" si="42"/>
        <v>34</v>
      </c>
      <c r="H625" s="142"/>
      <c r="I625" s="132" t="s">
        <v>1185</v>
      </c>
      <c r="J625" s="133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spans="1:26" ht="15.75" customHeight="1">
      <c r="A626" s="142">
        <v>5</v>
      </c>
      <c r="B626" s="141" t="s">
        <v>1305</v>
      </c>
      <c r="C626" s="142" t="s">
        <v>1306</v>
      </c>
      <c r="D626" s="171" t="s">
        <v>1175</v>
      </c>
      <c r="E626" s="142">
        <v>25</v>
      </c>
      <c r="F626" s="139">
        <f t="shared" si="43"/>
        <v>59</v>
      </c>
      <c r="G626" s="140">
        <f t="shared" si="42"/>
        <v>59</v>
      </c>
      <c r="H626" s="142"/>
      <c r="I626" s="132" t="s">
        <v>1216</v>
      </c>
      <c r="J626" s="133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ht="15.75" customHeight="1">
      <c r="A627" s="142">
        <v>6</v>
      </c>
      <c r="B627" s="141" t="s">
        <v>1859</v>
      </c>
      <c r="C627" s="142" t="s">
        <v>1860</v>
      </c>
      <c r="D627" s="171" t="s">
        <v>1175</v>
      </c>
      <c r="E627" s="142">
        <v>8</v>
      </c>
      <c r="F627" s="139">
        <f t="shared" si="43"/>
        <v>67</v>
      </c>
      <c r="G627" s="140">
        <f t="shared" si="42"/>
        <v>67</v>
      </c>
      <c r="H627" s="142"/>
      <c r="I627" s="132" t="s">
        <v>1219</v>
      </c>
      <c r="J627" s="133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spans="1:26" ht="15.75" customHeight="1">
      <c r="A628" s="142">
        <v>7</v>
      </c>
      <c r="B628" s="141" t="s">
        <v>912</v>
      </c>
      <c r="C628" s="142" t="s">
        <v>913</v>
      </c>
      <c r="D628" s="171" t="s">
        <v>1182</v>
      </c>
      <c r="E628" s="142">
        <v>10</v>
      </c>
      <c r="F628" s="139">
        <f t="shared" si="43"/>
        <v>77</v>
      </c>
      <c r="G628" s="140">
        <f t="shared" si="42"/>
        <v>77</v>
      </c>
      <c r="H628" s="142"/>
      <c r="I628" s="132" t="s">
        <v>1219</v>
      </c>
      <c r="J628" s="133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ht="15.75" customHeight="1">
      <c r="A629" s="142">
        <v>8</v>
      </c>
      <c r="B629" s="141" t="s">
        <v>934</v>
      </c>
      <c r="C629" s="142" t="s">
        <v>935</v>
      </c>
      <c r="D629" s="171" t="s">
        <v>1175</v>
      </c>
      <c r="E629" s="142">
        <v>12</v>
      </c>
      <c r="F629" s="139">
        <f t="shared" si="43"/>
        <v>89</v>
      </c>
      <c r="G629" s="140">
        <f t="shared" si="42"/>
        <v>89</v>
      </c>
      <c r="H629" s="142"/>
      <c r="I629" s="132" t="s">
        <v>1219</v>
      </c>
      <c r="J629" s="133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ht="15.75" customHeight="1">
      <c r="A630" s="142">
        <v>9</v>
      </c>
      <c r="B630" s="126" t="s">
        <v>576</v>
      </c>
      <c r="C630" s="167" t="s">
        <v>577</v>
      </c>
      <c r="D630" s="171" t="s">
        <v>1175</v>
      </c>
      <c r="E630" s="115">
        <v>6</v>
      </c>
      <c r="F630" s="139">
        <v>95</v>
      </c>
      <c r="G630" s="140">
        <v>95</v>
      </c>
      <c r="H630" s="142"/>
      <c r="I630" s="132" t="s">
        <v>578</v>
      </c>
      <c r="J630" s="133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ht="15.75" customHeight="1">
      <c r="A631" s="142">
        <v>10</v>
      </c>
      <c r="B631" s="190" t="s">
        <v>2014</v>
      </c>
      <c r="C631" s="139" t="s">
        <v>727</v>
      </c>
      <c r="D631" s="171" t="s">
        <v>1182</v>
      </c>
      <c r="E631" s="142">
        <v>10</v>
      </c>
      <c r="F631" s="139">
        <v>105</v>
      </c>
      <c r="G631" s="140">
        <v>105</v>
      </c>
      <c r="H631" s="142"/>
      <c r="I631" s="132" t="s">
        <v>644</v>
      </c>
      <c r="J631" s="133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ht="15.75" customHeight="1">
      <c r="A632" s="142">
        <v>11</v>
      </c>
      <c r="B632" s="126" t="s">
        <v>1415</v>
      </c>
      <c r="C632" s="167" t="s">
        <v>1416</v>
      </c>
      <c r="D632" s="171" t="s">
        <v>1175</v>
      </c>
      <c r="E632" s="142">
        <v>8</v>
      </c>
      <c r="F632" s="139">
        <v>113</v>
      </c>
      <c r="G632" s="140">
        <v>113</v>
      </c>
      <c r="H632" s="142"/>
      <c r="I632" s="132" t="s">
        <v>644</v>
      </c>
      <c r="J632" s="133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ht="15.75" customHeight="1">
      <c r="A633" s="142">
        <v>12</v>
      </c>
      <c r="B633" s="126" t="s">
        <v>1649</v>
      </c>
      <c r="C633" s="167" t="s">
        <v>2016</v>
      </c>
      <c r="D633" s="171" t="s">
        <v>1175</v>
      </c>
      <c r="E633" s="171">
        <v>68</v>
      </c>
      <c r="F633" s="139">
        <v>181</v>
      </c>
      <c r="G633" s="140">
        <v>181</v>
      </c>
      <c r="H633" s="142"/>
      <c r="I633" s="132" t="s">
        <v>647</v>
      </c>
      <c r="J633" s="133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ht="15.75" customHeight="1">
      <c r="A634" s="132">
        <v>13</v>
      </c>
      <c r="B634" s="116" t="s">
        <v>878</v>
      </c>
      <c r="C634" s="207" t="s">
        <v>879</v>
      </c>
      <c r="D634" s="219" t="s">
        <v>1175</v>
      </c>
      <c r="E634" s="132">
        <v>8</v>
      </c>
      <c r="F634" s="132">
        <f t="shared" ref="F634:F639" si="44">SUM(F633,E634)</f>
        <v>189</v>
      </c>
      <c r="G634" s="149">
        <f>SUM(F634)</f>
        <v>189</v>
      </c>
      <c r="H634" s="132"/>
      <c r="I634" s="132" t="s">
        <v>750</v>
      </c>
      <c r="J634" s="133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ht="15.75" customHeight="1">
      <c r="A635" s="132">
        <v>14</v>
      </c>
      <c r="B635" s="116" t="s">
        <v>298</v>
      </c>
      <c r="C635" s="170" t="s">
        <v>1127</v>
      </c>
      <c r="D635" s="171" t="s">
        <v>1175</v>
      </c>
      <c r="E635" s="132">
        <v>8</v>
      </c>
      <c r="F635" s="132">
        <f t="shared" si="44"/>
        <v>197</v>
      </c>
      <c r="G635" s="149">
        <f>SUM(F635)</f>
        <v>197</v>
      </c>
      <c r="H635" s="132"/>
      <c r="I635" s="132" t="s">
        <v>567</v>
      </c>
      <c r="J635" s="133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ht="15.75" customHeight="1">
      <c r="A636" s="132">
        <v>15</v>
      </c>
      <c r="B636" s="116" t="s">
        <v>1749</v>
      </c>
      <c r="C636" s="170" t="s">
        <v>1368</v>
      </c>
      <c r="D636" s="168" t="s">
        <v>1175</v>
      </c>
      <c r="E636" s="132">
        <v>68</v>
      </c>
      <c r="F636" s="132">
        <f t="shared" si="44"/>
        <v>265</v>
      </c>
      <c r="G636" s="149">
        <f>SUM(F636)</f>
        <v>265</v>
      </c>
      <c r="H636" s="132"/>
      <c r="I636" s="132" t="s">
        <v>606</v>
      </c>
      <c r="J636" s="133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ht="15.75" customHeight="1">
      <c r="A637" s="132"/>
      <c r="B637" s="147" t="s">
        <v>571</v>
      </c>
      <c r="C637" s="139" t="s">
        <v>572</v>
      </c>
      <c r="D637" s="142" t="s">
        <v>1182</v>
      </c>
      <c r="E637" s="132">
        <v>30</v>
      </c>
      <c r="F637" s="132">
        <f t="shared" si="44"/>
        <v>295</v>
      </c>
      <c r="G637" s="149">
        <f>SUM(G636,E637)</f>
        <v>295</v>
      </c>
      <c r="H637" s="132"/>
      <c r="I637" s="132" t="s">
        <v>582</v>
      </c>
      <c r="J637" s="133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s="134" customFormat="1" ht="15.75" customHeight="1">
      <c r="B638" s="290" t="s">
        <v>164</v>
      </c>
      <c r="C638" s="169" t="s">
        <v>1884</v>
      </c>
      <c r="D638" s="169" t="s">
        <v>1175</v>
      </c>
      <c r="E638" s="169">
        <v>65</v>
      </c>
      <c r="F638" s="132">
        <f t="shared" si="44"/>
        <v>360</v>
      </c>
      <c r="G638" s="149">
        <f>SUM(G637,E638)</f>
        <v>360</v>
      </c>
      <c r="H638" s="132"/>
      <c r="I638" s="132" t="s">
        <v>300</v>
      </c>
      <c r="J638" s="132"/>
      <c r="K638" s="132"/>
    </row>
    <row r="639" spans="1:26" s="134" customFormat="1" ht="15" customHeight="1">
      <c r="B639" s="225" t="s">
        <v>164</v>
      </c>
      <c r="C639" s="207" t="s">
        <v>485</v>
      </c>
      <c r="D639" s="219" t="s">
        <v>1175</v>
      </c>
      <c r="E639" s="132">
        <v>88</v>
      </c>
      <c r="F639" s="132">
        <f t="shared" si="44"/>
        <v>448</v>
      </c>
      <c r="G639" s="149">
        <v>400</v>
      </c>
      <c r="H639" s="132"/>
      <c r="I639" s="132" t="s">
        <v>308</v>
      </c>
      <c r="J639" s="132"/>
      <c r="K639" s="132"/>
    </row>
    <row r="640" spans="1:26" s="134" customFormat="1" ht="15.75" customHeight="1">
      <c r="B640" s="258"/>
      <c r="C640" s="132"/>
      <c r="D640" s="132"/>
      <c r="E640" s="132"/>
      <c r="F640" s="132"/>
      <c r="G640" s="132"/>
      <c r="H640" s="132"/>
      <c r="I640" s="132"/>
      <c r="J640" s="132"/>
      <c r="K640" s="132"/>
    </row>
    <row r="641" spans="1:26" s="134" customFormat="1" ht="15.75" customHeight="1">
      <c r="B641" s="258"/>
      <c r="C641" s="132"/>
      <c r="D641" s="132"/>
      <c r="E641" s="132"/>
      <c r="F641" s="132"/>
      <c r="G641" s="132"/>
      <c r="H641" s="132"/>
      <c r="I641" s="132"/>
      <c r="J641" s="132"/>
      <c r="K641" s="132"/>
    </row>
    <row r="642" spans="1:26" ht="15.75" customHeight="1">
      <c r="A642" s="530" t="s">
        <v>1632</v>
      </c>
      <c r="B642" s="530"/>
      <c r="H642" s="132"/>
      <c r="J642" s="133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ht="15.75" customHeight="1">
      <c r="A643" s="139" t="s">
        <v>1622</v>
      </c>
      <c r="B643" s="139" t="s">
        <v>1623</v>
      </c>
      <c r="C643" s="139" t="s">
        <v>1624</v>
      </c>
      <c r="D643" s="139" t="s">
        <v>1625</v>
      </c>
      <c r="E643" s="139" t="s">
        <v>1626</v>
      </c>
      <c r="F643" s="139" t="s">
        <v>1627</v>
      </c>
      <c r="G643" s="222" t="s">
        <v>1628</v>
      </c>
      <c r="H643" s="140" t="s">
        <v>1629</v>
      </c>
      <c r="I643" s="132"/>
      <c r="J643" s="133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ht="15.75" customHeight="1">
      <c r="A644" s="139">
        <v>1</v>
      </c>
      <c r="B644" s="150"/>
      <c r="C644" s="142"/>
      <c r="D644" s="139"/>
      <c r="E644" s="142"/>
      <c r="F644" s="139">
        <f>SUM(E644,F643)</f>
        <v>0</v>
      </c>
      <c r="G644" s="222">
        <f>SUM(G643,E644)</f>
        <v>0</v>
      </c>
      <c r="H644" s="142"/>
      <c r="I644" s="132"/>
      <c r="J644" s="133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ht="15.75" customHeight="1">
      <c r="A645" s="139">
        <v>2</v>
      </c>
      <c r="B645" s="150"/>
      <c r="C645" s="142"/>
      <c r="D645" s="139"/>
      <c r="E645" s="142"/>
      <c r="F645" s="139"/>
      <c r="G645" s="222"/>
      <c r="H645" s="142"/>
      <c r="I645" s="132"/>
      <c r="J645" s="133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ht="15.75" customHeight="1">
      <c r="A646" s="142">
        <v>3</v>
      </c>
      <c r="B646" s="147"/>
      <c r="C646" s="139"/>
      <c r="D646" s="142"/>
      <c r="E646" s="142"/>
      <c r="F646" s="139"/>
      <c r="G646" s="222"/>
      <c r="H646" s="142"/>
      <c r="I646" s="132"/>
      <c r="J646" s="133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ht="15.75" customHeight="1">
      <c r="A647" s="148"/>
      <c r="B647" s="207"/>
      <c r="C647" s="207"/>
      <c r="D647" s="207"/>
      <c r="E647" s="132"/>
      <c r="F647" s="132"/>
      <c r="G647" s="149"/>
      <c r="H647" s="132"/>
      <c r="I647" s="132"/>
      <c r="J647" s="133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ht="15.75" customHeight="1">
      <c r="A648" s="148"/>
      <c r="B648" s="207"/>
      <c r="C648" s="207"/>
      <c r="D648" s="207"/>
      <c r="E648" s="132"/>
      <c r="F648" s="132"/>
      <c r="G648" s="149"/>
      <c r="H648" s="132"/>
      <c r="I648" s="132"/>
      <c r="J648" s="133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ht="15.75" customHeight="1">
      <c r="A649" s="527" t="s">
        <v>2023</v>
      </c>
      <c r="B649" s="527"/>
      <c r="C649" s="527" t="s">
        <v>2024</v>
      </c>
      <c r="D649" s="527"/>
      <c r="E649" s="132"/>
      <c r="F649" s="132"/>
      <c r="G649" s="149"/>
      <c r="H649" s="149"/>
      <c r="I649" s="137" t="s">
        <v>1620</v>
      </c>
      <c r="J649" s="133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ht="15.75" customHeight="1">
      <c r="A650" s="530" t="s">
        <v>1621</v>
      </c>
      <c r="B650" s="530"/>
      <c r="C650" s="207"/>
      <c r="D650" s="207"/>
      <c r="E650" s="132"/>
      <c r="F650" s="132"/>
      <c r="G650" s="149"/>
      <c r="H650" s="149"/>
      <c r="I650" s="246">
        <v>400</v>
      </c>
      <c r="J650" s="311" t="s">
        <v>215</v>
      </c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ht="15.75" customHeight="1">
      <c r="A651" s="139" t="s">
        <v>1622</v>
      </c>
      <c r="B651" s="139" t="s">
        <v>1623</v>
      </c>
      <c r="C651" s="139" t="s">
        <v>1624</v>
      </c>
      <c r="D651" s="139" t="s">
        <v>1625</v>
      </c>
      <c r="E651" s="139" t="s">
        <v>1626</v>
      </c>
      <c r="F651" s="139" t="s">
        <v>1627</v>
      </c>
      <c r="G651" s="222" t="s">
        <v>1628</v>
      </c>
      <c r="H651" s="140" t="s">
        <v>1629</v>
      </c>
      <c r="I651" s="212" t="s">
        <v>1179</v>
      </c>
      <c r="J651" s="133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ht="15.75" customHeight="1">
      <c r="A652" s="139">
        <v>1</v>
      </c>
      <c r="B652" s="141" t="s">
        <v>2025</v>
      </c>
      <c r="C652" s="139" t="s">
        <v>2026</v>
      </c>
      <c r="D652" s="139" t="s">
        <v>1182</v>
      </c>
      <c r="E652" s="139">
        <v>35</v>
      </c>
      <c r="F652" s="139">
        <v>35</v>
      </c>
      <c r="G652" s="222">
        <v>35</v>
      </c>
      <c r="H652" s="140"/>
      <c r="I652" s="132"/>
      <c r="J652" s="133"/>
    </row>
    <row r="653" spans="1:26" ht="15.75" customHeight="1">
      <c r="A653" s="139">
        <v>2</v>
      </c>
      <c r="B653" s="141" t="s">
        <v>1249</v>
      </c>
      <c r="C653" s="142" t="s">
        <v>1250</v>
      </c>
      <c r="D653" s="139" t="s">
        <v>1621</v>
      </c>
      <c r="E653" s="142">
        <v>12</v>
      </c>
      <c r="F653" s="139">
        <f t="shared" ref="F653:F664" si="45">SUM(F652,E653)</f>
        <v>47</v>
      </c>
      <c r="G653" s="222">
        <f t="shared" ref="G653:G664" si="46">SUM(G652,E653)</f>
        <v>47</v>
      </c>
      <c r="H653" s="142"/>
      <c r="I653" s="132"/>
      <c r="J653" s="133"/>
    </row>
    <row r="654" spans="1:26" ht="15.75" customHeight="1">
      <c r="A654" s="139">
        <v>3</v>
      </c>
      <c r="B654" s="141" t="s">
        <v>1841</v>
      </c>
      <c r="C654" s="142" t="s">
        <v>1842</v>
      </c>
      <c r="D654" s="139" t="s">
        <v>1621</v>
      </c>
      <c r="E654" s="142">
        <v>11</v>
      </c>
      <c r="F654" s="139">
        <f t="shared" si="45"/>
        <v>58</v>
      </c>
      <c r="G654" s="222">
        <f t="shared" si="46"/>
        <v>58</v>
      </c>
      <c r="H654" s="142"/>
      <c r="I654" s="132"/>
      <c r="J654" s="133"/>
    </row>
    <row r="655" spans="1:26" ht="15.75" customHeight="1">
      <c r="A655" s="139">
        <v>4</v>
      </c>
      <c r="B655" s="126" t="s">
        <v>1969</v>
      </c>
      <c r="C655" s="139" t="s">
        <v>1970</v>
      </c>
      <c r="D655" s="139" t="s">
        <v>1621</v>
      </c>
      <c r="E655" s="142">
        <v>8</v>
      </c>
      <c r="F655" s="139">
        <f t="shared" si="45"/>
        <v>66</v>
      </c>
      <c r="G655" s="222">
        <f t="shared" si="46"/>
        <v>66</v>
      </c>
      <c r="H655" s="142"/>
      <c r="I655" s="132"/>
      <c r="J655" s="133"/>
    </row>
    <row r="656" spans="1:26" ht="15.75" customHeight="1">
      <c r="A656" s="139">
        <v>5</v>
      </c>
      <c r="B656" s="256" t="s">
        <v>1399</v>
      </c>
      <c r="C656" s="139" t="s">
        <v>1357</v>
      </c>
      <c r="D656" s="139" t="s">
        <v>1621</v>
      </c>
      <c r="E656" s="142">
        <v>8</v>
      </c>
      <c r="F656" s="139">
        <f t="shared" si="45"/>
        <v>74</v>
      </c>
      <c r="G656" s="222">
        <f t="shared" si="46"/>
        <v>74</v>
      </c>
      <c r="H656" s="142"/>
      <c r="I656" s="132"/>
      <c r="J656" s="133"/>
    </row>
    <row r="657" spans="1:26" ht="15.75" customHeight="1">
      <c r="A657" s="139">
        <v>6</v>
      </c>
      <c r="B657" s="256" t="s">
        <v>1815</v>
      </c>
      <c r="C657" s="139" t="s">
        <v>1816</v>
      </c>
      <c r="D657" s="167" t="s">
        <v>1175</v>
      </c>
      <c r="E657" s="142">
        <v>20</v>
      </c>
      <c r="F657" s="139">
        <f t="shared" si="45"/>
        <v>94</v>
      </c>
      <c r="G657" s="259">
        <f t="shared" si="46"/>
        <v>94</v>
      </c>
      <c r="H657" s="158"/>
      <c r="I657" s="132"/>
      <c r="J657" s="133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ht="15.75" customHeight="1">
      <c r="A658" s="139">
        <v>7</v>
      </c>
      <c r="B658" s="256" t="s">
        <v>1843</v>
      </c>
      <c r="C658" s="139" t="s">
        <v>1844</v>
      </c>
      <c r="D658" s="167" t="s">
        <v>1182</v>
      </c>
      <c r="E658" s="142">
        <v>8</v>
      </c>
      <c r="F658" s="139">
        <f t="shared" si="45"/>
        <v>102</v>
      </c>
      <c r="G658" s="140">
        <f t="shared" si="46"/>
        <v>102</v>
      </c>
      <c r="H658" s="142"/>
      <c r="I658" s="132"/>
      <c r="J658" s="133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ht="15.75" customHeight="1">
      <c r="A659" s="157">
        <v>8</v>
      </c>
      <c r="B659" s="312" t="s">
        <v>2027</v>
      </c>
      <c r="C659" s="161" t="s">
        <v>2028</v>
      </c>
      <c r="D659" s="210" t="s">
        <v>1182</v>
      </c>
      <c r="E659" s="163">
        <v>8</v>
      </c>
      <c r="F659" s="163">
        <f t="shared" si="45"/>
        <v>110</v>
      </c>
      <c r="G659" s="164">
        <f t="shared" si="46"/>
        <v>110</v>
      </c>
      <c r="H659" s="163"/>
      <c r="I659" s="132" t="s">
        <v>1631</v>
      </c>
      <c r="J659" s="133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ht="15.75" customHeight="1">
      <c r="A660" s="142">
        <v>9</v>
      </c>
      <c r="B660" s="126" t="s">
        <v>1641</v>
      </c>
      <c r="C660" s="139" t="s">
        <v>1184</v>
      </c>
      <c r="D660" s="167" t="s">
        <v>1182</v>
      </c>
      <c r="E660" s="142">
        <v>4</v>
      </c>
      <c r="F660" s="139">
        <f t="shared" si="45"/>
        <v>114</v>
      </c>
      <c r="G660" s="140">
        <f t="shared" si="46"/>
        <v>114</v>
      </c>
      <c r="H660" s="142"/>
      <c r="I660" s="132" t="s">
        <v>1185</v>
      </c>
      <c r="J660" s="133"/>
    </row>
    <row r="661" spans="1:26" ht="15.75" customHeight="1">
      <c r="A661" s="142">
        <v>10</v>
      </c>
      <c r="B661" s="126" t="s">
        <v>1857</v>
      </c>
      <c r="C661" s="139" t="s">
        <v>1858</v>
      </c>
      <c r="D661" s="167" t="s">
        <v>1175</v>
      </c>
      <c r="E661" s="142">
        <v>20</v>
      </c>
      <c r="F661" s="139">
        <f t="shared" si="45"/>
        <v>134</v>
      </c>
      <c r="G661" s="140">
        <f t="shared" si="46"/>
        <v>134</v>
      </c>
      <c r="H661" s="142"/>
      <c r="I661" s="132" t="s">
        <v>1211</v>
      </c>
      <c r="J661" s="133"/>
    </row>
    <row r="662" spans="1:26" ht="15.75" customHeight="1">
      <c r="A662" s="142">
        <v>11</v>
      </c>
      <c r="B662" s="126" t="s">
        <v>912</v>
      </c>
      <c r="C662" s="139" t="s">
        <v>913</v>
      </c>
      <c r="D662" s="167" t="s">
        <v>1182</v>
      </c>
      <c r="E662" s="142">
        <v>50</v>
      </c>
      <c r="F662" s="139">
        <f t="shared" si="45"/>
        <v>184</v>
      </c>
      <c r="G662" s="140">
        <f t="shared" si="46"/>
        <v>184</v>
      </c>
      <c r="H662" s="142"/>
      <c r="I662" s="132" t="s">
        <v>1219</v>
      </c>
      <c r="J662" s="133"/>
    </row>
    <row r="663" spans="1:26" ht="15.75" customHeight="1">
      <c r="A663" s="142">
        <v>12</v>
      </c>
      <c r="B663" s="126" t="s">
        <v>934</v>
      </c>
      <c r="C663" s="139" t="s">
        <v>935</v>
      </c>
      <c r="D663" s="167" t="s">
        <v>1175</v>
      </c>
      <c r="E663" s="142">
        <v>10</v>
      </c>
      <c r="F663" s="139">
        <f t="shared" si="45"/>
        <v>194</v>
      </c>
      <c r="G663" s="140">
        <f t="shared" si="46"/>
        <v>194</v>
      </c>
      <c r="H663" s="142"/>
      <c r="I663" s="132" t="s">
        <v>1219</v>
      </c>
      <c r="J663" s="133"/>
    </row>
    <row r="664" spans="1:26" ht="15.75" customHeight="1">
      <c r="A664" s="142">
        <v>13</v>
      </c>
      <c r="B664" s="190" t="s">
        <v>912</v>
      </c>
      <c r="C664" s="191" t="s">
        <v>1220</v>
      </c>
      <c r="D664" s="171" t="s">
        <v>1182</v>
      </c>
      <c r="E664" s="171">
        <v>10</v>
      </c>
      <c r="F664" s="139">
        <f t="shared" si="45"/>
        <v>204</v>
      </c>
      <c r="G664" s="140">
        <f t="shared" si="46"/>
        <v>204</v>
      </c>
      <c r="H664" s="142"/>
      <c r="I664" s="133" t="s">
        <v>1221</v>
      </c>
      <c r="J664" s="133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ht="15.75" customHeight="1">
      <c r="A665" s="142">
        <v>14</v>
      </c>
      <c r="B665" s="126" t="s">
        <v>1348</v>
      </c>
      <c r="C665" s="139" t="s">
        <v>1933</v>
      </c>
      <c r="D665" s="171" t="s">
        <v>1182</v>
      </c>
      <c r="E665" s="171">
        <v>10</v>
      </c>
      <c r="F665" s="139">
        <v>214</v>
      </c>
      <c r="G665" s="140">
        <v>214</v>
      </c>
      <c r="H665" s="142"/>
      <c r="I665" s="133" t="s">
        <v>775</v>
      </c>
      <c r="J665" s="133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ht="15.75" customHeight="1">
      <c r="A666" s="132"/>
      <c r="B666" s="116" t="s">
        <v>878</v>
      </c>
      <c r="C666" s="207" t="s">
        <v>879</v>
      </c>
      <c r="D666" s="219" t="s">
        <v>1175</v>
      </c>
      <c r="E666" s="132">
        <v>8</v>
      </c>
      <c r="F666" s="132">
        <f>SUM(F665,E666)</f>
        <v>222</v>
      </c>
      <c r="G666" s="149">
        <f>SUM(F666)</f>
        <v>222</v>
      </c>
      <c r="H666" s="132"/>
      <c r="I666" s="132" t="s">
        <v>567</v>
      </c>
      <c r="J666" s="133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ht="15.75" customHeight="1">
      <c r="A667" s="530" t="s">
        <v>1632</v>
      </c>
      <c r="B667" s="530"/>
      <c r="H667" s="132"/>
      <c r="J667" s="133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spans="1:26" ht="15.75" customHeight="1">
      <c r="A668" s="139" t="s">
        <v>1622</v>
      </c>
      <c r="B668" s="157" t="s">
        <v>1623</v>
      </c>
      <c r="C668" s="157" t="s">
        <v>1624</v>
      </c>
      <c r="D668" s="157" t="s">
        <v>1625</v>
      </c>
      <c r="E668" s="157" t="s">
        <v>1626</v>
      </c>
      <c r="F668" s="157" t="s">
        <v>1627</v>
      </c>
      <c r="G668" s="259" t="s">
        <v>1628</v>
      </c>
      <c r="H668" s="159" t="s">
        <v>1629</v>
      </c>
      <c r="I668" s="132"/>
      <c r="J668" s="133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spans="1:26" ht="15.75" customHeight="1">
      <c r="A669" s="194">
        <v>1</v>
      </c>
      <c r="B669" s="313" t="s">
        <v>2029</v>
      </c>
      <c r="C669" s="313" t="s">
        <v>2030</v>
      </c>
      <c r="D669" s="23" t="s">
        <v>1182</v>
      </c>
      <c r="E669" s="142">
        <v>200</v>
      </c>
      <c r="F669" s="142">
        <v>422</v>
      </c>
      <c r="G669" s="140">
        <v>400</v>
      </c>
      <c r="H669" s="142"/>
      <c r="I669" s="311" t="s">
        <v>215</v>
      </c>
      <c r="J669" s="133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spans="1:26" ht="15.75" customHeight="1">
      <c r="A670" s="194">
        <v>2</v>
      </c>
      <c r="B670" s="147"/>
      <c r="C670" s="147"/>
      <c r="D670" s="147"/>
      <c r="E670" s="142"/>
      <c r="F670" s="142"/>
      <c r="G670" s="140"/>
      <c r="H670" s="142"/>
      <c r="I670" s="132"/>
      <c r="J670" s="133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spans="1:26" ht="15.75" customHeight="1">
      <c r="A671" s="142">
        <v>3</v>
      </c>
      <c r="B671" s="220"/>
      <c r="C671" s="198"/>
      <c r="D671" s="197"/>
      <c r="E671" s="197"/>
      <c r="F671" s="198"/>
      <c r="G671" s="307"/>
      <c r="H671" s="197"/>
      <c r="I671" s="132"/>
      <c r="J671" s="133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ht="15.75" customHeight="1">
      <c r="A672" s="148"/>
      <c r="B672" s="207"/>
      <c r="C672" s="207"/>
      <c r="D672" s="207"/>
      <c r="E672" s="132"/>
      <c r="F672" s="132"/>
      <c r="G672" s="149"/>
      <c r="H672" s="132"/>
      <c r="I672" s="132"/>
      <c r="J672" s="133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ht="15.75" customHeight="1">
      <c r="A673" s="148"/>
      <c r="B673" s="207"/>
      <c r="C673" s="207"/>
      <c r="D673" s="207"/>
      <c r="E673" s="132"/>
      <c r="F673" s="132"/>
      <c r="G673" s="149"/>
      <c r="H673" s="132"/>
      <c r="I673" s="132"/>
      <c r="J673" s="133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ht="15.75" customHeight="1">
      <c r="A674" s="527" t="s">
        <v>2031</v>
      </c>
      <c r="B674" s="527"/>
      <c r="C674" s="527" t="s">
        <v>2032</v>
      </c>
      <c r="D674" s="527"/>
      <c r="E674" s="132"/>
      <c r="F674" s="132"/>
      <c r="G674" s="149"/>
      <c r="H674" s="149"/>
      <c r="I674" s="137" t="s">
        <v>1620</v>
      </c>
      <c r="J674" s="133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ht="15.75" customHeight="1">
      <c r="A675" s="530" t="s">
        <v>1621</v>
      </c>
      <c r="B675" s="530"/>
      <c r="C675" s="207"/>
      <c r="D675" s="207"/>
      <c r="E675" s="132"/>
      <c r="F675" s="132"/>
      <c r="G675" s="149"/>
      <c r="H675" s="149"/>
      <c r="I675" s="136">
        <f>SUM(G670+G677)</f>
        <v>0</v>
      </c>
      <c r="J675" s="133" t="s">
        <v>1246</v>
      </c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ht="15.75" customHeight="1">
      <c r="A676" s="139" t="s">
        <v>1622</v>
      </c>
      <c r="B676" s="139" t="s">
        <v>1623</v>
      </c>
      <c r="C676" s="139" t="s">
        <v>1624</v>
      </c>
      <c r="D676" s="139" t="s">
        <v>1625</v>
      </c>
      <c r="E676" s="139" t="s">
        <v>1626</v>
      </c>
      <c r="F676" s="139" t="s">
        <v>1627</v>
      </c>
      <c r="G676" s="222" t="s">
        <v>1628</v>
      </c>
      <c r="H676" s="140" t="s">
        <v>1629</v>
      </c>
      <c r="I676" s="132"/>
      <c r="J676" s="133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spans="1:26" ht="15.75" customHeight="1">
      <c r="A677" s="139">
        <v>1</v>
      </c>
      <c r="B677" s="150"/>
      <c r="C677" s="142"/>
      <c r="D677" s="139"/>
      <c r="E677" s="142"/>
      <c r="F677" s="139">
        <f>SUM(E677,F676)</f>
        <v>0</v>
      </c>
      <c r="G677" s="222">
        <f>SUM(G676,E677)</f>
        <v>0</v>
      </c>
      <c r="H677" s="142"/>
      <c r="I677" s="132"/>
      <c r="J677" s="133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ht="15.75" customHeight="1">
      <c r="A678" s="139">
        <v>2</v>
      </c>
      <c r="B678" s="150"/>
      <c r="C678" s="142"/>
      <c r="D678" s="139"/>
      <c r="E678" s="142"/>
      <c r="F678" s="139"/>
      <c r="G678" s="222"/>
      <c r="H678" s="142"/>
      <c r="I678" s="132"/>
      <c r="J678" s="133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ht="15.75" customHeight="1">
      <c r="A679" s="142">
        <v>3</v>
      </c>
      <c r="B679" s="147"/>
      <c r="C679" s="139"/>
      <c r="D679" s="142"/>
      <c r="E679" s="142"/>
      <c r="F679" s="139"/>
      <c r="G679" s="222"/>
      <c r="H679" s="142"/>
      <c r="I679" s="132"/>
      <c r="J679" s="133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ht="15.75" customHeight="1">
      <c r="A680" s="132"/>
      <c r="B680" s="134"/>
      <c r="C680" s="148"/>
      <c r="D680" s="132"/>
      <c r="E680" s="132"/>
      <c r="F680" s="148"/>
      <c r="G680" s="149"/>
      <c r="H680" s="132"/>
      <c r="I680" s="132"/>
      <c r="J680" s="133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ht="15.75" customHeight="1">
      <c r="A681" s="132"/>
      <c r="B681" s="134"/>
      <c r="C681" s="148"/>
      <c r="D681" s="132"/>
      <c r="E681" s="132"/>
      <c r="F681" s="148"/>
      <c r="G681" s="149"/>
      <c r="H681" s="132"/>
      <c r="I681" s="132"/>
      <c r="J681" s="133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ht="15.75" customHeight="1">
      <c r="A682" s="530" t="s">
        <v>1632</v>
      </c>
      <c r="B682" s="530"/>
      <c r="C682" s="207"/>
      <c r="D682" s="207"/>
      <c r="E682" s="132"/>
      <c r="F682" s="132"/>
      <c r="G682" s="149"/>
      <c r="H682" s="132"/>
      <c r="I682" s="132"/>
      <c r="J682" s="133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ht="15.75" customHeight="1">
      <c r="A683" s="139" t="s">
        <v>1622</v>
      </c>
      <c r="B683" s="139" t="s">
        <v>1623</v>
      </c>
      <c r="C683" s="139" t="s">
        <v>1624</v>
      </c>
      <c r="D683" s="139" t="s">
        <v>1625</v>
      </c>
      <c r="E683" s="139" t="s">
        <v>1626</v>
      </c>
      <c r="F683" s="139" t="s">
        <v>1627</v>
      </c>
      <c r="G683" s="222" t="s">
        <v>1628</v>
      </c>
      <c r="H683" s="140" t="s">
        <v>1629</v>
      </c>
      <c r="I683" s="132"/>
      <c r="J683" s="133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ht="15.75" customHeight="1">
      <c r="A684" s="139">
        <v>1</v>
      </c>
      <c r="B684" s="150"/>
      <c r="C684" s="142"/>
      <c r="D684" s="139"/>
      <c r="E684" s="142"/>
      <c r="F684" s="139">
        <f>SUM(E684,F683)</f>
        <v>0</v>
      </c>
      <c r="G684" s="222">
        <f>SUM(G683,E684)</f>
        <v>0</v>
      </c>
      <c r="H684" s="142"/>
      <c r="I684" s="132"/>
      <c r="J684" s="133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ht="15.75" customHeight="1">
      <c r="A685" s="139">
        <v>2</v>
      </c>
      <c r="B685" s="150"/>
      <c r="C685" s="142"/>
      <c r="D685" s="139"/>
      <c r="E685" s="142"/>
      <c r="F685" s="139"/>
      <c r="G685" s="222"/>
      <c r="H685" s="142"/>
      <c r="I685" s="132"/>
      <c r="J685" s="133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ht="15.75" customHeight="1">
      <c r="A686" s="142">
        <v>3</v>
      </c>
      <c r="B686" s="147"/>
      <c r="C686" s="139"/>
      <c r="D686" s="142"/>
      <c r="E686" s="142"/>
      <c r="F686" s="139"/>
      <c r="G686" s="222"/>
      <c r="H686" s="142"/>
      <c r="I686" s="132"/>
      <c r="J686" s="133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ht="15.75" customHeight="1">
      <c r="A687" s="148"/>
      <c r="B687" s="207"/>
      <c r="C687" s="207"/>
      <c r="D687" s="207"/>
      <c r="E687" s="132"/>
      <c r="F687" s="132"/>
      <c r="G687" s="149"/>
      <c r="H687" s="132"/>
      <c r="I687" s="132"/>
      <c r="J687" s="133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ht="15.75" customHeight="1">
      <c r="A688" s="148"/>
      <c r="B688" s="207"/>
      <c r="C688" s="207"/>
      <c r="D688" s="207"/>
      <c r="E688" s="132"/>
      <c r="F688" s="132"/>
      <c r="G688" s="149"/>
      <c r="H688" s="132"/>
      <c r="I688" s="132"/>
      <c r="J688" s="133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ht="15.75" customHeight="1">
      <c r="A689" s="527" t="s">
        <v>2033</v>
      </c>
      <c r="B689" s="527"/>
      <c r="C689" s="527" t="s">
        <v>2034</v>
      </c>
      <c r="D689" s="527"/>
      <c r="E689" s="132"/>
      <c r="F689" s="132"/>
      <c r="G689" s="149"/>
      <c r="H689" s="149"/>
      <c r="I689" s="137" t="s">
        <v>1620</v>
      </c>
      <c r="J689" s="133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ht="15.75" customHeight="1">
      <c r="A690" s="530" t="s">
        <v>1621</v>
      </c>
      <c r="B690" s="530"/>
      <c r="C690" s="207"/>
      <c r="D690" s="207"/>
      <c r="E690" s="132"/>
      <c r="F690" s="132"/>
      <c r="G690" s="149"/>
      <c r="H690" s="149"/>
      <c r="I690" s="136">
        <v>128</v>
      </c>
      <c r="J690" s="133" t="s">
        <v>1246</v>
      </c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ht="15.75" customHeight="1">
      <c r="A691" s="139" t="s">
        <v>1622</v>
      </c>
      <c r="B691" s="139" t="s">
        <v>1623</v>
      </c>
      <c r="C691" s="139" t="s">
        <v>1624</v>
      </c>
      <c r="D691" s="139" t="s">
        <v>1625</v>
      </c>
      <c r="E691" s="139" t="s">
        <v>1626</v>
      </c>
      <c r="F691" s="139" t="s">
        <v>1627</v>
      </c>
      <c r="G691" s="140" t="s">
        <v>1628</v>
      </c>
      <c r="H691" s="140" t="s">
        <v>1629</v>
      </c>
      <c r="I691" s="132"/>
      <c r="J691" s="133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ht="15.75" customHeight="1">
      <c r="A692" s="139">
        <v>1</v>
      </c>
      <c r="B692" s="314" t="s">
        <v>2035</v>
      </c>
      <c r="C692" s="139" t="s">
        <v>1592</v>
      </c>
      <c r="D692" s="142" t="s">
        <v>1621</v>
      </c>
      <c r="E692" s="142">
        <v>8</v>
      </c>
      <c r="F692" s="139">
        <f t="shared" ref="F692:F697" si="47">SUM(E692,F691)</f>
        <v>8</v>
      </c>
      <c r="G692" s="140">
        <f t="shared" ref="G692:G697" si="48">SUM(G691,E692)</f>
        <v>8</v>
      </c>
      <c r="H692" s="142"/>
      <c r="I692" s="132"/>
      <c r="J692" s="133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ht="15.75" customHeight="1">
      <c r="A693" s="139">
        <v>2</v>
      </c>
      <c r="B693" s="150" t="s">
        <v>1637</v>
      </c>
      <c r="C693" s="142" t="s">
        <v>1714</v>
      </c>
      <c r="D693" s="139" t="s">
        <v>1621</v>
      </c>
      <c r="E693" s="142">
        <v>8</v>
      </c>
      <c r="F693" s="139">
        <f t="shared" si="47"/>
        <v>16</v>
      </c>
      <c r="G693" s="140">
        <f t="shared" si="48"/>
        <v>16</v>
      </c>
      <c r="H693" s="142"/>
      <c r="I693" s="132"/>
      <c r="J693" s="133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6" ht="15.75" customHeight="1">
      <c r="A694" s="142">
        <v>3</v>
      </c>
      <c r="B694" s="147" t="s">
        <v>1668</v>
      </c>
      <c r="C694" s="139" t="s">
        <v>1669</v>
      </c>
      <c r="D694" s="142" t="s">
        <v>1621</v>
      </c>
      <c r="E694" s="142">
        <v>6</v>
      </c>
      <c r="F694" s="139">
        <f t="shared" si="47"/>
        <v>22</v>
      </c>
      <c r="G694" s="140">
        <f t="shared" si="48"/>
        <v>22</v>
      </c>
      <c r="H694" s="142"/>
      <c r="I694" s="132"/>
      <c r="J694" s="133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ht="15.75" customHeight="1">
      <c r="A695" s="142">
        <v>4</v>
      </c>
      <c r="B695" s="147" t="s">
        <v>1926</v>
      </c>
      <c r="C695" s="139" t="s">
        <v>1927</v>
      </c>
      <c r="D695" s="142" t="s">
        <v>1621</v>
      </c>
      <c r="E695" s="142">
        <v>8</v>
      </c>
      <c r="F695" s="139">
        <f t="shared" si="47"/>
        <v>30</v>
      </c>
      <c r="G695" s="140">
        <f t="shared" si="48"/>
        <v>30</v>
      </c>
      <c r="H695" s="142"/>
      <c r="I695" s="132"/>
      <c r="J695" s="133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ht="15.75" customHeight="1">
      <c r="A696" s="142">
        <v>5</v>
      </c>
      <c r="B696" s="150" t="s">
        <v>1704</v>
      </c>
      <c r="C696" s="139" t="s">
        <v>1705</v>
      </c>
      <c r="D696" s="139" t="s">
        <v>1621</v>
      </c>
      <c r="E696" s="142">
        <v>58</v>
      </c>
      <c r="F696" s="139">
        <f t="shared" si="47"/>
        <v>88</v>
      </c>
      <c r="G696" s="140">
        <f t="shared" si="48"/>
        <v>88</v>
      </c>
      <c r="H696" s="142"/>
      <c r="I696" s="132"/>
      <c r="J696" s="133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ht="15.75" customHeight="1">
      <c r="A697" s="145">
        <v>6</v>
      </c>
      <c r="B697" s="206" t="s">
        <v>2036</v>
      </c>
      <c r="C697" s="143" t="s">
        <v>2037</v>
      </c>
      <c r="D697" s="143" t="s">
        <v>1621</v>
      </c>
      <c r="E697" s="145">
        <v>40</v>
      </c>
      <c r="F697" s="143">
        <f t="shared" si="47"/>
        <v>128</v>
      </c>
      <c r="G697" s="146">
        <f t="shared" si="48"/>
        <v>128</v>
      </c>
      <c r="H697" s="145"/>
      <c r="I697" s="132" t="s">
        <v>1631</v>
      </c>
      <c r="J697" s="133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6" ht="15.75" customHeight="1">
      <c r="A698" s="132"/>
      <c r="B698" s="134"/>
      <c r="C698" s="148"/>
      <c r="D698" s="132"/>
      <c r="E698" s="132"/>
      <c r="F698" s="148"/>
      <c r="G698" s="149"/>
      <c r="H698" s="132"/>
      <c r="I698" s="132"/>
      <c r="J698" s="133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spans="1:26" ht="15.75" customHeight="1">
      <c r="A699" s="530" t="s">
        <v>1632</v>
      </c>
      <c r="B699" s="530"/>
      <c r="C699" s="207"/>
      <c r="D699" s="207"/>
      <c r="E699" s="132"/>
      <c r="F699" s="132"/>
      <c r="G699" s="149"/>
      <c r="H699" s="132"/>
      <c r="I699" s="132"/>
      <c r="J699" s="133"/>
      <c r="K699" s="134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</row>
    <row r="700" spans="1:26" ht="15.75" customHeight="1">
      <c r="A700" s="139" t="s">
        <v>1622</v>
      </c>
      <c r="B700" s="139" t="s">
        <v>1623</v>
      </c>
      <c r="C700" s="139" t="s">
        <v>1624</v>
      </c>
      <c r="D700" s="139" t="s">
        <v>1625</v>
      </c>
      <c r="E700" s="139" t="s">
        <v>1626</v>
      </c>
      <c r="F700" s="139" t="s">
        <v>1627</v>
      </c>
      <c r="G700" s="222" t="s">
        <v>1628</v>
      </c>
      <c r="H700" s="140" t="s">
        <v>1629</v>
      </c>
      <c r="I700" s="132"/>
      <c r="J700" s="133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spans="1:26" ht="15.75" customHeight="1">
      <c r="A701" s="139">
        <v>1</v>
      </c>
      <c r="B701" s="150"/>
      <c r="C701" s="142"/>
      <c r="D701" s="139"/>
      <c r="E701" s="142"/>
      <c r="F701" s="139">
        <f>SUM(E701,F700)</f>
        <v>0</v>
      </c>
      <c r="G701" s="222">
        <f>SUM(G700,E701)</f>
        <v>0</v>
      </c>
      <c r="H701" s="142"/>
      <c r="I701" s="132"/>
      <c r="J701" s="133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spans="1:26" ht="15.75" customHeight="1">
      <c r="A702" s="139">
        <v>2</v>
      </c>
      <c r="B702" s="150"/>
      <c r="C702" s="142"/>
      <c r="D702" s="139"/>
      <c r="E702" s="142"/>
      <c r="F702" s="139"/>
      <c r="G702" s="222"/>
      <c r="H702" s="142"/>
      <c r="I702" s="132"/>
      <c r="J702" s="133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ht="15.75" customHeight="1">
      <c r="A703" s="142">
        <v>3</v>
      </c>
      <c r="B703" s="147"/>
      <c r="C703" s="139"/>
      <c r="D703" s="142"/>
      <c r="E703" s="142"/>
      <c r="F703" s="139"/>
      <c r="G703" s="222"/>
      <c r="H703" s="142"/>
      <c r="I703" s="132"/>
      <c r="J703" s="133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ht="15.75" customHeight="1">
      <c r="A704" s="148"/>
      <c r="B704" s="207"/>
      <c r="C704" s="207"/>
      <c r="D704" s="207"/>
      <c r="E704" s="132"/>
      <c r="F704" s="132"/>
      <c r="G704" s="149"/>
      <c r="H704" s="132"/>
      <c r="I704" s="132"/>
      <c r="J704" s="133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ht="15.75" customHeight="1">
      <c r="A705" s="148"/>
      <c r="B705" s="207"/>
      <c r="C705" s="207"/>
      <c r="D705" s="207"/>
      <c r="E705" s="132"/>
      <c r="F705" s="132"/>
      <c r="G705" s="149"/>
      <c r="H705" s="132"/>
      <c r="I705" s="132"/>
      <c r="J705" s="133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ht="15.75" customHeight="1">
      <c r="A706" s="527" t="s">
        <v>2038</v>
      </c>
      <c r="B706" s="527"/>
      <c r="C706" s="527" t="s">
        <v>2039</v>
      </c>
      <c r="D706" s="527"/>
      <c r="E706" s="132"/>
      <c r="F706" s="132"/>
      <c r="G706" s="149"/>
      <c r="H706" s="149"/>
      <c r="I706" s="137" t="s">
        <v>1620</v>
      </c>
      <c r="J706" s="133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5.75" customHeight="1">
      <c r="A707" s="530" t="s">
        <v>1621</v>
      </c>
      <c r="B707" s="530"/>
      <c r="C707" s="207"/>
      <c r="D707" s="207"/>
      <c r="E707" s="132"/>
      <c r="F707" s="132"/>
      <c r="G707" s="149"/>
      <c r="H707" s="149"/>
      <c r="I707" s="136">
        <v>168</v>
      </c>
      <c r="J707" s="133" t="s">
        <v>582</v>
      </c>
    </row>
    <row r="708" spans="1:26" ht="15.75" customHeight="1">
      <c r="A708" s="139" t="s">
        <v>1622</v>
      </c>
      <c r="B708" s="139" t="s">
        <v>1623</v>
      </c>
      <c r="C708" s="139" t="s">
        <v>1624</v>
      </c>
      <c r="D708" s="139" t="s">
        <v>1625</v>
      </c>
      <c r="E708" s="139" t="s">
        <v>1626</v>
      </c>
      <c r="F708" s="139" t="s">
        <v>1627</v>
      </c>
      <c r="G708" s="222" t="s">
        <v>1628</v>
      </c>
      <c r="H708" s="140" t="s">
        <v>1629</v>
      </c>
      <c r="I708" s="132"/>
      <c r="J708" s="133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ht="15.75" customHeight="1">
      <c r="A709" s="139">
        <v>1</v>
      </c>
      <c r="B709" s="150" t="s">
        <v>1637</v>
      </c>
      <c r="C709" s="142" t="s">
        <v>1714</v>
      </c>
      <c r="D709" s="139" t="s">
        <v>1621</v>
      </c>
      <c r="E709" s="142">
        <v>8</v>
      </c>
      <c r="F709" s="139">
        <f>SUM(E709,F708)</f>
        <v>8</v>
      </c>
      <c r="G709" s="222">
        <f t="shared" ref="G709:G714" si="49">SUM(G708,E709)</f>
        <v>8</v>
      </c>
      <c r="H709" s="142"/>
      <c r="I709" s="132"/>
      <c r="J709" s="133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ht="15.75" customHeight="1">
      <c r="A710" s="143">
        <v>2</v>
      </c>
      <c r="B710" s="144" t="s">
        <v>1854</v>
      </c>
      <c r="C710" s="145" t="s">
        <v>1855</v>
      </c>
      <c r="D710" s="143" t="s">
        <v>1621</v>
      </c>
      <c r="E710" s="145">
        <v>4</v>
      </c>
      <c r="F710" s="143">
        <f>SUM(E710,F709)</f>
        <v>12</v>
      </c>
      <c r="G710" s="267">
        <f t="shared" si="49"/>
        <v>12</v>
      </c>
      <c r="H710" s="145"/>
      <c r="I710" s="132" t="s">
        <v>1631</v>
      </c>
      <c r="J710" s="133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ht="15.75" customHeight="1">
      <c r="A711" s="158">
        <v>3</v>
      </c>
      <c r="B711" s="287" t="s">
        <v>1641</v>
      </c>
      <c r="C711" s="230" t="s">
        <v>1184</v>
      </c>
      <c r="D711" s="268" t="s">
        <v>1182</v>
      </c>
      <c r="E711" s="158">
        <v>4</v>
      </c>
      <c r="F711" s="157">
        <f>SUM(F710,E711)</f>
        <v>16</v>
      </c>
      <c r="G711" s="259">
        <f t="shared" si="49"/>
        <v>16</v>
      </c>
      <c r="H711" s="158"/>
      <c r="I711" s="132" t="s">
        <v>1185</v>
      </c>
      <c r="J711" s="133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ht="15.75" customHeight="1">
      <c r="A712" s="142">
        <v>4</v>
      </c>
      <c r="B712" s="190" t="s">
        <v>2040</v>
      </c>
      <c r="C712" s="191" t="s">
        <v>1770</v>
      </c>
      <c r="D712" s="171" t="s">
        <v>1175</v>
      </c>
      <c r="E712" s="142">
        <v>12</v>
      </c>
      <c r="F712" s="139">
        <f>SUM(F711,E712)</f>
        <v>28</v>
      </c>
      <c r="G712" s="140">
        <f t="shared" si="49"/>
        <v>28</v>
      </c>
      <c r="H712" s="142"/>
      <c r="I712" s="132" t="s">
        <v>1185</v>
      </c>
      <c r="J712" s="133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ht="15.75" customHeight="1">
      <c r="A713" s="142">
        <v>5</v>
      </c>
      <c r="B713" s="190" t="s">
        <v>934</v>
      </c>
      <c r="C713" s="191" t="s">
        <v>935</v>
      </c>
      <c r="D713" s="171" t="s">
        <v>1175</v>
      </c>
      <c r="E713" s="142">
        <v>12</v>
      </c>
      <c r="F713" s="139">
        <f>SUM(F712,E713)</f>
        <v>40</v>
      </c>
      <c r="G713" s="140">
        <f t="shared" si="49"/>
        <v>40</v>
      </c>
      <c r="H713" s="142"/>
      <c r="I713" s="132" t="s">
        <v>1219</v>
      </c>
      <c r="J713" s="133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ht="15.75" customHeight="1">
      <c r="A714" s="142">
        <v>6</v>
      </c>
      <c r="B714" s="190" t="s">
        <v>856</v>
      </c>
      <c r="C714" s="142" t="s">
        <v>1912</v>
      </c>
      <c r="D714" s="167" t="s">
        <v>1182</v>
      </c>
      <c r="E714" s="142">
        <v>64</v>
      </c>
      <c r="F714" s="139">
        <f>SUM(F713,E714)</f>
        <v>104</v>
      </c>
      <c r="G714" s="140">
        <f t="shared" si="49"/>
        <v>104</v>
      </c>
      <c r="H714" s="142"/>
      <c r="I714" s="132" t="s">
        <v>891</v>
      </c>
      <c r="J714" s="133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spans="1:26" ht="15.75" customHeight="1">
      <c r="A715" s="142">
        <v>7</v>
      </c>
      <c r="B715" s="190" t="s">
        <v>2014</v>
      </c>
      <c r="C715" s="139" t="s">
        <v>727</v>
      </c>
      <c r="D715" s="171" t="s">
        <v>1182</v>
      </c>
      <c r="E715" s="142">
        <v>10</v>
      </c>
      <c r="F715" s="139">
        <v>114</v>
      </c>
      <c r="G715" s="140">
        <v>114</v>
      </c>
      <c r="H715" s="142"/>
      <c r="I715" s="132" t="s">
        <v>644</v>
      </c>
      <c r="J715" s="133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ht="15.75" customHeight="1">
      <c r="A716" s="142">
        <v>8</v>
      </c>
      <c r="B716" s="126" t="s">
        <v>1415</v>
      </c>
      <c r="C716" s="167" t="s">
        <v>1416</v>
      </c>
      <c r="D716" s="171" t="s">
        <v>1175</v>
      </c>
      <c r="E716" s="142">
        <v>8</v>
      </c>
      <c r="F716" s="139">
        <v>122</v>
      </c>
      <c r="G716" s="140">
        <v>122</v>
      </c>
      <c r="H716" s="142"/>
      <c r="I716" s="132" t="s">
        <v>644</v>
      </c>
      <c r="J716" s="133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ht="15.75" customHeight="1">
      <c r="A717" s="132"/>
      <c r="B717" s="116" t="s">
        <v>878</v>
      </c>
      <c r="C717" s="207" t="s">
        <v>879</v>
      </c>
      <c r="D717" s="219" t="s">
        <v>1175</v>
      </c>
      <c r="E717" s="132">
        <v>8</v>
      </c>
      <c r="F717" s="132">
        <f>SUM(F716,E717)</f>
        <v>130</v>
      </c>
      <c r="G717" s="149">
        <f>SUM(F717)</f>
        <v>130</v>
      </c>
      <c r="H717" s="132"/>
      <c r="I717" s="132" t="s">
        <v>750</v>
      </c>
      <c r="J717" s="133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ht="15.75" customHeight="1">
      <c r="A718" s="132"/>
      <c r="B718" s="116" t="s">
        <v>298</v>
      </c>
      <c r="C718" s="170" t="s">
        <v>1127</v>
      </c>
      <c r="D718" s="171" t="s">
        <v>1175</v>
      </c>
      <c r="E718" s="132">
        <v>8</v>
      </c>
      <c r="F718" s="132">
        <f>SUM(F717,E718)</f>
        <v>138</v>
      </c>
      <c r="G718" s="149">
        <f>SUM(F718)</f>
        <v>138</v>
      </c>
      <c r="H718" s="132"/>
      <c r="I718" s="132" t="s">
        <v>750</v>
      </c>
      <c r="J718" s="133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ht="15.75" customHeight="1">
      <c r="A719" s="132"/>
      <c r="B719" s="147" t="s">
        <v>571</v>
      </c>
      <c r="C719" s="139" t="s">
        <v>572</v>
      </c>
      <c r="D719" s="142" t="s">
        <v>1182</v>
      </c>
      <c r="E719" s="132">
        <v>30</v>
      </c>
      <c r="F719" s="132">
        <f>SUM(F718,E719)</f>
        <v>168</v>
      </c>
      <c r="G719" s="149">
        <f>SUM(G718,E719)</f>
        <v>168</v>
      </c>
      <c r="H719" s="132"/>
      <c r="I719" s="132" t="s">
        <v>582</v>
      </c>
      <c r="J719" s="133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ht="15.75" customHeight="1">
      <c r="A720" s="132"/>
      <c r="B720" s="116"/>
      <c r="C720" s="170"/>
      <c r="D720" s="168"/>
      <c r="E720" s="132"/>
      <c r="F720" s="132"/>
      <c r="G720" s="149"/>
      <c r="H720" s="132"/>
      <c r="I720" s="132"/>
      <c r="J720" s="133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ht="15.75" customHeight="1">
      <c r="A721" s="132"/>
      <c r="B721" s="116"/>
      <c r="C721" s="170"/>
      <c r="D721" s="168"/>
      <c r="E721" s="132"/>
      <c r="F721" s="132"/>
      <c r="G721" s="149"/>
      <c r="H721" s="132"/>
      <c r="I721" s="132"/>
      <c r="J721" s="133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ht="15.75" customHeight="1">
      <c r="A722" s="530" t="s">
        <v>1632</v>
      </c>
      <c r="B722" s="530"/>
      <c r="H722" s="132"/>
      <c r="J722" s="133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ht="15.75" customHeight="1">
      <c r="A723" s="139" t="s">
        <v>1622</v>
      </c>
      <c r="B723" s="139" t="s">
        <v>1623</v>
      </c>
      <c r="C723" s="139" t="s">
        <v>1624</v>
      </c>
      <c r="D723" s="139" t="s">
        <v>1625</v>
      </c>
      <c r="E723" s="139" t="s">
        <v>1626</v>
      </c>
      <c r="F723" s="139" t="s">
        <v>1627</v>
      </c>
      <c r="G723" s="222" t="s">
        <v>1628</v>
      </c>
      <c r="H723" s="140" t="s">
        <v>1629</v>
      </c>
      <c r="I723" s="132"/>
      <c r="J723" s="133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ht="15.75" customHeight="1">
      <c r="A724" s="139">
        <v>1</v>
      </c>
      <c r="B724" s="150"/>
      <c r="C724" s="142"/>
      <c r="D724" s="139"/>
      <c r="E724" s="142"/>
      <c r="F724" s="139">
        <f>SUM(E724,F723)</f>
        <v>0</v>
      </c>
      <c r="G724" s="222">
        <f>SUM(G723,E724)</f>
        <v>0</v>
      </c>
      <c r="H724" s="142"/>
      <c r="I724" s="132"/>
      <c r="J724" s="133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ht="15.75" customHeight="1">
      <c r="A725" s="139">
        <v>2</v>
      </c>
      <c r="E725" s="142"/>
      <c r="F725" s="139"/>
      <c r="G725" s="222"/>
      <c r="H725" s="142"/>
      <c r="I725" s="132"/>
      <c r="J725" s="133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5.75" customHeight="1">
      <c r="A726" s="142">
        <v>3</v>
      </c>
      <c r="B726" s="147"/>
      <c r="C726" s="139"/>
      <c r="D726" s="142"/>
      <c r="E726" s="142"/>
      <c r="F726" s="139"/>
      <c r="G726" s="222"/>
      <c r="H726" s="142"/>
      <c r="I726" s="132"/>
      <c r="J726" s="133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ht="15.75" customHeight="1">
      <c r="A727" s="148"/>
      <c r="B727" s="207"/>
      <c r="C727" s="207"/>
      <c r="D727" s="207"/>
      <c r="E727" s="132"/>
      <c r="F727" s="132"/>
      <c r="G727" s="149"/>
      <c r="H727" s="132"/>
      <c r="I727" s="132"/>
      <c r="J727" s="133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spans="1:26" ht="15.75" customHeight="1">
      <c r="A728" s="148"/>
      <c r="B728" s="207"/>
      <c r="C728" s="207"/>
      <c r="D728" s="207"/>
      <c r="E728" s="132"/>
      <c r="F728" s="132"/>
      <c r="G728" s="149"/>
      <c r="H728" s="132"/>
      <c r="I728" s="132"/>
      <c r="J728" s="133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spans="1:26" ht="15.75" customHeight="1">
      <c r="A729" s="527" t="s">
        <v>2041</v>
      </c>
      <c r="B729" s="527"/>
      <c r="C729" s="527" t="s">
        <v>2042</v>
      </c>
      <c r="D729" s="527"/>
      <c r="E729" s="132"/>
      <c r="F729" s="132"/>
      <c r="G729" s="149"/>
      <c r="H729" s="149"/>
      <c r="I729" s="137" t="s">
        <v>1620</v>
      </c>
      <c r="J729" s="133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ht="15.75" customHeight="1">
      <c r="A730" s="530" t="s">
        <v>1621</v>
      </c>
      <c r="B730" s="530"/>
      <c r="C730" s="207"/>
      <c r="D730" s="207"/>
      <c r="E730" s="132"/>
      <c r="F730" s="132"/>
      <c r="G730" s="149"/>
      <c r="H730" s="149"/>
      <c r="I730" s="136">
        <v>400</v>
      </c>
      <c r="J730" s="132" t="s">
        <v>813</v>
      </c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ht="15.75" customHeight="1">
      <c r="A731" s="139" t="s">
        <v>1622</v>
      </c>
      <c r="B731" s="139" t="s">
        <v>1623</v>
      </c>
      <c r="C731" s="139" t="s">
        <v>1624</v>
      </c>
      <c r="D731" s="139" t="s">
        <v>1625</v>
      </c>
      <c r="E731" s="139" t="s">
        <v>1626</v>
      </c>
      <c r="F731" s="139" t="s">
        <v>1627</v>
      </c>
      <c r="G731" s="222" t="s">
        <v>1628</v>
      </c>
      <c r="H731" s="140" t="s">
        <v>1629</v>
      </c>
      <c r="I731" s="153" t="s">
        <v>1179</v>
      </c>
      <c r="J731" s="133"/>
    </row>
    <row r="732" spans="1:26" ht="15.75" customHeight="1">
      <c r="A732" s="139">
        <v>1</v>
      </c>
      <c r="B732" s="303" t="s">
        <v>1907</v>
      </c>
      <c r="C732" s="139" t="s">
        <v>1592</v>
      </c>
      <c r="D732" s="142" t="s">
        <v>1621</v>
      </c>
      <c r="E732" s="142">
        <v>8</v>
      </c>
      <c r="F732" s="139">
        <f>SUM(E732,F731)</f>
        <v>8</v>
      </c>
      <c r="G732" s="140">
        <f t="shared" ref="G732:G743" si="50">SUM(G731,E732)</f>
        <v>8</v>
      </c>
      <c r="H732" s="195"/>
      <c r="I732" s="132"/>
      <c r="J732" s="133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ht="15.75" customHeight="1">
      <c r="A733" s="139">
        <v>2</v>
      </c>
      <c r="B733" s="150" t="s">
        <v>1637</v>
      </c>
      <c r="C733" s="142" t="s">
        <v>1714</v>
      </c>
      <c r="D733" s="139" t="s">
        <v>1621</v>
      </c>
      <c r="E733" s="142">
        <v>8</v>
      </c>
      <c r="F733" s="139">
        <f>SUM(E733,F732)</f>
        <v>16</v>
      </c>
      <c r="G733" s="140">
        <f t="shared" si="50"/>
        <v>16</v>
      </c>
      <c r="H733" s="195"/>
      <c r="I733" s="132"/>
      <c r="J733" s="133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ht="15.75" customHeight="1">
      <c r="A734" s="143">
        <v>3</v>
      </c>
      <c r="B734" s="144" t="s">
        <v>1949</v>
      </c>
      <c r="C734" s="145" t="s">
        <v>1950</v>
      </c>
      <c r="D734" s="143" t="s">
        <v>1621</v>
      </c>
      <c r="E734" s="145">
        <v>20</v>
      </c>
      <c r="F734" s="143">
        <f>SUM(E734,F733)</f>
        <v>36</v>
      </c>
      <c r="G734" s="146">
        <f t="shared" si="50"/>
        <v>36</v>
      </c>
      <c r="H734" s="188"/>
      <c r="I734" s="132" t="s">
        <v>1631</v>
      </c>
      <c r="J734" s="133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ht="15.75" customHeight="1">
      <c r="A735" s="142">
        <v>4</v>
      </c>
      <c r="B735" s="190" t="s">
        <v>1641</v>
      </c>
      <c r="C735" s="191" t="s">
        <v>1184</v>
      </c>
      <c r="D735" s="171" t="s">
        <v>1182</v>
      </c>
      <c r="E735" s="142">
        <v>4</v>
      </c>
      <c r="F735" s="139">
        <f t="shared" ref="F735:F743" si="51">SUM(F734,E735)</f>
        <v>40</v>
      </c>
      <c r="G735" s="140">
        <f t="shared" si="50"/>
        <v>40</v>
      </c>
      <c r="H735" s="142"/>
      <c r="I735" s="132" t="s">
        <v>1185</v>
      </c>
      <c r="J735" s="133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ht="15.75" customHeight="1">
      <c r="A736" s="158">
        <v>5</v>
      </c>
      <c r="B736" s="287" t="s">
        <v>2043</v>
      </c>
      <c r="C736" s="157" t="s">
        <v>2044</v>
      </c>
      <c r="D736" s="268" t="s">
        <v>1175</v>
      </c>
      <c r="E736" s="158">
        <v>4</v>
      </c>
      <c r="F736" s="157">
        <f t="shared" si="51"/>
        <v>44</v>
      </c>
      <c r="G736" s="159">
        <f t="shared" si="50"/>
        <v>44</v>
      </c>
      <c r="H736" s="158"/>
      <c r="I736" s="132" t="s">
        <v>1185</v>
      </c>
      <c r="J736" s="133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ht="15.75" customHeight="1">
      <c r="A737" s="142">
        <v>6</v>
      </c>
      <c r="B737" s="190" t="s">
        <v>2045</v>
      </c>
      <c r="C737" s="139" t="s">
        <v>1981</v>
      </c>
      <c r="D737" s="171" t="s">
        <v>1175</v>
      </c>
      <c r="E737" s="142">
        <v>12</v>
      </c>
      <c r="F737" s="139">
        <f t="shared" si="51"/>
        <v>56</v>
      </c>
      <c r="G737" s="140">
        <f t="shared" si="50"/>
        <v>56</v>
      </c>
      <c r="H737" s="142"/>
      <c r="I737" s="132" t="s">
        <v>1211</v>
      </c>
      <c r="J737" s="133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ht="15.75" customHeight="1">
      <c r="A738" s="142">
        <v>7</v>
      </c>
      <c r="B738" s="190" t="s">
        <v>1971</v>
      </c>
      <c r="C738" s="139" t="s">
        <v>1972</v>
      </c>
      <c r="D738" s="171" t="s">
        <v>1175</v>
      </c>
      <c r="E738" s="142">
        <v>8</v>
      </c>
      <c r="F738" s="139">
        <f t="shared" si="51"/>
        <v>64</v>
      </c>
      <c r="G738" s="140">
        <f t="shared" si="50"/>
        <v>64</v>
      </c>
      <c r="H738" s="142"/>
      <c r="I738" s="132" t="s">
        <v>1216</v>
      </c>
      <c r="J738" s="133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ht="15.75" customHeight="1">
      <c r="A739" s="142">
        <v>8</v>
      </c>
      <c r="B739" s="190" t="s">
        <v>2046</v>
      </c>
      <c r="C739" s="139" t="s">
        <v>1218</v>
      </c>
      <c r="D739" s="171" t="s">
        <v>1175</v>
      </c>
      <c r="E739" s="142">
        <v>25</v>
      </c>
      <c r="F739" s="139">
        <f t="shared" si="51"/>
        <v>89</v>
      </c>
      <c r="G739" s="140">
        <f t="shared" si="50"/>
        <v>89</v>
      </c>
      <c r="H739" s="142"/>
      <c r="I739" s="132" t="s">
        <v>1219</v>
      </c>
      <c r="J739" s="133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ht="15.75" customHeight="1">
      <c r="A740" s="142">
        <v>9</v>
      </c>
      <c r="B740" s="190" t="s">
        <v>1696</v>
      </c>
      <c r="C740" s="139" t="s">
        <v>1697</v>
      </c>
      <c r="D740" s="171" t="s">
        <v>1175</v>
      </c>
      <c r="E740" s="142">
        <v>12</v>
      </c>
      <c r="F740" s="139">
        <f t="shared" si="51"/>
        <v>101</v>
      </c>
      <c r="G740" s="140">
        <f t="shared" si="50"/>
        <v>101</v>
      </c>
      <c r="H740" s="142"/>
      <c r="I740" s="132" t="s">
        <v>1219</v>
      </c>
      <c r="J740" s="133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ht="15.75" customHeight="1">
      <c r="A741" s="142">
        <v>10</v>
      </c>
      <c r="B741" s="171" t="s">
        <v>912</v>
      </c>
      <c r="C741" s="139" t="s">
        <v>913</v>
      </c>
      <c r="D741" s="171" t="s">
        <v>1182</v>
      </c>
      <c r="E741" s="142">
        <v>30</v>
      </c>
      <c r="F741" s="139">
        <f t="shared" si="51"/>
        <v>131</v>
      </c>
      <c r="G741" s="140">
        <f t="shared" si="50"/>
        <v>131</v>
      </c>
      <c r="H741" s="142"/>
      <c r="I741" s="132" t="s">
        <v>1219</v>
      </c>
      <c r="J741" s="133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ht="15.75" customHeight="1">
      <c r="A742" s="142">
        <v>11</v>
      </c>
      <c r="B742" s="171" t="s">
        <v>856</v>
      </c>
      <c r="C742" s="142" t="s">
        <v>1912</v>
      </c>
      <c r="D742" s="167" t="s">
        <v>1182</v>
      </c>
      <c r="E742" s="142">
        <v>63</v>
      </c>
      <c r="F742" s="139">
        <f t="shared" si="51"/>
        <v>194</v>
      </c>
      <c r="G742" s="140">
        <f t="shared" si="50"/>
        <v>194</v>
      </c>
      <c r="H742" s="142"/>
      <c r="I742" s="132" t="s">
        <v>891</v>
      </c>
      <c r="J742" s="133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ht="15.75" customHeight="1">
      <c r="A743" s="142">
        <v>12</v>
      </c>
      <c r="B743" s="171" t="s">
        <v>1717</v>
      </c>
      <c r="C743" s="139" t="s">
        <v>1718</v>
      </c>
      <c r="D743" s="171" t="s">
        <v>1175</v>
      </c>
      <c r="E743" s="142">
        <v>60</v>
      </c>
      <c r="F743" s="171">
        <f t="shared" si="51"/>
        <v>254</v>
      </c>
      <c r="G743" s="192">
        <f t="shared" si="50"/>
        <v>254</v>
      </c>
      <c r="H743" s="142"/>
      <c r="I743" s="132" t="s">
        <v>891</v>
      </c>
      <c r="J743" s="133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ht="15.75" customHeight="1">
      <c r="A744" s="142">
        <v>13</v>
      </c>
      <c r="B744" s="218" t="s">
        <v>627</v>
      </c>
      <c r="C744" s="139" t="s">
        <v>628</v>
      </c>
      <c r="D744" s="171" t="s">
        <v>1175</v>
      </c>
      <c r="E744" s="142">
        <v>24</v>
      </c>
      <c r="F744" s="139">
        <v>278</v>
      </c>
      <c r="G744" s="140">
        <v>278</v>
      </c>
      <c r="H744" s="142"/>
      <c r="I744" s="132" t="s">
        <v>629</v>
      </c>
      <c r="J744" s="133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ht="15.75" customHeight="1">
      <c r="A745" s="142">
        <v>14</v>
      </c>
      <c r="B745" s="190" t="s">
        <v>1222</v>
      </c>
      <c r="C745" s="142" t="s">
        <v>1223</v>
      </c>
      <c r="D745" s="167" t="s">
        <v>1175</v>
      </c>
      <c r="E745" s="142">
        <v>30</v>
      </c>
      <c r="F745" s="139">
        <v>308</v>
      </c>
      <c r="G745" s="140">
        <v>308</v>
      </c>
      <c r="H745" s="142"/>
      <c r="I745" s="132" t="s">
        <v>644</v>
      </c>
      <c r="J745" s="133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ht="15.75" customHeight="1">
      <c r="A746" s="142">
        <v>15</v>
      </c>
      <c r="B746" s="190" t="s">
        <v>1224</v>
      </c>
      <c r="C746" s="142" t="s">
        <v>1225</v>
      </c>
      <c r="D746" s="167" t="s">
        <v>1175</v>
      </c>
      <c r="E746" s="142">
        <v>8</v>
      </c>
      <c r="F746" s="139">
        <v>316</v>
      </c>
      <c r="G746" s="140">
        <v>316</v>
      </c>
      <c r="H746" s="142"/>
      <c r="I746" s="132" t="s">
        <v>644</v>
      </c>
      <c r="J746" s="133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spans="1:26" ht="15.75" customHeight="1">
      <c r="A747" s="142">
        <v>16</v>
      </c>
      <c r="B747" s="126" t="s">
        <v>1649</v>
      </c>
      <c r="C747" s="167" t="s">
        <v>2016</v>
      </c>
      <c r="D747" s="171" t="s">
        <v>1175</v>
      </c>
      <c r="E747" s="142">
        <v>40</v>
      </c>
      <c r="F747" s="139">
        <v>356</v>
      </c>
      <c r="G747" s="140">
        <v>356</v>
      </c>
      <c r="H747" s="142"/>
      <c r="I747" s="132" t="s">
        <v>647</v>
      </c>
      <c r="J747" s="133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spans="1:26" ht="15.75" customHeight="1">
      <c r="A748" s="142">
        <v>17</v>
      </c>
      <c r="B748" s="126" t="s">
        <v>1288</v>
      </c>
      <c r="C748" s="167" t="s">
        <v>1289</v>
      </c>
      <c r="D748" s="171" t="s">
        <v>1175</v>
      </c>
      <c r="E748" s="142">
        <v>200</v>
      </c>
      <c r="F748" s="139">
        <v>556</v>
      </c>
      <c r="G748" s="140">
        <v>400</v>
      </c>
      <c r="H748" s="202" t="s">
        <v>1179</v>
      </c>
      <c r="I748" s="132" t="s">
        <v>813</v>
      </c>
      <c r="J748" s="133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ht="15.75" customHeight="1">
      <c r="A749" s="132"/>
      <c r="B749" s="172" t="s">
        <v>1644</v>
      </c>
      <c r="C749" s="148" t="s">
        <v>1506</v>
      </c>
      <c r="D749" s="168" t="s">
        <v>1175</v>
      </c>
      <c r="E749" s="132">
        <v>8</v>
      </c>
      <c r="F749" s="148">
        <f>SUM(F748,E749)</f>
        <v>564</v>
      </c>
      <c r="G749" s="149">
        <v>400</v>
      </c>
      <c r="H749" s="202" t="s">
        <v>1179</v>
      </c>
      <c r="I749" s="132" t="s">
        <v>582</v>
      </c>
      <c r="J749" s="133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ht="15.75" customHeight="1">
      <c r="A750" s="132"/>
      <c r="B750" s="116"/>
      <c r="C750" s="170"/>
      <c r="D750" s="168"/>
      <c r="E750" s="132"/>
      <c r="F750" s="148"/>
      <c r="G750" s="149"/>
      <c r="H750" s="153"/>
      <c r="I750" s="132"/>
      <c r="J750" s="133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ht="15.75" customHeight="1">
      <c r="A751" s="132"/>
      <c r="B751" s="116"/>
      <c r="C751" s="170"/>
      <c r="D751" s="168"/>
      <c r="E751" s="132"/>
      <c r="F751" s="148"/>
      <c r="G751" s="149"/>
      <c r="H751" s="153"/>
      <c r="I751" s="132"/>
      <c r="J751" s="133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ht="15.75" customHeight="1">
      <c r="A752" s="530" t="s">
        <v>1632</v>
      </c>
      <c r="B752" s="530"/>
      <c r="C752" s="207" t="s">
        <v>624</v>
      </c>
      <c r="D752" s="207"/>
      <c r="E752" s="132"/>
      <c r="F752" s="132"/>
      <c r="G752" s="149"/>
      <c r="H752" s="132"/>
      <c r="I752" s="132"/>
      <c r="J752" s="133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ht="15.75" customHeight="1">
      <c r="A753" s="139" t="s">
        <v>1622</v>
      </c>
      <c r="B753" s="139" t="s">
        <v>1623</v>
      </c>
      <c r="C753" s="139" t="s">
        <v>1624</v>
      </c>
      <c r="D753" s="139" t="s">
        <v>1625</v>
      </c>
      <c r="E753" s="139" t="s">
        <v>1626</v>
      </c>
      <c r="F753" s="139" t="s">
        <v>1627</v>
      </c>
      <c r="G753" s="222" t="s">
        <v>1628</v>
      </c>
      <c r="H753" s="140" t="s">
        <v>1629</v>
      </c>
      <c r="I753" s="132"/>
      <c r="J753" s="133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ht="15.75" customHeight="1">
      <c r="A754" s="139">
        <v>1</v>
      </c>
      <c r="F754" s="139">
        <v>0</v>
      </c>
      <c r="G754" s="222">
        <v>0</v>
      </c>
      <c r="H754" s="142"/>
      <c r="I754" s="132"/>
      <c r="J754" s="133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ht="15.75" customHeight="1">
      <c r="A755" s="139">
        <v>2</v>
      </c>
      <c r="B755" s="166"/>
      <c r="C755" s="148"/>
      <c r="D755" s="171"/>
      <c r="E755" s="132"/>
      <c r="F755" s="171"/>
      <c r="G755" s="171"/>
      <c r="H755" s="132"/>
      <c r="I755" s="132"/>
      <c r="J755" s="133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ht="15.75" customHeight="1">
      <c r="A756" s="142">
        <v>3</v>
      </c>
      <c r="B756" s="147"/>
      <c r="C756" s="139"/>
      <c r="D756" s="142"/>
      <c r="E756" s="142"/>
      <c r="F756" s="139"/>
      <c r="G756" s="222"/>
      <c r="H756" s="142"/>
      <c r="I756" s="132"/>
      <c r="J756" s="133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spans="1:26" ht="15.75" customHeight="1">
      <c r="A757" s="148"/>
      <c r="B757" s="207"/>
      <c r="C757" s="207"/>
      <c r="D757" s="207"/>
      <c r="E757" s="132"/>
      <c r="F757" s="132"/>
      <c r="G757" s="149"/>
      <c r="H757" s="132"/>
      <c r="I757" s="132"/>
      <c r="J757" s="133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spans="1:26" ht="15.75" customHeight="1">
      <c r="A758" s="148"/>
      <c r="B758" s="207"/>
      <c r="C758" s="207"/>
      <c r="D758" s="207"/>
      <c r="E758" s="132"/>
      <c r="F758" s="132"/>
      <c r="G758" s="149"/>
      <c r="H758" s="132"/>
      <c r="I758" s="132"/>
      <c r="J758" s="133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spans="1:26" ht="15.75" customHeight="1">
      <c r="A759" s="527" t="s">
        <v>2047</v>
      </c>
      <c r="B759" s="527"/>
      <c r="C759" s="527" t="s">
        <v>2048</v>
      </c>
      <c r="D759" s="527"/>
      <c r="E759" s="132"/>
      <c r="F759" s="132"/>
      <c r="G759" s="149"/>
      <c r="H759" s="149"/>
      <c r="I759" s="137" t="s">
        <v>1620</v>
      </c>
      <c r="J759" s="133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spans="1:26" ht="15.75" customHeight="1">
      <c r="A760" s="530" t="s">
        <v>1621</v>
      </c>
      <c r="B760" s="530"/>
      <c r="C760" s="207"/>
      <c r="D760" s="207"/>
      <c r="E760" s="132"/>
      <c r="F760" s="132"/>
      <c r="G760" s="149"/>
      <c r="H760" s="149"/>
      <c r="I760" s="136">
        <v>400</v>
      </c>
      <c r="J760" s="132" t="s">
        <v>578</v>
      </c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ht="15.75" customHeight="1">
      <c r="A761" s="139" t="s">
        <v>1622</v>
      </c>
      <c r="B761" s="139" t="s">
        <v>1623</v>
      </c>
      <c r="C761" s="139" t="s">
        <v>1624</v>
      </c>
      <c r="D761" s="139" t="s">
        <v>1625</v>
      </c>
      <c r="E761" s="139" t="s">
        <v>1626</v>
      </c>
      <c r="F761" s="139" t="s">
        <v>1627</v>
      </c>
      <c r="G761" s="222" t="s">
        <v>1628</v>
      </c>
      <c r="H761" s="140" t="s">
        <v>1629</v>
      </c>
      <c r="I761" s="153" t="s">
        <v>1179</v>
      </c>
      <c r="J761" s="133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spans="1:26" ht="15.75" customHeight="1">
      <c r="A762" s="139">
        <v>1</v>
      </c>
      <c r="B762" s="150" t="s">
        <v>1637</v>
      </c>
      <c r="C762" s="142" t="s">
        <v>1714</v>
      </c>
      <c r="D762" s="139" t="s">
        <v>1621</v>
      </c>
      <c r="E762" s="142">
        <v>8</v>
      </c>
      <c r="F762" s="139">
        <f t="shared" ref="F762:F770" si="52">SUM(E762,F761)</f>
        <v>8</v>
      </c>
      <c r="G762" s="222">
        <f t="shared" ref="G762:G776" si="53">SUM(G761,E762)</f>
        <v>8</v>
      </c>
      <c r="H762" s="142"/>
      <c r="I762" s="132"/>
      <c r="J762" s="133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ht="15.75" customHeight="1">
      <c r="A763" s="139">
        <v>2</v>
      </c>
      <c r="B763" s="141" t="s">
        <v>1744</v>
      </c>
      <c r="C763" s="142" t="s">
        <v>1745</v>
      </c>
      <c r="D763" s="139" t="s">
        <v>1621</v>
      </c>
      <c r="E763" s="142">
        <v>10</v>
      </c>
      <c r="F763" s="139">
        <f t="shared" si="52"/>
        <v>18</v>
      </c>
      <c r="G763" s="222">
        <f t="shared" si="53"/>
        <v>18</v>
      </c>
      <c r="H763" s="142"/>
      <c r="I763" s="132"/>
      <c r="J763" s="133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ht="15.75" customHeight="1">
      <c r="A764" s="142">
        <v>3</v>
      </c>
      <c r="B764" s="141" t="s">
        <v>1630</v>
      </c>
      <c r="C764" s="142" t="s">
        <v>1252</v>
      </c>
      <c r="D764" s="139" t="s">
        <v>1621</v>
      </c>
      <c r="E764" s="142">
        <v>8</v>
      </c>
      <c r="F764" s="139">
        <f t="shared" si="52"/>
        <v>26</v>
      </c>
      <c r="G764" s="140">
        <f t="shared" si="53"/>
        <v>26</v>
      </c>
      <c r="H764" s="142"/>
      <c r="I764" s="132"/>
      <c r="J764" s="133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ht="15.75" customHeight="1">
      <c r="A765" s="139">
        <v>4</v>
      </c>
      <c r="B765" s="155" t="s">
        <v>1253</v>
      </c>
      <c r="C765" s="139" t="s">
        <v>1254</v>
      </c>
      <c r="D765" s="142" t="s">
        <v>1621</v>
      </c>
      <c r="E765" s="142">
        <v>10</v>
      </c>
      <c r="F765" s="139">
        <f t="shared" si="52"/>
        <v>36</v>
      </c>
      <c r="G765" s="140">
        <f t="shared" si="53"/>
        <v>36</v>
      </c>
      <c r="H765" s="142"/>
      <c r="I765" s="132"/>
      <c r="J765" s="133"/>
    </row>
    <row r="766" spans="1:26" ht="15.75" customHeight="1">
      <c r="A766" s="142">
        <v>5</v>
      </c>
      <c r="B766" s="126" t="s">
        <v>1280</v>
      </c>
      <c r="C766" s="139" t="s">
        <v>1281</v>
      </c>
      <c r="D766" s="142" t="s">
        <v>1621</v>
      </c>
      <c r="E766" s="142">
        <v>7</v>
      </c>
      <c r="F766" s="139">
        <f t="shared" si="52"/>
        <v>43</v>
      </c>
      <c r="G766" s="140">
        <f t="shared" si="53"/>
        <v>43</v>
      </c>
      <c r="H766" s="142"/>
      <c r="I766" s="132"/>
      <c r="J766" s="133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ht="15.75" customHeight="1">
      <c r="A767" s="142">
        <v>6</v>
      </c>
      <c r="B767" s="126" t="s">
        <v>1987</v>
      </c>
      <c r="C767" s="139" t="s">
        <v>1988</v>
      </c>
      <c r="D767" s="142" t="s">
        <v>1621</v>
      </c>
      <c r="E767" s="142">
        <v>4</v>
      </c>
      <c r="F767" s="139">
        <f t="shared" si="52"/>
        <v>47</v>
      </c>
      <c r="G767" s="140">
        <f t="shared" si="53"/>
        <v>47</v>
      </c>
      <c r="H767" s="142"/>
      <c r="I767" s="132"/>
      <c r="J767" s="133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ht="15.75" customHeight="1">
      <c r="A768" s="145">
        <v>7</v>
      </c>
      <c r="B768" s="206" t="s">
        <v>1262</v>
      </c>
      <c r="C768" s="143" t="s">
        <v>1263</v>
      </c>
      <c r="D768" s="145" t="s">
        <v>1621</v>
      </c>
      <c r="E768" s="145">
        <v>8</v>
      </c>
      <c r="F768" s="143">
        <f t="shared" si="52"/>
        <v>55</v>
      </c>
      <c r="G768" s="146">
        <f t="shared" si="53"/>
        <v>55</v>
      </c>
      <c r="H768" s="145"/>
      <c r="I768" s="132" t="s">
        <v>1631</v>
      </c>
      <c r="J768" s="133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ht="15.75" customHeight="1">
      <c r="A769" s="142">
        <v>8</v>
      </c>
      <c r="B769" s="126" t="s">
        <v>1989</v>
      </c>
      <c r="C769" s="139" t="s">
        <v>1990</v>
      </c>
      <c r="D769" s="171" t="s">
        <v>1175</v>
      </c>
      <c r="E769" s="142">
        <v>25</v>
      </c>
      <c r="F769" s="139">
        <f t="shared" si="52"/>
        <v>80</v>
      </c>
      <c r="G769" s="140">
        <f t="shared" si="53"/>
        <v>80</v>
      </c>
      <c r="H769" s="142"/>
      <c r="I769" s="132" t="s">
        <v>1185</v>
      </c>
      <c r="J769" s="133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ht="15.75" customHeight="1">
      <c r="A770" s="142">
        <v>9</v>
      </c>
      <c r="B770" s="126" t="s">
        <v>1991</v>
      </c>
      <c r="C770" s="139" t="s">
        <v>1990</v>
      </c>
      <c r="D770" s="171" t="s">
        <v>1175</v>
      </c>
      <c r="E770" s="142">
        <v>6</v>
      </c>
      <c r="F770" s="139">
        <f t="shared" si="52"/>
        <v>86</v>
      </c>
      <c r="G770" s="140">
        <f t="shared" si="53"/>
        <v>86</v>
      </c>
      <c r="H770" s="142"/>
      <c r="I770" s="132" t="s">
        <v>1185</v>
      </c>
      <c r="J770" s="133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ht="15.75" customHeight="1">
      <c r="A771" s="158">
        <v>10</v>
      </c>
      <c r="B771" s="229" t="s">
        <v>1992</v>
      </c>
      <c r="C771" s="157" t="s">
        <v>1993</v>
      </c>
      <c r="D771" s="171" t="s">
        <v>1175</v>
      </c>
      <c r="E771" s="158">
        <v>10</v>
      </c>
      <c r="F771" s="157">
        <f t="shared" ref="F771:F776" si="54">SUM(F770,E771)</f>
        <v>96</v>
      </c>
      <c r="G771" s="159">
        <f t="shared" si="53"/>
        <v>96</v>
      </c>
      <c r="H771" s="158"/>
      <c r="I771" s="132" t="s">
        <v>1185</v>
      </c>
      <c r="J771" s="133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ht="15.75" customHeight="1">
      <c r="A772" s="158">
        <v>11</v>
      </c>
      <c r="B772" s="229" t="s">
        <v>1641</v>
      </c>
      <c r="C772" s="157" t="s">
        <v>1184</v>
      </c>
      <c r="D772" s="268" t="s">
        <v>1182</v>
      </c>
      <c r="E772" s="158">
        <v>4</v>
      </c>
      <c r="F772" s="157">
        <f t="shared" si="54"/>
        <v>100</v>
      </c>
      <c r="G772" s="159">
        <f t="shared" si="53"/>
        <v>100</v>
      </c>
      <c r="H772" s="158"/>
      <c r="I772" s="132" t="s">
        <v>1185</v>
      </c>
      <c r="J772" s="133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ht="15.75" customHeight="1">
      <c r="A773" s="142">
        <v>12</v>
      </c>
      <c r="B773" s="126" t="s">
        <v>1857</v>
      </c>
      <c r="C773" s="139" t="s">
        <v>1858</v>
      </c>
      <c r="D773" s="171" t="s">
        <v>1175</v>
      </c>
      <c r="E773" s="142">
        <v>20</v>
      </c>
      <c r="F773" s="139">
        <f t="shared" si="54"/>
        <v>120</v>
      </c>
      <c r="G773" s="140">
        <f t="shared" si="53"/>
        <v>120</v>
      </c>
      <c r="H773" s="142"/>
      <c r="I773" s="132" t="s">
        <v>1211</v>
      </c>
      <c r="J773" s="133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ht="15.75" customHeight="1">
      <c r="A774" s="142">
        <v>13</v>
      </c>
      <c r="B774" s="126" t="s">
        <v>1305</v>
      </c>
      <c r="C774" s="139" t="s">
        <v>1306</v>
      </c>
      <c r="D774" s="171" t="s">
        <v>1175</v>
      </c>
      <c r="E774" s="142">
        <v>25</v>
      </c>
      <c r="F774" s="139">
        <f t="shared" si="54"/>
        <v>145</v>
      </c>
      <c r="G774" s="140">
        <f t="shared" si="53"/>
        <v>145</v>
      </c>
      <c r="H774" s="142"/>
      <c r="I774" s="132" t="s">
        <v>1216</v>
      </c>
      <c r="J774" s="133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ht="15.75" customHeight="1">
      <c r="A775" s="142">
        <v>14</v>
      </c>
      <c r="B775" s="126" t="s">
        <v>1696</v>
      </c>
      <c r="C775" s="139" t="s">
        <v>1697</v>
      </c>
      <c r="D775" s="171" t="s">
        <v>1175</v>
      </c>
      <c r="E775" s="142">
        <v>12</v>
      </c>
      <c r="F775" s="139">
        <f t="shared" si="54"/>
        <v>157</v>
      </c>
      <c r="G775" s="140">
        <f t="shared" si="53"/>
        <v>157</v>
      </c>
      <c r="H775" s="142"/>
      <c r="I775" s="132" t="s">
        <v>1219</v>
      </c>
      <c r="J775" s="133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ht="15.75" customHeight="1">
      <c r="A776" s="142">
        <v>15</v>
      </c>
      <c r="B776" s="190" t="s">
        <v>856</v>
      </c>
      <c r="C776" s="142" t="s">
        <v>1912</v>
      </c>
      <c r="D776" s="167" t="s">
        <v>1182</v>
      </c>
      <c r="E776" s="142">
        <v>62</v>
      </c>
      <c r="F776" s="139">
        <f t="shared" si="54"/>
        <v>219</v>
      </c>
      <c r="G776" s="140">
        <f t="shared" si="53"/>
        <v>219</v>
      </c>
      <c r="H776" s="142"/>
      <c r="I776" s="132" t="s">
        <v>891</v>
      </c>
      <c r="J776" s="133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ht="15.75" customHeight="1">
      <c r="A777" s="142">
        <v>16</v>
      </c>
      <c r="B777" s="126" t="s">
        <v>576</v>
      </c>
      <c r="C777" s="167" t="s">
        <v>577</v>
      </c>
      <c r="D777" s="171" t="s">
        <v>1175</v>
      </c>
      <c r="E777" s="115">
        <v>6</v>
      </c>
      <c r="F777" s="139">
        <v>225</v>
      </c>
      <c r="G777" s="140">
        <v>225</v>
      </c>
      <c r="H777" s="120"/>
      <c r="I777" s="132" t="s">
        <v>578</v>
      </c>
      <c r="J777" s="133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ht="15.75" customHeight="1">
      <c r="A778" s="142">
        <v>17</v>
      </c>
      <c r="B778" s="126" t="s">
        <v>1055</v>
      </c>
      <c r="C778" s="167" t="s">
        <v>1056</v>
      </c>
      <c r="D778" s="171" t="s">
        <v>1175</v>
      </c>
      <c r="E778" s="142">
        <v>40</v>
      </c>
      <c r="F778" s="139">
        <v>265</v>
      </c>
      <c r="G778" s="140">
        <v>265</v>
      </c>
      <c r="H778" s="120"/>
      <c r="I778" s="132"/>
      <c r="J778" s="133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ht="15.75" customHeight="1">
      <c r="A779" s="532" t="s">
        <v>1632</v>
      </c>
      <c r="B779" s="532"/>
      <c r="C779" s="207"/>
      <c r="D779" s="207"/>
      <c r="E779" s="132"/>
      <c r="F779" s="132"/>
      <c r="G779" s="149"/>
      <c r="H779" s="132"/>
      <c r="I779" s="132"/>
      <c r="J779" s="133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ht="15.75" customHeight="1">
      <c r="A780" s="139" t="s">
        <v>1622</v>
      </c>
      <c r="B780" s="139" t="s">
        <v>1623</v>
      </c>
      <c r="C780" s="139" t="s">
        <v>1624</v>
      </c>
      <c r="D780" s="139" t="s">
        <v>1625</v>
      </c>
      <c r="E780" s="139" t="s">
        <v>1626</v>
      </c>
      <c r="F780" s="139" t="s">
        <v>1627</v>
      </c>
      <c r="G780" s="222" t="s">
        <v>1628</v>
      </c>
      <c r="H780" s="222" t="s">
        <v>1629</v>
      </c>
      <c r="I780" s="132"/>
      <c r="J780" s="133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ht="16.350000000000001" customHeight="1">
      <c r="A781" s="139">
        <v>1</v>
      </c>
      <c r="B781" s="126" t="s">
        <v>576</v>
      </c>
      <c r="C781" s="167" t="s">
        <v>577</v>
      </c>
      <c r="D781" s="171" t="s">
        <v>1175</v>
      </c>
      <c r="E781" s="115">
        <v>6</v>
      </c>
      <c r="F781" s="139">
        <f>SUM(E781,F780)</f>
        <v>6</v>
      </c>
      <c r="G781" s="222">
        <f>SUM(G780,E781)</f>
        <v>6</v>
      </c>
      <c r="H781" s="142"/>
      <c r="I781" s="132"/>
      <c r="J781" s="133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ht="16.350000000000001" customHeight="1">
      <c r="A782" s="139">
        <v>2</v>
      </c>
      <c r="B782" s="126" t="s">
        <v>1996</v>
      </c>
      <c r="C782" s="167" t="s">
        <v>1788</v>
      </c>
      <c r="D782" s="171" t="s">
        <v>1182</v>
      </c>
      <c r="E782" s="115">
        <v>200</v>
      </c>
      <c r="F782" s="139">
        <v>206</v>
      </c>
      <c r="G782" s="222">
        <v>212</v>
      </c>
      <c r="H782" s="153" t="s">
        <v>1179</v>
      </c>
      <c r="I782" s="132"/>
      <c r="J782" s="133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ht="15.75" customHeight="1">
      <c r="A783" s="142">
        <v>3</v>
      </c>
      <c r="B783" s="147"/>
      <c r="C783" s="139"/>
      <c r="D783" s="142"/>
      <c r="E783" s="142"/>
      <c r="F783" s="139"/>
      <c r="G783" s="222"/>
      <c r="H783" s="142"/>
      <c r="I783" s="132"/>
      <c r="J783" s="133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ht="15.75" customHeight="1">
      <c r="A784" s="148"/>
      <c r="B784" s="207"/>
      <c r="C784" s="207"/>
      <c r="D784" s="207"/>
      <c r="E784" s="132"/>
      <c r="F784" s="132"/>
      <c r="G784" s="149"/>
      <c r="H784" s="132"/>
      <c r="I784" s="132"/>
      <c r="J784" s="133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5.75" customHeight="1">
      <c r="A785" s="148"/>
      <c r="B785" s="207"/>
      <c r="C785" s="207"/>
      <c r="D785" s="207"/>
      <c r="E785" s="132"/>
      <c r="F785" s="132"/>
      <c r="G785" s="149"/>
      <c r="H785" s="132"/>
      <c r="I785" s="132"/>
      <c r="J785" s="133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ht="15.75" customHeight="1">
      <c r="A786" s="527" t="s">
        <v>2049</v>
      </c>
      <c r="B786" s="527"/>
      <c r="C786" s="527" t="s">
        <v>2050</v>
      </c>
      <c r="D786" s="527"/>
      <c r="E786" s="132"/>
      <c r="F786" s="132"/>
      <c r="G786" s="149"/>
      <c r="H786" s="149"/>
      <c r="I786" s="137" t="s">
        <v>1620</v>
      </c>
      <c r="J786" s="133"/>
    </row>
    <row r="787" spans="1:26" ht="15.75" customHeight="1">
      <c r="A787" s="530" t="s">
        <v>1621</v>
      </c>
      <c r="B787" s="530"/>
      <c r="C787" s="207"/>
      <c r="D787" s="207"/>
      <c r="E787" s="132"/>
      <c r="F787" s="132"/>
      <c r="G787" s="149"/>
      <c r="H787" s="149"/>
      <c r="I787" s="136">
        <v>400</v>
      </c>
      <c r="J787" s="132" t="s">
        <v>775</v>
      </c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ht="15.75" customHeight="1">
      <c r="A788" s="139" t="s">
        <v>1622</v>
      </c>
      <c r="B788" s="139" t="s">
        <v>1623</v>
      </c>
      <c r="C788" s="139" t="s">
        <v>1624</v>
      </c>
      <c r="D788" s="139" t="s">
        <v>1625</v>
      </c>
      <c r="E788" s="139" t="s">
        <v>1626</v>
      </c>
      <c r="F788" s="139" t="s">
        <v>1627</v>
      </c>
      <c r="G788" s="222" t="s">
        <v>1628</v>
      </c>
      <c r="H788" s="140" t="s">
        <v>1629</v>
      </c>
      <c r="I788" s="153" t="s">
        <v>1179</v>
      </c>
      <c r="J788" s="133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spans="1:26" ht="15.75" customHeight="1">
      <c r="A789" s="145">
        <v>1</v>
      </c>
      <c r="B789" s="206" t="s">
        <v>1692</v>
      </c>
      <c r="C789" s="143" t="s">
        <v>1693</v>
      </c>
      <c r="D789" s="143" t="s">
        <v>1632</v>
      </c>
      <c r="E789" s="145">
        <v>50</v>
      </c>
      <c r="F789" s="143">
        <f>SUM(E789,F801)</f>
        <v>50</v>
      </c>
      <c r="G789" s="267">
        <f>SUM(G801,E789)</f>
        <v>50</v>
      </c>
      <c r="H789" s="145"/>
      <c r="I789" s="132" t="s">
        <v>1631</v>
      </c>
      <c r="J789" s="133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spans="1:26" ht="15.75" customHeight="1">
      <c r="A790" s="157">
        <v>2</v>
      </c>
      <c r="B790" s="229" t="s">
        <v>903</v>
      </c>
      <c r="C790" s="157" t="s">
        <v>852</v>
      </c>
      <c r="D790" s="268" t="s">
        <v>1175</v>
      </c>
      <c r="E790" s="158">
        <v>8</v>
      </c>
      <c r="F790" s="157">
        <f>SUM(F789,E790)</f>
        <v>58</v>
      </c>
      <c r="G790" s="259">
        <f>SUM(G789,E790)</f>
        <v>58</v>
      </c>
      <c r="H790" s="158"/>
      <c r="I790" s="132" t="s">
        <v>1185</v>
      </c>
      <c r="J790" s="133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spans="1:26" ht="15.75" customHeight="1">
      <c r="A791" s="142">
        <v>3</v>
      </c>
      <c r="B791" s="190" t="s">
        <v>1305</v>
      </c>
      <c r="C791" s="139" t="s">
        <v>1306</v>
      </c>
      <c r="D791" s="171" t="s">
        <v>1175</v>
      </c>
      <c r="E791" s="142">
        <v>25</v>
      </c>
      <c r="F791" s="139">
        <f>SUM(F790,E791)</f>
        <v>83</v>
      </c>
      <c r="G791" s="140">
        <f>SUM(G790,E791)</f>
        <v>83</v>
      </c>
      <c r="H791" s="142"/>
      <c r="I791" s="132" t="s">
        <v>1216</v>
      </c>
      <c r="J791" s="133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</row>
    <row r="792" spans="1:26" ht="15.75" customHeight="1">
      <c r="A792" s="171">
        <v>4</v>
      </c>
      <c r="B792" s="190" t="s">
        <v>1859</v>
      </c>
      <c r="C792" s="191" t="s">
        <v>1860</v>
      </c>
      <c r="D792" s="171" t="s">
        <v>1175</v>
      </c>
      <c r="E792" s="171">
        <v>4</v>
      </c>
      <c r="F792" s="191">
        <f>SUM(F791,E792)</f>
        <v>87</v>
      </c>
      <c r="G792" s="192">
        <f>SUM(G791,E792)</f>
        <v>87</v>
      </c>
      <c r="H792" s="171"/>
      <c r="I792" s="132" t="s">
        <v>1219</v>
      </c>
      <c r="J792" s="133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spans="1:26" ht="15.75" customHeight="1">
      <c r="A793" s="142">
        <v>5</v>
      </c>
      <c r="B793" s="190" t="s">
        <v>856</v>
      </c>
      <c r="C793" s="142" t="s">
        <v>1912</v>
      </c>
      <c r="D793" s="167" t="s">
        <v>1182</v>
      </c>
      <c r="E793" s="142">
        <v>62</v>
      </c>
      <c r="F793" s="139">
        <f>SUM(F792,E793)</f>
        <v>149</v>
      </c>
      <c r="G793" s="140">
        <f>SUM(G792,E793)</f>
        <v>149</v>
      </c>
      <c r="H793" s="142"/>
      <c r="I793" s="132" t="s">
        <v>891</v>
      </c>
      <c r="J793" s="133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spans="1:26" ht="15.75" customHeight="1">
      <c r="A794" s="171">
        <v>6</v>
      </c>
      <c r="B794" s="190" t="s">
        <v>726</v>
      </c>
      <c r="C794" s="139" t="s">
        <v>727</v>
      </c>
      <c r="D794" s="171" t="s">
        <v>1182</v>
      </c>
      <c r="E794" s="142">
        <v>10</v>
      </c>
      <c r="F794" s="139">
        <v>159</v>
      </c>
      <c r="G794" s="140">
        <v>159</v>
      </c>
      <c r="H794" s="142"/>
      <c r="I794" s="132" t="s">
        <v>644</v>
      </c>
      <c r="J794" s="133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spans="1:26" ht="15.75" customHeight="1">
      <c r="A795" s="142">
        <v>7</v>
      </c>
      <c r="B795" s="126" t="s">
        <v>1415</v>
      </c>
      <c r="C795" s="167" t="s">
        <v>1416</v>
      </c>
      <c r="D795" s="171" t="s">
        <v>1175</v>
      </c>
      <c r="E795" s="142">
        <v>12</v>
      </c>
      <c r="F795" s="139">
        <v>171</v>
      </c>
      <c r="G795" s="140">
        <v>171</v>
      </c>
      <c r="H795" s="142"/>
      <c r="I795" s="132" t="s">
        <v>644</v>
      </c>
      <c r="J795" s="133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spans="1:26" ht="15.75" customHeight="1">
      <c r="A796" s="171">
        <v>8</v>
      </c>
      <c r="B796" s="126" t="s">
        <v>1055</v>
      </c>
      <c r="C796" s="167" t="s">
        <v>1056</v>
      </c>
      <c r="D796" s="171" t="s">
        <v>1175</v>
      </c>
      <c r="E796" s="142">
        <v>40</v>
      </c>
      <c r="F796" s="139">
        <v>211</v>
      </c>
      <c r="G796" s="140">
        <v>211</v>
      </c>
      <c r="H796" s="142"/>
      <c r="I796" s="132" t="s">
        <v>644</v>
      </c>
      <c r="J796" s="133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spans="1:26" ht="15.75" customHeight="1">
      <c r="A797" s="142">
        <v>9</v>
      </c>
      <c r="B797" s="126" t="s">
        <v>993</v>
      </c>
      <c r="C797" s="167" t="s">
        <v>994</v>
      </c>
      <c r="D797" s="171" t="s">
        <v>1182</v>
      </c>
      <c r="E797" s="142">
        <v>20</v>
      </c>
      <c r="F797" s="139">
        <v>231</v>
      </c>
      <c r="G797" s="140">
        <v>231</v>
      </c>
      <c r="H797" s="142"/>
      <c r="I797" s="132" t="s">
        <v>775</v>
      </c>
      <c r="J797" s="133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ht="15.75" customHeight="1">
      <c r="A798" s="171">
        <v>10</v>
      </c>
      <c r="B798" s="126" t="s">
        <v>773</v>
      </c>
      <c r="C798" s="167" t="s">
        <v>774</v>
      </c>
      <c r="D798" s="171" t="s">
        <v>1182</v>
      </c>
      <c r="E798" s="142">
        <v>8</v>
      </c>
      <c r="F798" s="139">
        <v>239</v>
      </c>
      <c r="G798" s="140">
        <v>239</v>
      </c>
      <c r="H798" s="142"/>
      <c r="I798" s="132" t="s">
        <v>775</v>
      </c>
      <c r="J798" s="133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5.75" customHeight="1">
      <c r="A799" s="148">
        <v>11</v>
      </c>
      <c r="B799" s="207" t="s">
        <v>1358</v>
      </c>
      <c r="C799" s="207" t="s">
        <v>1359</v>
      </c>
      <c r="D799" s="207" t="s">
        <v>1175</v>
      </c>
      <c r="E799" s="132">
        <v>6</v>
      </c>
      <c r="F799" s="132">
        <f>SUM(F798,E799)</f>
        <v>245</v>
      </c>
      <c r="G799" s="149">
        <v>245</v>
      </c>
      <c r="H799" s="132"/>
      <c r="I799" s="132" t="s">
        <v>750</v>
      </c>
      <c r="J799" s="133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ht="15.75" customHeight="1">
      <c r="A800" s="530" t="s">
        <v>1632</v>
      </c>
      <c r="B800" s="530"/>
      <c r="C800" s="207"/>
      <c r="D800" s="207"/>
      <c r="E800" s="132"/>
      <c r="F800" s="132"/>
      <c r="G800" s="149"/>
      <c r="H800" s="132"/>
      <c r="I800" s="132"/>
      <c r="J800" s="133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ht="15.75" customHeight="1">
      <c r="A801" s="139" t="s">
        <v>1622</v>
      </c>
      <c r="B801" s="157" t="s">
        <v>1623</v>
      </c>
      <c r="C801" s="157" t="s">
        <v>1624</v>
      </c>
      <c r="D801" s="157" t="s">
        <v>1625</v>
      </c>
      <c r="E801" s="157" t="s">
        <v>1626</v>
      </c>
      <c r="F801" s="157" t="s">
        <v>1627</v>
      </c>
      <c r="G801" s="259" t="s">
        <v>1628</v>
      </c>
      <c r="H801" s="140" t="s">
        <v>1629</v>
      </c>
      <c r="I801" s="132"/>
      <c r="J801" s="133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ht="15.75" customHeight="1">
      <c r="A802" s="216">
        <v>1</v>
      </c>
      <c r="B802" s="196" t="s">
        <v>2051</v>
      </c>
      <c r="C802" s="167" t="s">
        <v>2052</v>
      </c>
      <c r="D802" s="171" t="s">
        <v>1182</v>
      </c>
      <c r="E802" s="142">
        <v>200</v>
      </c>
      <c r="F802" s="195">
        <v>200</v>
      </c>
      <c r="G802" s="140">
        <v>200</v>
      </c>
      <c r="H802" s="195"/>
      <c r="I802" s="132" t="s">
        <v>2053</v>
      </c>
      <c r="J802" s="133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ht="15.75" customHeight="1">
      <c r="A803" s="194">
        <v>2</v>
      </c>
      <c r="C803" s="197"/>
      <c r="D803" s="198"/>
      <c r="E803" s="197"/>
      <c r="F803" s="139"/>
      <c r="G803" s="140"/>
      <c r="H803" s="195"/>
      <c r="I803" s="132"/>
      <c r="J803" s="133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ht="15.75" customHeight="1">
      <c r="A804" s="142">
        <v>3</v>
      </c>
      <c r="B804" s="220"/>
      <c r="C804" s="198"/>
      <c r="D804" s="197"/>
      <c r="E804" s="197"/>
      <c r="F804" s="198"/>
      <c r="G804" s="307"/>
      <c r="H804" s="142"/>
      <c r="I804" s="132"/>
      <c r="J804" s="133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ht="15.75" customHeight="1">
      <c r="A805" s="148"/>
      <c r="B805" s="207"/>
      <c r="C805" s="207"/>
      <c r="D805" s="207"/>
      <c r="E805" s="132"/>
      <c r="F805" s="132"/>
      <c r="G805" s="149"/>
      <c r="H805" s="132"/>
      <c r="I805" s="132"/>
      <c r="J805" s="133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ht="15.75" customHeight="1">
      <c r="A806" s="148"/>
      <c r="B806" s="207"/>
      <c r="C806" s="207"/>
      <c r="D806" s="207"/>
      <c r="E806" s="132"/>
      <c r="F806" s="132"/>
      <c r="G806" s="149"/>
      <c r="H806" s="132"/>
      <c r="I806" s="132"/>
      <c r="J806" s="133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ht="15.75" customHeight="1">
      <c r="A807" s="527" t="s">
        <v>2054</v>
      </c>
      <c r="B807" s="527"/>
      <c r="C807" s="527" t="s">
        <v>2055</v>
      </c>
      <c r="D807" s="527"/>
      <c r="E807" s="132"/>
      <c r="F807" s="132"/>
      <c r="G807" s="149"/>
      <c r="H807" s="149"/>
      <c r="I807" s="137" t="s">
        <v>1620</v>
      </c>
      <c r="J807" s="133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ht="15.75" customHeight="1">
      <c r="A808" s="530" t="s">
        <v>1621</v>
      </c>
      <c r="B808" s="530"/>
      <c r="C808" s="207"/>
      <c r="D808" s="207"/>
      <c r="E808" s="132"/>
      <c r="F808" s="132"/>
      <c r="G808" s="149"/>
      <c r="H808" s="149"/>
      <c r="I808" s="246">
        <v>399</v>
      </c>
      <c r="J808" s="132" t="s">
        <v>647</v>
      </c>
    </row>
    <row r="809" spans="1:26" ht="15.75" customHeight="1">
      <c r="A809" s="139" t="s">
        <v>1622</v>
      </c>
      <c r="B809" s="139" t="s">
        <v>1623</v>
      </c>
      <c r="C809" s="139" t="s">
        <v>1624</v>
      </c>
      <c r="D809" s="139" t="s">
        <v>1625</v>
      </c>
      <c r="E809" s="139" t="s">
        <v>1626</v>
      </c>
      <c r="F809" s="139" t="s">
        <v>1627</v>
      </c>
      <c r="G809" s="222" t="s">
        <v>1628</v>
      </c>
      <c r="H809" s="159" t="s">
        <v>1629</v>
      </c>
      <c r="I809" s="132"/>
      <c r="J809" s="133"/>
    </row>
    <row r="810" spans="1:26" ht="15.75" customHeight="1">
      <c r="A810" s="139">
        <v>1</v>
      </c>
      <c r="B810" s="262" t="s">
        <v>1591</v>
      </c>
      <c r="C810" s="139" t="s">
        <v>1592</v>
      </c>
      <c r="D810" s="142" t="s">
        <v>1621</v>
      </c>
      <c r="E810" s="142">
        <v>8</v>
      </c>
      <c r="F810" s="139">
        <f>SUM(E810,F809)</f>
        <v>8</v>
      </c>
      <c r="G810" s="222">
        <f t="shared" ref="G810:G822" si="55">SUM(G809,E810)</f>
        <v>8</v>
      </c>
      <c r="H810" s="142"/>
      <c r="I810" s="132"/>
      <c r="J810" s="133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ht="15.75" customHeight="1">
      <c r="A811" s="157">
        <v>2</v>
      </c>
      <c r="B811" s="174" t="s">
        <v>1262</v>
      </c>
      <c r="C811" s="158" t="s">
        <v>1263</v>
      </c>
      <c r="D811" s="189" t="s">
        <v>1175</v>
      </c>
      <c r="E811" s="158">
        <v>8</v>
      </c>
      <c r="F811" s="157">
        <f>SUM(E811,F810)</f>
        <v>16</v>
      </c>
      <c r="G811" s="259">
        <f t="shared" si="55"/>
        <v>16</v>
      </c>
      <c r="H811" s="158"/>
      <c r="I811" s="132"/>
      <c r="J811" s="133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spans="1:26" ht="15.75" customHeight="1">
      <c r="A812" s="143">
        <v>3</v>
      </c>
      <c r="B812" s="239" t="s">
        <v>1234</v>
      </c>
      <c r="C812" s="145" t="s">
        <v>1235</v>
      </c>
      <c r="D812" s="302" t="s">
        <v>1182</v>
      </c>
      <c r="E812" s="145">
        <v>21</v>
      </c>
      <c r="F812" s="143">
        <f>SUM(E812,F811)</f>
        <v>37</v>
      </c>
      <c r="G812" s="146">
        <f t="shared" si="55"/>
        <v>37</v>
      </c>
      <c r="H812" s="145"/>
      <c r="I812" s="132" t="s">
        <v>1631</v>
      </c>
      <c r="J812" s="133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ht="15.75" customHeight="1">
      <c r="A813" s="142">
        <v>4</v>
      </c>
      <c r="B813" s="190" t="s">
        <v>1641</v>
      </c>
      <c r="C813" s="191" t="s">
        <v>1184</v>
      </c>
      <c r="D813" s="171" t="s">
        <v>1182</v>
      </c>
      <c r="E813" s="171">
        <v>4</v>
      </c>
      <c r="F813" s="191">
        <f t="shared" ref="F813:F822" si="56">SUM(F812,E813)</f>
        <v>41</v>
      </c>
      <c r="G813" s="140">
        <f t="shared" si="55"/>
        <v>41</v>
      </c>
      <c r="H813" s="142"/>
      <c r="I813" s="132" t="s">
        <v>1185</v>
      </c>
      <c r="J813" s="133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ht="15.75" customHeight="1">
      <c r="A814" s="142">
        <v>5</v>
      </c>
      <c r="B814" s="190" t="s">
        <v>1265</v>
      </c>
      <c r="C814" s="191" t="s">
        <v>1266</v>
      </c>
      <c r="D814" s="171" t="s">
        <v>1182</v>
      </c>
      <c r="E814" s="171">
        <v>20</v>
      </c>
      <c r="F814" s="191">
        <f t="shared" si="56"/>
        <v>61</v>
      </c>
      <c r="G814" s="140">
        <f t="shared" si="55"/>
        <v>61</v>
      </c>
      <c r="H814" s="142"/>
      <c r="I814" s="132" t="s">
        <v>1267</v>
      </c>
      <c r="J814" s="133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ht="15.75" customHeight="1">
      <c r="A815" s="142">
        <v>6</v>
      </c>
      <c r="B815" s="190" t="s">
        <v>1696</v>
      </c>
      <c r="C815" s="191" t="s">
        <v>1697</v>
      </c>
      <c r="D815" s="171" t="s">
        <v>1175</v>
      </c>
      <c r="E815" s="171">
        <v>12</v>
      </c>
      <c r="F815" s="191">
        <f t="shared" si="56"/>
        <v>73</v>
      </c>
      <c r="G815" s="140">
        <f t="shared" si="55"/>
        <v>73</v>
      </c>
      <c r="H815" s="142"/>
      <c r="I815" s="132" t="s">
        <v>1219</v>
      </c>
      <c r="J815" s="133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ht="15.75" customHeight="1">
      <c r="A816" s="142">
        <v>7</v>
      </c>
      <c r="B816" s="190" t="s">
        <v>912</v>
      </c>
      <c r="C816" s="191" t="s">
        <v>913</v>
      </c>
      <c r="D816" s="171" t="s">
        <v>1182</v>
      </c>
      <c r="E816" s="171">
        <v>40</v>
      </c>
      <c r="F816" s="191">
        <f t="shared" si="56"/>
        <v>113</v>
      </c>
      <c r="G816" s="140">
        <f t="shared" si="55"/>
        <v>113</v>
      </c>
      <c r="H816" s="142"/>
      <c r="I816" s="132" t="s">
        <v>1219</v>
      </c>
      <c r="J816" s="133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6" ht="15.75" customHeight="1">
      <c r="A817" s="142">
        <v>8</v>
      </c>
      <c r="B817" s="190" t="s">
        <v>934</v>
      </c>
      <c r="C817" s="191" t="s">
        <v>935</v>
      </c>
      <c r="D817" s="171" t="s">
        <v>1175</v>
      </c>
      <c r="E817" s="171">
        <v>12</v>
      </c>
      <c r="F817" s="191">
        <f t="shared" si="56"/>
        <v>125</v>
      </c>
      <c r="G817" s="140">
        <f t="shared" si="55"/>
        <v>125</v>
      </c>
      <c r="H817" s="142"/>
      <c r="I817" s="132" t="s">
        <v>1219</v>
      </c>
      <c r="J817" s="133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6" ht="15.75" customHeight="1">
      <c r="A818" s="142">
        <v>9</v>
      </c>
      <c r="B818" s="190" t="s">
        <v>912</v>
      </c>
      <c r="C818" s="191" t="s">
        <v>990</v>
      </c>
      <c r="D818" s="171" t="s">
        <v>1182</v>
      </c>
      <c r="E818" s="171">
        <v>10</v>
      </c>
      <c r="F818" s="191">
        <f t="shared" si="56"/>
        <v>135</v>
      </c>
      <c r="G818" s="140">
        <f t="shared" si="55"/>
        <v>135</v>
      </c>
      <c r="H818" s="142"/>
      <c r="I818" s="132" t="s">
        <v>891</v>
      </c>
      <c r="J818" s="133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6" ht="15.75" customHeight="1">
      <c r="A819" s="142">
        <v>10</v>
      </c>
      <c r="B819" s="190" t="s">
        <v>856</v>
      </c>
      <c r="C819" s="142" t="s">
        <v>1912</v>
      </c>
      <c r="D819" s="167" t="s">
        <v>1182</v>
      </c>
      <c r="E819" s="142">
        <v>63</v>
      </c>
      <c r="F819" s="139">
        <f t="shared" si="56"/>
        <v>198</v>
      </c>
      <c r="G819" s="140">
        <f t="shared" si="55"/>
        <v>198</v>
      </c>
      <c r="H819" s="142"/>
      <c r="I819" s="132" t="s">
        <v>891</v>
      </c>
      <c r="J819" s="133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spans="1:26" ht="15.75" customHeight="1">
      <c r="A820" s="142">
        <v>11</v>
      </c>
      <c r="B820" s="190" t="s">
        <v>912</v>
      </c>
      <c r="C820" s="191" t="s">
        <v>991</v>
      </c>
      <c r="D820" s="171" t="s">
        <v>1182</v>
      </c>
      <c r="E820" s="171">
        <v>22</v>
      </c>
      <c r="F820" s="139">
        <f t="shared" si="56"/>
        <v>220</v>
      </c>
      <c r="G820" s="140">
        <f t="shared" si="55"/>
        <v>220</v>
      </c>
      <c r="H820" s="142"/>
      <c r="I820" s="132" t="s">
        <v>891</v>
      </c>
      <c r="J820" s="133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spans="1:26" ht="15.75" customHeight="1">
      <c r="A821" s="142">
        <v>12</v>
      </c>
      <c r="B821" s="190" t="s">
        <v>1717</v>
      </c>
      <c r="C821" s="139" t="s">
        <v>1718</v>
      </c>
      <c r="D821" s="171" t="s">
        <v>1175</v>
      </c>
      <c r="E821" s="142">
        <v>60</v>
      </c>
      <c r="F821" s="171">
        <f t="shared" si="56"/>
        <v>280</v>
      </c>
      <c r="G821" s="171">
        <f t="shared" si="55"/>
        <v>280</v>
      </c>
      <c r="H821" s="142"/>
      <c r="I821" s="132" t="s">
        <v>891</v>
      </c>
      <c r="J821" s="133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spans="1:26" ht="15.75" customHeight="1">
      <c r="A822" s="142">
        <v>13</v>
      </c>
      <c r="B822" s="126" t="s">
        <v>1292</v>
      </c>
      <c r="C822" s="167" t="s">
        <v>1293</v>
      </c>
      <c r="D822" s="171" t="s">
        <v>1175</v>
      </c>
      <c r="E822" s="142">
        <v>35</v>
      </c>
      <c r="F822" s="171">
        <f t="shared" si="56"/>
        <v>315</v>
      </c>
      <c r="G822" s="140">
        <f t="shared" si="55"/>
        <v>315</v>
      </c>
      <c r="H822" s="142"/>
      <c r="I822" s="132" t="s">
        <v>891</v>
      </c>
      <c r="J822" s="133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spans="1:26" ht="15.75" customHeight="1">
      <c r="A823" s="142">
        <v>14</v>
      </c>
      <c r="B823" s="190" t="s">
        <v>726</v>
      </c>
      <c r="C823" s="139" t="s">
        <v>727</v>
      </c>
      <c r="D823" s="171" t="s">
        <v>1182</v>
      </c>
      <c r="E823" s="171">
        <v>12</v>
      </c>
      <c r="F823" s="139">
        <v>327</v>
      </c>
      <c r="G823" s="140">
        <v>327</v>
      </c>
      <c r="H823" s="142"/>
      <c r="I823" s="132" t="s">
        <v>644</v>
      </c>
      <c r="J823" s="133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spans="1:26" ht="15.75" customHeight="1">
      <c r="A824" s="142">
        <v>15</v>
      </c>
      <c r="B824" s="126" t="s">
        <v>1415</v>
      </c>
      <c r="C824" s="167" t="s">
        <v>1416</v>
      </c>
      <c r="D824" s="171" t="s">
        <v>1175</v>
      </c>
      <c r="E824" s="171">
        <v>4</v>
      </c>
      <c r="F824" s="139">
        <v>331</v>
      </c>
      <c r="G824" s="140">
        <v>331</v>
      </c>
      <c r="H824" s="142"/>
      <c r="I824" s="132" t="s">
        <v>644</v>
      </c>
      <c r="J824" s="133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6" ht="15.75" customHeight="1">
      <c r="A825" s="142">
        <v>16</v>
      </c>
      <c r="B825" s="126" t="s">
        <v>1649</v>
      </c>
      <c r="C825" s="167" t="s">
        <v>2016</v>
      </c>
      <c r="D825" s="171" t="s">
        <v>1175</v>
      </c>
      <c r="E825" s="171">
        <v>68</v>
      </c>
      <c r="F825" s="139">
        <v>399</v>
      </c>
      <c r="G825" s="140">
        <v>399</v>
      </c>
      <c r="H825" s="142"/>
      <c r="I825" s="132" t="s">
        <v>647</v>
      </c>
      <c r="J825" s="133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spans="1:26" ht="15.75" customHeight="1">
      <c r="A826" s="132"/>
      <c r="B826" s="126" t="s">
        <v>2056</v>
      </c>
      <c r="C826" s="207" t="s">
        <v>1127</v>
      </c>
      <c r="D826" s="310" t="s">
        <v>1175</v>
      </c>
      <c r="E826" s="132">
        <v>4</v>
      </c>
      <c r="F826" s="132">
        <f>SUM(F825,E826)</f>
        <v>403</v>
      </c>
      <c r="G826" s="149">
        <v>400</v>
      </c>
      <c r="H826" s="202" t="s">
        <v>1179</v>
      </c>
      <c r="I826" s="132" t="s">
        <v>750</v>
      </c>
      <c r="J826" s="133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spans="1:26" ht="15.75" customHeight="1">
      <c r="A827" s="132"/>
      <c r="B827" s="116" t="s">
        <v>592</v>
      </c>
      <c r="C827" s="207" t="s">
        <v>593</v>
      </c>
      <c r="D827" s="310" t="s">
        <v>1175</v>
      </c>
      <c r="E827" s="132">
        <v>12</v>
      </c>
      <c r="F827" s="132">
        <f>SUM(F826,E827)</f>
        <v>415</v>
      </c>
      <c r="G827" s="149">
        <v>400</v>
      </c>
      <c r="H827" s="202" t="s">
        <v>1179</v>
      </c>
      <c r="I827" s="132" t="s">
        <v>750</v>
      </c>
      <c r="J827" s="133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</row>
    <row r="828" spans="1:26" ht="15.75" customHeight="1">
      <c r="A828" s="530" t="s">
        <v>1632</v>
      </c>
      <c r="B828" s="530"/>
      <c r="H828" s="132"/>
      <c r="J828" s="133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</row>
    <row r="829" spans="1:26" ht="15.75" customHeight="1">
      <c r="A829" s="139" t="s">
        <v>1622</v>
      </c>
      <c r="B829" s="157" t="s">
        <v>1623</v>
      </c>
      <c r="C829" s="157" t="s">
        <v>1624</v>
      </c>
      <c r="D829" s="157" t="s">
        <v>1625</v>
      </c>
      <c r="E829" s="157" t="s">
        <v>1626</v>
      </c>
      <c r="F829" s="157" t="s">
        <v>1627</v>
      </c>
      <c r="G829" s="259" t="s">
        <v>1628</v>
      </c>
      <c r="H829" s="159" t="s">
        <v>1629</v>
      </c>
      <c r="I829" s="132"/>
      <c r="J829" s="133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spans="1:26" ht="15.75" customHeight="1">
      <c r="A830" s="194">
        <v>1</v>
      </c>
      <c r="B830" s="147"/>
      <c r="C830" s="147"/>
      <c r="D830" s="147"/>
      <c r="E830" s="142"/>
      <c r="F830" s="142">
        <v>0</v>
      </c>
      <c r="G830" s="140">
        <v>0</v>
      </c>
      <c r="H830" s="142"/>
      <c r="I830" s="132"/>
      <c r="J830" s="133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spans="1:26" ht="15.75" customHeight="1">
      <c r="A831" s="194">
        <v>2</v>
      </c>
      <c r="B831" s="166"/>
      <c r="C831" s="148"/>
      <c r="D831" s="171"/>
      <c r="E831" s="132"/>
      <c r="F831" s="171"/>
      <c r="G831" s="171"/>
      <c r="H831" s="132"/>
      <c r="I831" s="132"/>
      <c r="J831" s="133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spans="1:26" ht="15.75" customHeight="1">
      <c r="A832" s="142">
        <v>3</v>
      </c>
      <c r="B832" s="220"/>
      <c r="C832" s="198"/>
      <c r="D832" s="197"/>
      <c r="E832" s="197"/>
      <c r="F832" s="198"/>
      <c r="G832" s="307"/>
      <c r="H832" s="197"/>
      <c r="I832" s="132"/>
      <c r="J832" s="133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spans="1:26" ht="15.75" customHeight="1">
      <c r="A833" s="148"/>
      <c r="B833" s="207"/>
      <c r="C833" s="207"/>
      <c r="D833" s="207"/>
      <c r="E833" s="132"/>
      <c r="F833" s="132"/>
      <c r="G833" s="149"/>
      <c r="H833" s="132"/>
      <c r="I833" s="132"/>
      <c r="J833" s="133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spans="1:26" ht="15.75" customHeight="1">
      <c r="A834" s="148"/>
      <c r="B834" s="207"/>
      <c r="C834" s="207"/>
      <c r="D834" s="207"/>
      <c r="E834" s="132"/>
      <c r="F834" s="132"/>
      <c r="G834" s="149"/>
      <c r="H834" s="132"/>
      <c r="I834" s="132"/>
      <c r="J834" s="133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spans="1:26" ht="15.75" customHeight="1">
      <c r="A835" s="527" t="s">
        <v>2057</v>
      </c>
      <c r="B835" s="527"/>
      <c r="C835" s="527" t="s">
        <v>2058</v>
      </c>
      <c r="D835" s="527"/>
      <c r="E835" s="132"/>
      <c r="F835" s="132"/>
      <c r="G835" s="149"/>
      <c r="H835" s="149"/>
      <c r="I835" s="137" t="s">
        <v>1620</v>
      </c>
      <c r="J835" s="133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spans="1:26" ht="15.75" customHeight="1">
      <c r="A836" s="530" t="s">
        <v>1621</v>
      </c>
      <c r="B836" s="530"/>
      <c r="C836" s="207"/>
      <c r="D836" s="207"/>
      <c r="E836" s="132"/>
      <c r="F836" s="132"/>
      <c r="G836" s="149"/>
      <c r="H836" s="149"/>
      <c r="I836" s="136">
        <v>400</v>
      </c>
      <c r="J836" s="132" t="s">
        <v>644</v>
      </c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spans="1:26" ht="15.75" customHeight="1">
      <c r="A837" s="139" t="s">
        <v>1622</v>
      </c>
      <c r="B837" s="139"/>
      <c r="C837" s="139" t="s">
        <v>1624</v>
      </c>
      <c r="D837" s="139" t="s">
        <v>1625</v>
      </c>
      <c r="E837" s="139" t="s">
        <v>1626</v>
      </c>
      <c r="F837" s="139" t="s">
        <v>1627</v>
      </c>
      <c r="G837" s="222" t="s">
        <v>1628</v>
      </c>
      <c r="H837" s="140" t="s">
        <v>1629</v>
      </c>
      <c r="I837" s="153" t="s">
        <v>1179</v>
      </c>
      <c r="J837" s="133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spans="1:26" ht="15.75" customHeight="1">
      <c r="A838" s="139">
        <v>1</v>
      </c>
      <c r="B838" s="150" t="s">
        <v>1637</v>
      </c>
      <c r="C838" s="142" t="s">
        <v>1714</v>
      </c>
      <c r="D838" s="139" t="s">
        <v>1621</v>
      </c>
      <c r="E838" s="142">
        <v>8</v>
      </c>
      <c r="F838" s="139">
        <f t="shared" ref="F838:F848" si="57">SUM(E838,F837)</f>
        <v>8</v>
      </c>
      <c r="G838" s="222">
        <f t="shared" ref="G838:G843" si="58">SUM(G837,E838)</f>
        <v>8</v>
      </c>
      <c r="H838" s="142"/>
      <c r="I838" s="132"/>
      <c r="J838" s="133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spans="1:26" ht="15.75" customHeight="1">
      <c r="A839" s="139">
        <v>2</v>
      </c>
      <c r="B839" s="141" t="s">
        <v>1744</v>
      </c>
      <c r="C839" s="142" t="s">
        <v>1745</v>
      </c>
      <c r="D839" s="139" t="s">
        <v>1621</v>
      </c>
      <c r="E839" s="142">
        <v>10</v>
      </c>
      <c r="F839" s="139">
        <f t="shared" si="57"/>
        <v>18</v>
      </c>
      <c r="G839" s="222">
        <f t="shared" si="58"/>
        <v>18</v>
      </c>
      <c r="H839" s="142"/>
      <c r="I839" s="132"/>
      <c r="J839" s="133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spans="1:26" ht="15.75" customHeight="1">
      <c r="A840" s="142">
        <v>3</v>
      </c>
      <c r="B840" s="141" t="s">
        <v>1630</v>
      </c>
      <c r="C840" s="142" t="s">
        <v>1252</v>
      </c>
      <c r="D840" s="139" t="s">
        <v>1621</v>
      </c>
      <c r="E840" s="142">
        <v>8</v>
      </c>
      <c r="F840" s="139">
        <f t="shared" si="57"/>
        <v>26</v>
      </c>
      <c r="G840" s="140">
        <f t="shared" si="58"/>
        <v>26</v>
      </c>
      <c r="H840" s="142"/>
      <c r="I840" s="132"/>
      <c r="J840" s="133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spans="1:26" ht="15.75" customHeight="1">
      <c r="A841" s="139">
        <v>4</v>
      </c>
      <c r="B841" s="155" t="s">
        <v>1253</v>
      </c>
      <c r="C841" s="139" t="s">
        <v>1254</v>
      </c>
      <c r="D841" s="142" t="s">
        <v>1621</v>
      </c>
      <c r="E841" s="142">
        <v>10</v>
      </c>
      <c r="F841" s="139">
        <f t="shared" si="57"/>
        <v>36</v>
      </c>
      <c r="G841" s="140">
        <f t="shared" si="58"/>
        <v>36</v>
      </c>
      <c r="H841" s="142"/>
      <c r="I841" s="132"/>
      <c r="J841" s="133"/>
    </row>
    <row r="842" spans="1:26" ht="15.75" customHeight="1">
      <c r="A842" s="142">
        <v>5</v>
      </c>
      <c r="B842" s="126" t="s">
        <v>1280</v>
      </c>
      <c r="C842" s="139" t="s">
        <v>1281</v>
      </c>
      <c r="D842" s="142" t="s">
        <v>1621</v>
      </c>
      <c r="E842" s="142">
        <v>7</v>
      </c>
      <c r="F842" s="139">
        <f t="shared" si="57"/>
        <v>43</v>
      </c>
      <c r="G842" s="140">
        <f t="shared" si="58"/>
        <v>43</v>
      </c>
      <c r="H842" s="142"/>
      <c r="I842" s="132"/>
      <c r="J842" s="133"/>
    </row>
    <row r="843" spans="1:26" ht="15.75" customHeight="1">
      <c r="A843" s="142">
        <v>6</v>
      </c>
      <c r="B843" s="126" t="s">
        <v>1987</v>
      </c>
      <c r="C843" s="139" t="s">
        <v>1988</v>
      </c>
      <c r="D843" s="142" t="s">
        <v>1621</v>
      </c>
      <c r="E843" s="142">
        <v>4</v>
      </c>
      <c r="F843" s="139">
        <f t="shared" si="57"/>
        <v>47</v>
      </c>
      <c r="G843" s="140">
        <f t="shared" si="58"/>
        <v>47</v>
      </c>
      <c r="H843" s="142"/>
      <c r="I843" s="132"/>
      <c r="J843" s="133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spans="1:26" ht="15.75" customHeight="1">
      <c r="A844" s="142">
        <v>7</v>
      </c>
      <c r="B844" s="126" t="s">
        <v>1257</v>
      </c>
      <c r="C844" s="139" t="s">
        <v>1258</v>
      </c>
      <c r="D844" s="115" t="s">
        <v>1182</v>
      </c>
      <c r="E844" s="142">
        <v>39</v>
      </c>
      <c r="F844" s="139">
        <f t="shared" si="57"/>
        <v>86</v>
      </c>
      <c r="G844" s="315">
        <f>SUM(E844,F843)</f>
        <v>86</v>
      </c>
      <c r="H844" s="142"/>
      <c r="I844" s="132"/>
      <c r="J844" s="133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spans="1:26" ht="15.75" customHeight="1">
      <c r="A845" s="145">
        <v>8</v>
      </c>
      <c r="B845" s="144" t="s">
        <v>1692</v>
      </c>
      <c r="C845" s="145" t="s">
        <v>1693</v>
      </c>
      <c r="D845" s="302" t="s">
        <v>1182</v>
      </c>
      <c r="E845" s="145">
        <v>50</v>
      </c>
      <c r="F845" s="143">
        <f t="shared" si="57"/>
        <v>136</v>
      </c>
      <c r="G845" s="267">
        <v>136</v>
      </c>
      <c r="H845" s="145"/>
      <c r="I845" s="132" t="s">
        <v>1631</v>
      </c>
      <c r="J845" s="133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</row>
    <row r="846" spans="1:26" ht="15.75" customHeight="1">
      <c r="A846" s="142">
        <v>9</v>
      </c>
      <c r="B846" s="126" t="s">
        <v>1989</v>
      </c>
      <c r="C846" s="139" t="s">
        <v>1990</v>
      </c>
      <c r="D846" s="115" t="s">
        <v>1175</v>
      </c>
      <c r="E846" s="142">
        <v>25</v>
      </c>
      <c r="F846" s="139">
        <f t="shared" si="57"/>
        <v>161</v>
      </c>
      <c r="G846" s="140">
        <f t="shared" ref="G846:G857" si="59">SUM(G845,E846)</f>
        <v>161</v>
      </c>
      <c r="H846" s="142"/>
      <c r="I846" s="132" t="s">
        <v>1185</v>
      </c>
      <c r="J846" s="133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spans="1:26" ht="15.75" customHeight="1">
      <c r="A847" s="142">
        <v>10</v>
      </c>
      <c r="B847" s="126" t="s">
        <v>1991</v>
      </c>
      <c r="C847" s="139" t="s">
        <v>1990</v>
      </c>
      <c r="D847" s="171" t="s">
        <v>1175</v>
      </c>
      <c r="E847" s="142">
        <v>6</v>
      </c>
      <c r="F847" s="139">
        <f t="shared" si="57"/>
        <v>167</v>
      </c>
      <c r="G847" s="140">
        <f t="shared" si="59"/>
        <v>167</v>
      </c>
      <c r="H847" s="142"/>
      <c r="I847" s="132" t="s">
        <v>1185</v>
      </c>
      <c r="J847" s="133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</row>
    <row r="848" spans="1:26" ht="15.75" customHeight="1">
      <c r="A848" s="158">
        <v>11</v>
      </c>
      <c r="B848" s="229" t="s">
        <v>1992</v>
      </c>
      <c r="C848" s="157" t="s">
        <v>1993</v>
      </c>
      <c r="D848" s="268" t="s">
        <v>1175</v>
      </c>
      <c r="E848" s="158">
        <v>10</v>
      </c>
      <c r="F848" s="157">
        <f t="shared" si="57"/>
        <v>177</v>
      </c>
      <c r="G848" s="159">
        <f t="shared" si="59"/>
        <v>177</v>
      </c>
      <c r="H848" s="158"/>
      <c r="I848" s="132" t="s">
        <v>1185</v>
      </c>
      <c r="J848" s="133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</row>
    <row r="849" spans="1:26" ht="15.75" customHeight="1">
      <c r="A849" s="142">
        <v>12</v>
      </c>
      <c r="B849" s="126" t="s">
        <v>1641</v>
      </c>
      <c r="C849" s="139" t="s">
        <v>1184</v>
      </c>
      <c r="D849" s="171" t="s">
        <v>1182</v>
      </c>
      <c r="E849" s="142">
        <v>4</v>
      </c>
      <c r="F849" s="139">
        <f t="shared" ref="F849:F857" si="60">SUM(F848,E849)</f>
        <v>181</v>
      </c>
      <c r="G849" s="140">
        <f t="shared" si="59"/>
        <v>181</v>
      </c>
      <c r="H849" s="142"/>
      <c r="I849" s="132" t="s">
        <v>1185</v>
      </c>
      <c r="J849" s="133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</row>
    <row r="850" spans="1:26" ht="15.75" customHeight="1">
      <c r="A850" s="142">
        <v>13</v>
      </c>
      <c r="B850" s="126" t="s">
        <v>1769</v>
      </c>
      <c r="C850" s="139" t="s">
        <v>1770</v>
      </c>
      <c r="D850" s="171" t="s">
        <v>1175</v>
      </c>
      <c r="E850" s="142">
        <v>4</v>
      </c>
      <c r="F850" s="139">
        <f t="shared" si="60"/>
        <v>185</v>
      </c>
      <c r="G850" s="140">
        <f t="shared" si="59"/>
        <v>185</v>
      </c>
      <c r="H850" s="142"/>
      <c r="I850" s="132" t="s">
        <v>1185</v>
      </c>
      <c r="J850" s="133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</row>
    <row r="851" spans="1:26" ht="15.75" customHeight="1">
      <c r="A851" s="142">
        <v>14</v>
      </c>
      <c r="B851" s="126" t="s">
        <v>1305</v>
      </c>
      <c r="C851" s="139" t="s">
        <v>1306</v>
      </c>
      <c r="D851" s="171" t="s">
        <v>1175</v>
      </c>
      <c r="E851" s="142">
        <v>25</v>
      </c>
      <c r="F851" s="139">
        <f t="shared" si="60"/>
        <v>210</v>
      </c>
      <c r="G851" s="140">
        <f t="shared" si="59"/>
        <v>210</v>
      </c>
      <c r="H851" s="142"/>
      <c r="I851" s="132" t="s">
        <v>1216</v>
      </c>
      <c r="J851" s="133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</row>
    <row r="852" spans="1:26" ht="15.75" customHeight="1">
      <c r="A852" s="142">
        <v>15</v>
      </c>
      <c r="B852" s="126" t="s">
        <v>1287</v>
      </c>
      <c r="C852" s="139" t="s">
        <v>1028</v>
      </c>
      <c r="D852" s="171" t="s">
        <v>1182</v>
      </c>
      <c r="E852" s="142">
        <v>24</v>
      </c>
      <c r="F852" s="139">
        <f t="shared" si="60"/>
        <v>234</v>
      </c>
      <c r="G852" s="140">
        <f t="shared" si="59"/>
        <v>234</v>
      </c>
      <c r="H852" s="142"/>
      <c r="I852" s="132" t="s">
        <v>1216</v>
      </c>
      <c r="J852" s="133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spans="1:26" ht="15.75" customHeight="1">
      <c r="A853" s="142">
        <v>16</v>
      </c>
      <c r="B853" s="126" t="s">
        <v>1696</v>
      </c>
      <c r="C853" s="139" t="s">
        <v>1697</v>
      </c>
      <c r="D853" s="171" t="s">
        <v>1175</v>
      </c>
      <c r="E853" s="142">
        <v>12</v>
      </c>
      <c r="F853" s="139">
        <f t="shared" si="60"/>
        <v>246</v>
      </c>
      <c r="G853" s="140">
        <f t="shared" si="59"/>
        <v>246</v>
      </c>
      <c r="H853" s="142"/>
      <c r="I853" s="132" t="s">
        <v>1219</v>
      </c>
      <c r="J853" s="133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spans="1:26" ht="15.75" customHeight="1">
      <c r="A854" s="142">
        <v>17</v>
      </c>
      <c r="B854" s="126" t="s">
        <v>1859</v>
      </c>
      <c r="C854" s="139" t="s">
        <v>1860</v>
      </c>
      <c r="D854" s="171" t="s">
        <v>1175</v>
      </c>
      <c r="E854" s="142">
        <v>4</v>
      </c>
      <c r="F854" s="139">
        <f t="shared" si="60"/>
        <v>250</v>
      </c>
      <c r="G854" s="140">
        <f t="shared" si="59"/>
        <v>250</v>
      </c>
      <c r="H854" s="142"/>
      <c r="I854" s="132" t="s">
        <v>1219</v>
      </c>
      <c r="J854" s="133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spans="1:26" ht="15.75" customHeight="1">
      <c r="A855" s="142">
        <v>18</v>
      </c>
      <c r="B855" s="126" t="s">
        <v>912</v>
      </c>
      <c r="C855" s="139" t="s">
        <v>913</v>
      </c>
      <c r="D855" s="171" t="s">
        <v>1182</v>
      </c>
      <c r="E855" s="142">
        <v>20</v>
      </c>
      <c r="F855" s="139">
        <f t="shared" si="60"/>
        <v>270</v>
      </c>
      <c r="G855" s="140">
        <f t="shared" si="59"/>
        <v>270</v>
      </c>
      <c r="H855" s="142"/>
      <c r="I855" s="132" t="s">
        <v>1219</v>
      </c>
      <c r="J855" s="133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spans="1:26" ht="15.75" customHeight="1">
      <c r="A856" s="142">
        <v>19</v>
      </c>
      <c r="B856" s="190" t="s">
        <v>856</v>
      </c>
      <c r="C856" s="142" t="s">
        <v>1912</v>
      </c>
      <c r="D856" s="167" t="s">
        <v>1182</v>
      </c>
      <c r="E856" s="142">
        <v>61</v>
      </c>
      <c r="F856" s="139">
        <f t="shared" si="60"/>
        <v>331</v>
      </c>
      <c r="G856" s="140">
        <f t="shared" si="59"/>
        <v>331</v>
      </c>
      <c r="H856" s="142"/>
      <c r="I856" s="132" t="s">
        <v>891</v>
      </c>
      <c r="J856" s="133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spans="1:26" ht="15.75" customHeight="1">
      <c r="A857" s="142">
        <v>20</v>
      </c>
      <c r="B857" s="190" t="s">
        <v>912</v>
      </c>
      <c r="C857" s="191" t="s">
        <v>991</v>
      </c>
      <c r="D857" s="171" t="s">
        <v>1182</v>
      </c>
      <c r="E857" s="142">
        <v>13</v>
      </c>
      <c r="F857" s="139">
        <f t="shared" si="60"/>
        <v>344</v>
      </c>
      <c r="G857" s="140">
        <f t="shared" si="59"/>
        <v>344</v>
      </c>
      <c r="H857" s="142"/>
      <c r="I857" s="132" t="s">
        <v>891</v>
      </c>
      <c r="J857" s="133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spans="1:26" ht="15.75" customHeight="1">
      <c r="A858" s="142">
        <v>21</v>
      </c>
      <c r="B858" s="126" t="s">
        <v>576</v>
      </c>
      <c r="C858" s="167" t="s">
        <v>577</v>
      </c>
      <c r="D858" s="171" t="s">
        <v>1175</v>
      </c>
      <c r="E858" s="142">
        <v>10</v>
      </c>
      <c r="F858" s="139">
        <v>354</v>
      </c>
      <c r="G858" s="140">
        <v>354</v>
      </c>
      <c r="H858" s="142"/>
      <c r="I858" s="132" t="s">
        <v>578</v>
      </c>
      <c r="J858" s="133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spans="1:26" ht="15.75" customHeight="1">
      <c r="A859" s="142">
        <v>22</v>
      </c>
      <c r="B859" s="126" t="s">
        <v>1415</v>
      </c>
      <c r="C859" s="167" t="s">
        <v>1416</v>
      </c>
      <c r="D859" s="171" t="s">
        <v>1175</v>
      </c>
      <c r="E859" s="142">
        <v>16</v>
      </c>
      <c r="F859" s="139">
        <v>370</v>
      </c>
      <c r="G859" s="140">
        <v>370</v>
      </c>
      <c r="H859" s="142"/>
      <c r="I859" s="132" t="s">
        <v>644</v>
      </c>
      <c r="J859" s="133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spans="1:26" ht="15.75" customHeight="1">
      <c r="A860" s="142">
        <v>23</v>
      </c>
      <c r="B860" s="126" t="s">
        <v>1055</v>
      </c>
      <c r="C860" s="167" t="s">
        <v>1056</v>
      </c>
      <c r="D860" s="171" t="s">
        <v>1175</v>
      </c>
      <c r="E860" s="142">
        <v>40</v>
      </c>
      <c r="F860" s="139">
        <v>410</v>
      </c>
      <c r="G860" s="140">
        <v>400</v>
      </c>
      <c r="H860" s="202" t="s">
        <v>1179</v>
      </c>
      <c r="I860" s="132" t="s">
        <v>644</v>
      </c>
      <c r="J860" s="133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spans="1:26" ht="15.75" customHeight="1">
      <c r="A861" s="532" t="s">
        <v>1632</v>
      </c>
      <c r="B861" s="532"/>
      <c r="C861" s="207"/>
      <c r="D861" s="207"/>
      <c r="E861" s="132"/>
      <c r="F861" s="132"/>
      <c r="G861" s="149"/>
      <c r="H861" s="132"/>
      <c r="I861" s="132"/>
      <c r="J861" s="133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spans="1:26" ht="15.75" customHeight="1">
      <c r="A862" s="139" t="s">
        <v>1622</v>
      </c>
      <c r="B862" s="157" t="s">
        <v>1623</v>
      </c>
      <c r="C862" s="157" t="s">
        <v>1624</v>
      </c>
      <c r="D862" s="157" t="s">
        <v>1625</v>
      </c>
      <c r="E862" s="157" t="s">
        <v>1626</v>
      </c>
      <c r="F862" s="157" t="s">
        <v>1627</v>
      </c>
      <c r="G862" s="259" t="s">
        <v>1628</v>
      </c>
      <c r="H862" s="140" t="s">
        <v>1629</v>
      </c>
      <c r="I862" s="132"/>
      <c r="J862" s="133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spans="1:26" ht="15.75" customHeight="1">
      <c r="A863" s="194">
        <v>1</v>
      </c>
      <c r="B863" s="147"/>
      <c r="C863" s="147"/>
      <c r="D863" s="147"/>
      <c r="E863" s="142"/>
      <c r="F863" s="142">
        <v>0</v>
      </c>
      <c r="G863" s="140">
        <v>0</v>
      </c>
      <c r="H863" s="195"/>
      <c r="I863" s="132"/>
      <c r="J863" s="133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spans="1:26" ht="15.75" customHeight="1">
      <c r="A864" s="194">
        <v>2</v>
      </c>
      <c r="B864" s="147"/>
      <c r="C864" s="147"/>
      <c r="D864" s="147"/>
      <c r="E864" s="142"/>
      <c r="F864" s="142"/>
      <c r="G864" s="140"/>
      <c r="H864" s="195"/>
      <c r="I864" s="132"/>
      <c r="J864" s="133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spans="1:26" ht="15.75" customHeight="1">
      <c r="A865" s="142">
        <v>3</v>
      </c>
      <c r="B865" s="220"/>
      <c r="C865" s="198"/>
      <c r="D865" s="197"/>
      <c r="E865" s="197"/>
      <c r="F865" s="198"/>
      <c r="G865" s="307"/>
      <c r="H865" s="142"/>
      <c r="I865" s="132"/>
      <c r="J865" s="133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spans="1:26" ht="15.75" customHeight="1">
      <c r="A866" s="148"/>
      <c r="B866" s="207"/>
      <c r="C866" s="207"/>
      <c r="D866" s="207"/>
      <c r="E866" s="132"/>
      <c r="F866" s="132"/>
      <c r="G866" s="149"/>
      <c r="H866" s="132"/>
      <c r="I866" s="132"/>
      <c r="J866" s="133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</row>
    <row r="867" spans="1:26" ht="15.75" customHeight="1">
      <c r="A867" s="148"/>
      <c r="B867" s="207"/>
      <c r="C867" s="207"/>
      <c r="D867" s="207"/>
      <c r="E867" s="132"/>
      <c r="F867" s="132"/>
      <c r="G867" s="149"/>
      <c r="H867" s="132"/>
      <c r="I867" s="132"/>
      <c r="J867" s="133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</row>
    <row r="868" spans="1:26" ht="15.75" customHeight="1">
      <c r="A868" s="527" t="s">
        <v>2059</v>
      </c>
      <c r="B868" s="527"/>
      <c r="C868" s="527" t="s">
        <v>2060</v>
      </c>
      <c r="D868" s="527"/>
      <c r="E868" s="132"/>
      <c r="F868" s="132"/>
      <c r="G868" s="149"/>
      <c r="H868" s="149"/>
      <c r="I868" s="137" t="s">
        <v>1620</v>
      </c>
      <c r="J868" s="133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</row>
    <row r="869" spans="1:26" ht="15.75" customHeight="1">
      <c r="A869" s="530" t="s">
        <v>1621</v>
      </c>
      <c r="B869" s="530"/>
      <c r="C869" s="207"/>
      <c r="D869" s="207"/>
      <c r="E869" s="132"/>
      <c r="F869" s="132"/>
      <c r="G869" s="149"/>
      <c r="H869" s="149"/>
      <c r="I869" s="136">
        <v>18</v>
      </c>
      <c r="J869" s="132" t="s">
        <v>578</v>
      </c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</row>
    <row r="870" spans="1:26" ht="15.75" customHeight="1">
      <c r="A870" s="139" t="s">
        <v>1622</v>
      </c>
      <c r="B870" s="139" t="s">
        <v>1623</v>
      </c>
      <c r="C870" s="139" t="s">
        <v>1624</v>
      </c>
      <c r="D870" s="139" t="s">
        <v>1625</v>
      </c>
      <c r="E870" s="139" t="s">
        <v>1626</v>
      </c>
      <c r="F870" s="139" t="s">
        <v>1627</v>
      </c>
      <c r="G870" s="222" t="s">
        <v>1628</v>
      </c>
      <c r="H870" s="140" t="s">
        <v>1629</v>
      </c>
      <c r="I870" s="132"/>
      <c r="J870" s="133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spans="1:26" ht="15.75" customHeight="1">
      <c r="A871" s="139">
        <v>1</v>
      </c>
      <c r="B871" s="237" t="s">
        <v>1696</v>
      </c>
      <c r="C871" s="171" t="s">
        <v>1697</v>
      </c>
      <c r="D871" s="191" t="s">
        <v>1175</v>
      </c>
      <c r="E871" s="142">
        <v>12</v>
      </c>
      <c r="F871" s="139">
        <f>SUM(E871,F870)</f>
        <v>12</v>
      </c>
      <c r="G871" s="222">
        <f>SUM(G870,E871)</f>
        <v>12</v>
      </c>
      <c r="H871" s="142"/>
      <c r="I871" s="132" t="s">
        <v>1219</v>
      </c>
      <c r="J871" s="133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spans="1:26" ht="15.75" customHeight="1">
      <c r="A872" s="139">
        <v>2</v>
      </c>
      <c r="B872" s="126" t="s">
        <v>576</v>
      </c>
      <c r="C872" s="167" t="s">
        <v>577</v>
      </c>
      <c r="D872" s="171" t="s">
        <v>1175</v>
      </c>
      <c r="E872" s="142">
        <v>6</v>
      </c>
      <c r="F872" s="139">
        <v>18</v>
      </c>
      <c r="G872" s="222">
        <v>18</v>
      </c>
      <c r="H872" s="142"/>
      <c r="I872" s="132" t="s">
        <v>578</v>
      </c>
      <c r="J872" s="133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spans="1:26" ht="15.75" customHeight="1">
      <c r="A873" s="142">
        <v>3</v>
      </c>
      <c r="B873" s="147"/>
      <c r="C873" s="139"/>
      <c r="D873" s="142"/>
      <c r="E873" s="142"/>
      <c r="F873" s="139"/>
      <c r="G873" s="222"/>
      <c r="H873" s="142"/>
      <c r="I873" s="132"/>
      <c r="J873" s="133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spans="1:26" ht="15.75" customHeight="1">
      <c r="A874" s="132"/>
      <c r="B874" s="134"/>
      <c r="C874" s="148"/>
      <c r="D874" s="132"/>
      <c r="E874" s="132"/>
      <c r="F874" s="148"/>
      <c r="G874" s="149"/>
      <c r="H874" s="132"/>
      <c r="I874" s="132"/>
      <c r="J874" s="133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spans="1:26" ht="15.75" customHeight="1">
      <c r="A875" s="530" t="s">
        <v>1632</v>
      </c>
      <c r="B875" s="530"/>
      <c r="C875" s="207"/>
      <c r="D875" s="207"/>
      <c r="E875" s="132"/>
      <c r="F875" s="132"/>
      <c r="G875" s="149"/>
      <c r="H875" s="132"/>
      <c r="I875" s="132"/>
      <c r="J875" s="133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spans="1:26" ht="15.75" customHeight="1">
      <c r="A876" s="139" t="s">
        <v>1622</v>
      </c>
      <c r="B876" s="139" t="s">
        <v>1623</v>
      </c>
      <c r="C876" s="139" t="s">
        <v>1624</v>
      </c>
      <c r="D876" s="139" t="s">
        <v>1625</v>
      </c>
      <c r="E876" s="139" t="s">
        <v>1626</v>
      </c>
      <c r="F876" s="139" t="s">
        <v>1627</v>
      </c>
      <c r="G876" s="222" t="s">
        <v>1628</v>
      </c>
      <c r="H876" s="140" t="s">
        <v>1629</v>
      </c>
      <c r="I876" s="132"/>
      <c r="J876" s="133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spans="1:26" ht="15.75" customHeight="1">
      <c r="A877" s="139">
        <v>1</v>
      </c>
      <c r="B877" s="150"/>
      <c r="C877" s="142"/>
      <c r="D877" s="139"/>
      <c r="E877" s="142"/>
      <c r="F877" s="139">
        <f>SUM(E877,F876)</f>
        <v>0</v>
      </c>
      <c r="G877" s="222">
        <f>SUM(G876,E877)</f>
        <v>0</v>
      </c>
      <c r="H877" s="142"/>
      <c r="I877" s="132"/>
      <c r="J877" s="133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spans="1:26" ht="15.75" customHeight="1">
      <c r="A878" s="139">
        <v>2</v>
      </c>
      <c r="B878" s="150"/>
      <c r="C878" s="142"/>
      <c r="D878" s="139"/>
      <c r="E878" s="142"/>
      <c r="F878" s="139"/>
      <c r="G878" s="222"/>
      <c r="H878" s="142"/>
      <c r="I878" s="132"/>
      <c r="J878" s="133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spans="1:26" ht="15.75" customHeight="1">
      <c r="A879" s="142">
        <v>3</v>
      </c>
      <c r="B879" s="147"/>
      <c r="C879" s="139"/>
      <c r="D879" s="142"/>
      <c r="E879" s="142"/>
      <c r="F879" s="139"/>
      <c r="G879" s="222"/>
      <c r="H879" s="142"/>
      <c r="I879" s="132"/>
      <c r="J879" s="133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spans="1:26" ht="15.75" customHeight="1">
      <c r="A880" s="148"/>
      <c r="B880" s="207"/>
      <c r="C880" s="207"/>
      <c r="D880" s="207"/>
      <c r="E880" s="132"/>
      <c r="F880" s="132"/>
      <c r="G880" s="149"/>
      <c r="H880" s="132"/>
      <c r="I880" s="132"/>
      <c r="J880" s="133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spans="1:26" ht="15.75" customHeight="1">
      <c r="A881" s="148"/>
      <c r="B881" s="207"/>
      <c r="C881" s="207"/>
      <c r="D881" s="207"/>
      <c r="E881" s="132"/>
      <c r="F881" s="132"/>
      <c r="G881" s="149"/>
      <c r="H881" s="132"/>
      <c r="I881" s="132"/>
      <c r="J881" s="133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</row>
    <row r="882" spans="1:26" ht="15.75" customHeight="1">
      <c r="A882" s="527" t="s">
        <v>2061</v>
      </c>
      <c r="B882" s="527"/>
      <c r="C882" s="527" t="s">
        <v>2062</v>
      </c>
      <c r="D882" s="527"/>
      <c r="E882" s="132"/>
      <c r="F882" s="132"/>
      <c r="G882" s="149"/>
      <c r="H882" s="149"/>
      <c r="I882" s="137" t="s">
        <v>1620</v>
      </c>
      <c r="J882" s="133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spans="1:26" ht="15.75" customHeight="1">
      <c r="A883" s="530" t="s">
        <v>1621</v>
      </c>
      <c r="B883" s="530"/>
      <c r="C883" s="207"/>
      <c r="D883" s="207"/>
      <c r="E883" s="132"/>
      <c r="F883" s="132"/>
      <c r="G883" s="149"/>
      <c r="H883" s="149"/>
      <c r="I883" s="136">
        <f>SUM(G879+G885)</f>
        <v>0</v>
      </c>
      <c r="J883" s="133" t="s">
        <v>1246</v>
      </c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spans="1:26" ht="15.75" customHeight="1">
      <c r="A884" s="139" t="s">
        <v>1622</v>
      </c>
      <c r="B884" s="139" t="s">
        <v>1623</v>
      </c>
      <c r="C884" s="139" t="s">
        <v>1624</v>
      </c>
      <c r="D884" s="139" t="s">
        <v>1625</v>
      </c>
      <c r="E884" s="139" t="s">
        <v>1626</v>
      </c>
      <c r="F884" s="139" t="s">
        <v>1627</v>
      </c>
      <c r="G884" s="222" t="s">
        <v>1628</v>
      </c>
      <c r="H884" s="140" t="s">
        <v>1629</v>
      </c>
      <c r="I884" s="132"/>
      <c r="J884" s="133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spans="1:26" ht="15.75" customHeight="1">
      <c r="A885" s="139">
        <v>1</v>
      </c>
      <c r="B885" s="150"/>
      <c r="C885" s="142"/>
      <c r="D885" s="139"/>
      <c r="E885" s="142"/>
      <c r="F885" s="139">
        <f>SUM(E885,F884)</f>
        <v>0</v>
      </c>
      <c r="G885" s="222">
        <f>SUM(G884,E885)</f>
        <v>0</v>
      </c>
      <c r="H885" s="142"/>
      <c r="I885" s="132"/>
      <c r="J885" s="133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spans="1:26" ht="15.75" customHeight="1">
      <c r="A886" s="139">
        <v>2</v>
      </c>
      <c r="B886" s="150"/>
      <c r="C886" s="142"/>
      <c r="D886" s="139"/>
      <c r="E886" s="142"/>
      <c r="F886" s="139"/>
      <c r="G886" s="222"/>
      <c r="H886" s="142"/>
      <c r="I886" s="132"/>
      <c r="J886" s="133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spans="1:26" ht="15.75" customHeight="1">
      <c r="A887" s="142">
        <v>3</v>
      </c>
      <c r="B887" s="147"/>
      <c r="C887" s="139"/>
      <c r="D887" s="142"/>
      <c r="E887" s="142"/>
      <c r="F887" s="139"/>
      <c r="G887" s="222"/>
      <c r="H887" s="142"/>
      <c r="I887" s="132"/>
      <c r="J887" s="133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spans="1:26" ht="15.75" customHeight="1">
      <c r="A888" s="132"/>
      <c r="B888" s="134"/>
      <c r="C888" s="148"/>
      <c r="D888" s="132"/>
      <c r="E888" s="132"/>
      <c r="F888" s="148"/>
      <c r="G888" s="149"/>
      <c r="H888" s="132"/>
      <c r="I888" s="132"/>
      <c r="J888" s="133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spans="1:26" ht="15.75" customHeight="1">
      <c r="A889" s="530" t="s">
        <v>1632</v>
      </c>
      <c r="B889" s="530"/>
      <c r="C889" s="207"/>
      <c r="D889" s="207"/>
      <c r="E889" s="132"/>
      <c r="F889" s="132"/>
      <c r="G889" s="149"/>
      <c r="H889" s="132"/>
      <c r="I889" s="132"/>
      <c r="J889" s="133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spans="1:26" ht="15.75" customHeight="1">
      <c r="A890" s="139" t="s">
        <v>1622</v>
      </c>
      <c r="B890" s="139" t="s">
        <v>1623</v>
      </c>
      <c r="C890" s="139" t="s">
        <v>1624</v>
      </c>
      <c r="D890" s="139" t="s">
        <v>1625</v>
      </c>
      <c r="E890" s="139" t="s">
        <v>1626</v>
      </c>
      <c r="F890" s="139" t="s">
        <v>1627</v>
      </c>
      <c r="G890" s="222" t="s">
        <v>1628</v>
      </c>
      <c r="H890" s="140" t="s">
        <v>1629</v>
      </c>
      <c r="I890" s="132"/>
      <c r="J890" s="133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spans="1:26" ht="15.75" customHeight="1">
      <c r="A891" s="139">
        <v>1</v>
      </c>
      <c r="B891" s="150"/>
      <c r="C891" s="142"/>
      <c r="D891" s="139"/>
      <c r="E891" s="142"/>
      <c r="F891" s="139">
        <f>SUM(E891,F890)</f>
        <v>0</v>
      </c>
      <c r="G891" s="222">
        <f>SUM(G890,E891)</f>
        <v>0</v>
      </c>
      <c r="H891" s="142"/>
      <c r="I891" s="132"/>
      <c r="J891" s="133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spans="1:26" ht="15.75" customHeight="1">
      <c r="A892" s="139">
        <v>2</v>
      </c>
      <c r="B892" s="150"/>
      <c r="C892" s="142"/>
      <c r="D892" s="139"/>
      <c r="E892" s="142"/>
      <c r="F892" s="139"/>
      <c r="G892" s="222"/>
      <c r="H892" s="142"/>
      <c r="I892" s="132"/>
      <c r="J892" s="133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spans="1:26" ht="15.75" customHeight="1">
      <c r="A893" s="142">
        <v>3</v>
      </c>
      <c r="B893" s="147"/>
      <c r="C893" s="139"/>
      <c r="D893" s="142"/>
      <c r="E893" s="142"/>
      <c r="F893" s="139"/>
      <c r="G893" s="222"/>
      <c r="H893" s="142"/>
      <c r="I893" s="132"/>
      <c r="J893" s="133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spans="1:26" ht="15.75" customHeight="1">
      <c r="A894" s="148"/>
      <c r="B894" s="207"/>
      <c r="C894" s="207"/>
      <c r="D894" s="207"/>
      <c r="E894" s="132"/>
      <c r="F894" s="132"/>
      <c r="G894" s="149"/>
      <c r="H894" s="132"/>
      <c r="I894" s="132"/>
      <c r="J894" s="133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spans="1:26" ht="15.75" customHeight="1">
      <c r="A895" s="148"/>
      <c r="B895" s="207"/>
      <c r="C895" s="207"/>
      <c r="D895" s="207"/>
      <c r="E895" s="132"/>
      <c r="F895" s="132"/>
      <c r="G895" s="149"/>
      <c r="H895" s="132"/>
      <c r="I895" s="132"/>
      <c r="J895" s="133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spans="1:26" ht="15.75" customHeight="1">
      <c r="A896" s="527" t="s">
        <v>2063</v>
      </c>
      <c r="B896" s="527"/>
      <c r="C896" s="527" t="s">
        <v>2064</v>
      </c>
      <c r="D896" s="527"/>
      <c r="E896" s="132"/>
      <c r="F896" s="132"/>
      <c r="G896" s="149"/>
      <c r="H896" s="149"/>
      <c r="I896" s="137" t="s">
        <v>1620</v>
      </c>
      <c r="J896" s="212" t="s">
        <v>1179</v>
      </c>
    </row>
    <row r="897" spans="1:26" ht="15.75" customHeight="1">
      <c r="A897" s="530" t="s">
        <v>1621</v>
      </c>
      <c r="B897" s="530"/>
      <c r="C897" s="207"/>
      <c r="D897" s="207"/>
      <c r="E897" s="132"/>
      <c r="F897" s="132"/>
      <c r="G897" s="149"/>
      <c r="H897" s="149"/>
      <c r="I897" s="246">
        <v>400</v>
      </c>
      <c r="J897" s="132" t="s">
        <v>300</v>
      </c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spans="1:26" ht="15.75" customHeight="1">
      <c r="A898" s="139" t="s">
        <v>1622</v>
      </c>
      <c r="B898" s="139" t="s">
        <v>1623</v>
      </c>
      <c r="C898" s="139" t="s">
        <v>1624</v>
      </c>
      <c r="D898" s="139" t="s">
        <v>1625</v>
      </c>
      <c r="E898" s="139" t="s">
        <v>1626</v>
      </c>
      <c r="F898" s="139" t="s">
        <v>1627</v>
      </c>
      <c r="G898" s="222" t="s">
        <v>1628</v>
      </c>
      <c r="H898" s="140" t="s">
        <v>1629</v>
      </c>
      <c r="I898" s="132"/>
      <c r="J898" s="133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spans="1:26" ht="15.75" customHeight="1">
      <c r="A899" s="163">
        <v>1</v>
      </c>
      <c r="B899" s="200" t="s">
        <v>1276</v>
      </c>
      <c r="C899" s="163" t="s">
        <v>1277</v>
      </c>
      <c r="D899" s="210" t="s">
        <v>1182</v>
      </c>
      <c r="E899" s="163">
        <v>20</v>
      </c>
      <c r="F899" s="161">
        <f>SUM(E899,F914)</f>
        <v>20</v>
      </c>
      <c r="G899" s="205">
        <f>SUM(G914,E899)</f>
        <v>20</v>
      </c>
      <c r="H899" s="163"/>
      <c r="I899" s="132"/>
      <c r="J899" s="133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spans="1:26" ht="15.75" customHeight="1">
      <c r="A900" s="139">
        <v>2</v>
      </c>
      <c r="B900" s="237" t="s">
        <v>1641</v>
      </c>
      <c r="C900" s="171" t="s">
        <v>1184</v>
      </c>
      <c r="D900" s="191" t="s">
        <v>1182</v>
      </c>
      <c r="E900" s="171">
        <v>4</v>
      </c>
      <c r="F900" s="139">
        <f>SUM(F899,E900)</f>
        <v>24</v>
      </c>
      <c r="G900" s="140">
        <f>SUM(G899,E900)</f>
        <v>24</v>
      </c>
      <c r="H900" s="142"/>
      <c r="I900" s="132" t="s">
        <v>1185</v>
      </c>
      <c r="J900" s="133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spans="1:26" ht="15.75" customHeight="1">
      <c r="A901" s="142">
        <v>3</v>
      </c>
      <c r="B901" s="237" t="s">
        <v>1769</v>
      </c>
      <c r="C901" s="171" t="s">
        <v>2065</v>
      </c>
      <c r="D901" s="191" t="s">
        <v>1175</v>
      </c>
      <c r="E901" s="142">
        <v>8</v>
      </c>
      <c r="F901" s="139">
        <f>SUM(F900,E901)</f>
        <v>32</v>
      </c>
      <c r="G901" s="140">
        <f>SUM(G900,E901)</f>
        <v>32</v>
      </c>
      <c r="H901" s="142"/>
      <c r="I901" s="132" t="s">
        <v>1185</v>
      </c>
      <c r="J901" s="133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spans="1:26" ht="15.75" customHeight="1">
      <c r="A902" s="142">
        <v>4</v>
      </c>
      <c r="B902" s="237" t="s">
        <v>1859</v>
      </c>
      <c r="C902" s="171" t="s">
        <v>1860</v>
      </c>
      <c r="D902" s="191" t="s">
        <v>1175</v>
      </c>
      <c r="E902" s="142">
        <v>8</v>
      </c>
      <c r="F902" s="139">
        <f>SUM(F901,E902)</f>
        <v>40</v>
      </c>
      <c r="G902" s="140">
        <f>SUM(G901,E902)</f>
        <v>40</v>
      </c>
      <c r="H902" s="142"/>
      <c r="I902" s="132" t="s">
        <v>1219</v>
      </c>
      <c r="J902" s="133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spans="1:26" ht="15.75" customHeight="1">
      <c r="A903" s="142">
        <v>5</v>
      </c>
      <c r="B903" s="237" t="s">
        <v>934</v>
      </c>
      <c r="C903" s="171" t="s">
        <v>935</v>
      </c>
      <c r="D903" s="191" t="s">
        <v>1175</v>
      </c>
      <c r="E903" s="142">
        <v>12</v>
      </c>
      <c r="F903" s="139">
        <f>SUM(F902,E903)</f>
        <v>52</v>
      </c>
      <c r="G903" s="140">
        <f>SUM(G902,E903)</f>
        <v>52</v>
      </c>
      <c r="H903" s="142"/>
      <c r="I903" s="132" t="s">
        <v>1219</v>
      </c>
      <c r="J903" s="133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spans="1:26" ht="15.75" customHeight="1">
      <c r="A904" s="142">
        <v>6</v>
      </c>
      <c r="B904" s="190" t="s">
        <v>856</v>
      </c>
      <c r="C904" s="142" t="s">
        <v>1912</v>
      </c>
      <c r="D904" s="167" t="s">
        <v>1182</v>
      </c>
      <c r="E904" s="142">
        <v>64</v>
      </c>
      <c r="F904" s="139">
        <f>SUM(F903,E904)</f>
        <v>116</v>
      </c>
      <c r="G904" s="140">
        <f>SUM(G903,E904)</f>
        <v>116</v>
      </c>
      <c r="H904" s="142"/>
      <c r="I904" s="132" t="s">
        <v>891</v>
      </c>
      <c r="J904" s="133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spans="1:26" ht="15.75" customHeight="1">
      <c r="A905" s="142">
        <v>7</v>
      </c>
      <c r="B905" s="190" t="s">
        <v>726</v>
      </c>
      <c r="C905" s="139" t="s">
        <v>727</v>
      </c>
      <c r="D905" s="171" t="s">
        <v>1182</v>
      </c>
      <c r="E905" s="142">
        <v>10</v>
      </c>
      <c r="F905" s="139">
        <v>126</v>
      </c>
      <c r="G905" s="140">
        <v>126</v>
      </c>
      <c r="H905" s="142"/>
      <c r="I905" s="132"/>
      <c r="J905" s="133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spans="1:26" ht="15.75" customHeight="1">
      <c r="A906" s="142">
        <v>8</v>
      </c>
      <c r="B906" s="126" t="s">
        <v>1415</v>
      </c>
      <c r="C906" s="167" t="s">
        <v>1416</v>
      </c>
      <c r="D906" s="171" t="s">
        <v>1175</v>
      </c>
      <c r="E906" s="142">
        <v>10</v>
      </c>
      <c r="F906" s="139">
        <v>136</v>
      </c>
      <c r="G906" s="140">
        <v>136</v>
      </c>
      <c r="H906" s="142"/>
      <c r="I906" s="132" t="s">
        <v>644</v>
      </c>
      <c r="J906" s="133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spans="1:26" ht="15.75" customHeight="1">
      <c r="A907" s="132"/>
      <c r="B907" s="116" t="s">
        <v>878</v>
      </c>
      <c r="C907" s="207" t="s">
        <v>879</v>
      </c>
      <c r="D907" s="219" t="s">
        <v>1175</v>
      </c>
      <c r="E907" s="132">
        <v>8</v>
      </c>
      <c r="F907" s="132">
        <f>SUM(F906,E907)</f>
        <v>144</v>
      </c>
      <c r="G907" s="149">
        <v>144</v>
      </c>
      <c r="H907" s="132"/>
      <c r="I907" s="132" t="s">
        <v>567</v>
      </c>
      <c r="J907" s="133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spans="1:26" ht="15.75" customHeight="1">
      <c r="B908" s="135" t="s">
        <v>298</v>
      </c>
      <c r="C908" s="135" t="s">
        <v>1127</v>
      </c>
      <c r="D908" s="135" t="s">
        <v>1175</v>
      </c>
      <c r="E908" s="169">
        <v>4</v>
      </c>
      <c r="F908" s="169">
        <f>SUM(F907,E908)</f>
        <v>148</v>
      </c>
      <c r="G908" s="316">
        <f>SUM(F908)</f>
        <v>148</v>
      </c>
      <c r="I908" s="169" t="s">
        <v>567</v>
      </c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spans="1:26" ht="15.75" customHeight="1">
      <c r="B909" s="135" t="s">
        <v>164</v>
      </c>
      <c r="C909" s="135" t="s">
        <v>1884</v>
      </c>
      <c r="D909" s="135" t="s">
        <v>1175</v>
      </c>
      <c r="E909" s="169">
        <v>65</v>
      </c>
      <c r="F909" s="169">
        <f>SUM(F908,E909)</f>
        <v>213</v>
      </c>
      <c r="G909" s="316">
        <f>SUM(G908,E909)</f>
        <v>213</v>
      </c>
      <c r="I909" s="169" t="s">
        <v>300</v>
      </c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spans="1:26" ht="15.75" customHeight="1">
      <c r="E910" s="169"/>
      <c r="F910" s="169"/>
      <c r="G910" s="316"/>
      <c r="I910" s="169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</row>
    <row r="911" spans="1:26" ht="15.75" customHeight="1">
      <c r="E911" s="169"/>
      <c r="F911" s="169"/>
      <c r="G911" s="316"/>
      <c r="I911" s="169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</row>
    <row r="912" spans="1:26" ht="15.75" customHeight="1">
      <c r="E912" s="169"/>
      <c r="F912" s="169"/>
      <c r="G912" s="316"/>
      <c r="I912" s="169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</row>
    <row r="913" spans="1:26" ht="15.75" customHeight="1">
      <c r="A913" s="530" t="s">
        <v>1632</v>
      </c>
      <c r="B913" s="530"/>
      <c r="H913" s="132"/>
      <c r="J913" s="133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</row>
    <row r="914" spans="1:26" ht="15.75" customHeight="1">
      <c r="A914" s="139" t="s">
        <v>1622</v>
      </c>
      <c r="B914" s="139" t="s">
        <v>1623</v>
      </c>
      <c r="C914" s="157" t="s">
        <v>1624</v>
      </c>
      <c r="D914" s="157" t="s">
        <v>1625</v>
      </c>
      <c r="E914" s="157" t="s">
        <v>1626</v>
      </c>
      <c r="F914" s="230" t="s">
        <v>1178</v>
      </c>
      <c r="G914" s="259" t="s">
        <v>1628</v>
      </c>
      <c r="H914" s="159" t="s">
        <v>1629</v>
      </c>
      <c r="I914" s="132"/>
      <c r="J914" s="133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</row>
    <row r="915" spans="1:26" ht="15.75" customHeight="1">
      <c r="A915" s="139">
        <v>1</v>
      </c>
      <c r="B915" s="237" t="s">
        <v>2066</v>
      </c>
      <c r="C915" s="142" t="s">
        <v>2067</v>
      </c>
      <c r="D915" s="167" t="s">
        <v>1182</v>
      </c>
      <c r="E915" s="142">
        <v>132</v>
      </c>
      <c r="F915" s="142">
        <v>132</v>
      </c>
      <c r="G915" s="140">
        <v>132</v>
      </c>
      <c r="H915" s="142"/>
      <c r="I915" s="132" t="s">
        <v>578</v>
      </c>
      <c r="J915" s="133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spans="1:26" ht="15.75" customHeight="1">
      <c r="A916" s="139">
        <v>2</v>
      </c>
      <c r="B916" s="237" t="s">
        <v>2066</v>
      </c>
      <c r="C916" s="197" t="s">
        <v>2008</v>
      </c>
      <c r="D916" s="167" t="s">
        <v>1182</v>
      </c>
      <c r="E916" s="197">
        <v>68</v>
      </c>
      <c r="F916" s="198">
        <v>68</v>
      </c>
      <c r="G916" s="307">
        <v>200</v>
      </c>
      <c r="H916" s="197"/>
      <c r="I916" s="132" t="s">
        <v>578</v>
      </c>
      <c r="J916" s="133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spans="1:26" ht="15.75" customHeight="1">
      <c r="A917" s="142">
        <v>3</v>
      </c>
      <c r="B917" s="147"/>
      <c r="C917" s="139"/>
      <c r="D917" s="142"/>
      <c r="E917" s="142"/>
      <c r="F917" s="139"/>
      <c r="G917" s="222"/>
      <c r="H917" s="142"/>
      <c r="I917" s="132"/>
      <c r="J917" s="133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spans="1:26" ht="15.75" customHeight="1">
      <c r="A918" s="148"/>
      <c r="B918" s="207"/>
      <c r="C918" s="207"/>
      <c r="D918" s="207"/>
      <c r="E918" s="132"/>
      <c r="F918" s="132"/>
      <c r="G918" s="149"/>
      <c r="H918" s="132"/>
      <c r="I918" s="132"/>
      <c r="J918" s="133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spans="1:26" ht="15.75" customHeight="1">
      <c r="A919" s="527" t="s">
        <v>2068</v>
      </c>
      <c r="B919" s="527"/>
      <c r="C919" s="527" t="s">
        <v>2069</v>
      </c>
      <c r="D919" s="527"/>
      <c r="E919" s="132"/>
      <c r="F919" s="132"/>
      <c r="G919" s="149"/>
      <c r="H919" s="149"/>
      <c r="I919" s="137" t="s">
        <v>1620</v>
      </c>
      <c r="J919" s="212" t="s">
        <v>1179</v>
      </c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spans="1:26" ht="15.75" customHeight="1">
      <c r="A920" s="530" t="s">
        <v>1621</v>
      </c>
      <c r="B920" s="530"/>
      <c r="C920" s="207"/>
      <c r="D920" s="207"/>
      <c r="E920" s="132"/>
      <c r="F920" s="132"/>
      <c r="G920" s="149"/>
      <c r="H920" s="149"/>
      <c r="I920" s="208">
        <v>400</v>
      </c>
      <c r="J920" s="132" t="s">
        <v>1216</v>
      </c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spans="1:26" ht="15.75" customHeight="1">
      <c r="A921" s="139" t="s">
        <v>1622</v>
      </c>
      <c r="B921" s="139" t="s">
        <v>1623</v>
      </c>
      <c r="C921" s="139" t="s">
        <v>1624</v>
      </c>
      <c r="D921" s="139" t="s">
        <v>1625</v>
      </c>
      <c r="E921" s="139" t="s">
        <v>1626</v>
      </c>
      <c r="F921" s="139" t="s">
        <v>1627</v>
      </c>
      <c r="G921" s="222" t="s">
        <v>1628</v>
      </c>
      <c r="H921" s="140" t="s">
        <v>1629</v>
      </c>
      <c r="I921" s="132"/>
      <c r="J921" s="133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spans="1:26" ht="15.75" customHeight="1">
      <c r="A922" s="139">
        <v>1</v>
      </c>
      <c r="B922" s="150" t="s">
        <v>1924</v>
      </c>
      <c r="C922" s="142" t="s">
        <v>1925</v>
      </c>
      <c r="D922" s="139" t="s">
        <v>1621</v>
      </c>
      <c r="E922" s="142">
        <v>4</v>
      </c>
      <c r="F922" s="139">
        <f>SUM(E922,F921)</f>
        <v>4</v>
      </c>
      <c r="G922" s="222">
        <f>SUM(G921,E922)</f>
        <v>4</v>
      </c>
      <c r="H922" s="142"/>
      <c r="I922" s="132"/>
      <c r="J922" s="133"/>
    </row>
    <row r="923" spans="1:26" ht="15.75" customHeight="1">
      <c r="A923" s="139">
        <v>2</v>
      </c>
      <c r="B923" s="150" t="s">
        <v>1704</v>
      </c>
      <c r="C923" s="139" t="s">
        <v>1705</v>
      </c>
      <c r="D923" s="139" t="s">
        <v>1621</v>
      </c>
      <c r="E923" s="142">
        <v>58</v>
      </c>
      <c r="F923" s="139">
        <f>SUM(E923,F922)</f>
        <v>62</v>
      </c>
      <c r="G923" s="222">
        <f>SUM(G922,E923)</f>
        <v>62</v>
      </c>
      <c r="H923" s="142"/>
      <c r="I923" s="132"/>
      <c r="J923" s="133"/>
    </row>
    <row r="924" spans="1:26" ht="15.75" customHeight="1">
      <c r="A924" s="142">
        <v>3</v>
      </c>
      <c r="B924" s="141" t="s">
        <v>1681</v>
      </c>
      <c r="C924" s="142" t="s">
        <v>1682</v>
      </c>
      <c r="D924" s="139" t="s">
        <v>1621</v>
      </c>
      <c r="E924" s="142">
        <v>35</v>
      </c>
      <c r="F924" s="139">
        <f>SUM(E924,F923)</f>
        <v>97</v>
      </c>
      <c r="G924" s="222">
        <f>SUM(G923,E924)</f>
        <v>97</v>
      </c>
      <c r="H924" s="158"/>
      <c r="I924" s="132"/>
      <c r="J924" s="133"/>
    </row>
    <row r="925" spans="1:26" ht="15.75" customHeight="1">
      <c r="A925" s="132">
        <v>4</v>
      </c>
      <c r="B925" s="174" t="s">
        <v>1276</v>
      </c>
      <c r="C925" s="158" t="s">
        <v>1277</v>
      </c>
      <c r="D925" s="189" t="s">
        <v>1182</v>
      </c>
      <c r="E925" s="158">
        <v>20</v>
      </c>
      <c r="F925" s="157">
        <f>SUM(E925,F924)</f>
        <v>117</v>
      </c>
      <c r="G925" s="317">
        <f>SUM(E925,F924)</f>
        <v>117</v>
      </c>
      <c r="H925" s="158"/>
      <c r="I925" s="132"/>
      <c r="J925" s="133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spans="1:26" ht="15.75" customHeight="1">
      <c r="A926" s="145">
        <v>5</v>
      </c>
      <c r="B926" s="144" t="s">
        <v>1692</v>
      </c>
      <c r="C926" s="145" t="s">
        <v>1693</v>
      </c>
      <c r="D926" s="143" t="s">
        <v>1632</v>
      </c>
      <c r="E926" s="145">
        <v>50</v>
      </c>
      <c r="F926" s="143">
        <f>SUM(E926,F925)</f>
        <v>167</v>
      </c>
      <c r="G926" s="318">
        <f>SUM(E926,F925)</f>
        <v>167</v>
      </c>
      <c r="H926" s="213" t="s">
        <v>1179</v>
      </c>
      <c r="I926" s="132" t="s">
        <v>1631</v>
      </c>
      <c r="J926" s="133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spans="1:26" ht="15.75" customHeight="1">
      <c r="A927" s="142">
        <v>6</v>
      </c>
      <c r="B927" s="190" t="s">
        <v>1048</v>
      </c>
      <c r="C927" s="191" t="s">
        <v>1049</v>
      </c>
      <c r="D927" s="171" t="s">
        <v>1175</v>
      </c>
      <c r="E927" s="142">
        <v>7</v>
      </c>
      <c r="F927" s="139">
        <f>SUM(F926,E927)</f>
        <v>174</v>
      </c>
      <c r="G927" s="140">
        <f>SUM(G926,E927)</f>
        <v>174</v>
      </c>
      <c r="H927" s="213" t="s">
        <v>1179</v>
      </c>
      <c r="I927" s="132" t="s">
        <v>1219</v>
      </c>
      <c r="J927" s="133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</row>
    <row r="928" spans="1:26" ht="15.75" customHeight="1">
      <c r="A928" s="201">
        <v>7</v>
      </c>
      <c r="B928" s="126" t="s">
        <v>1292</v>
      </c>
      <c r="C928" s="167" t="s">
        <v>1293</v>
      </c>
      <c r="D928" s="171" t="s">
        <v>1175</v>
      </c>
      <c r="E928" s="142">
        <v>60</v>
      </c>
      <c r="F928" s="171">
        <f>SUM(F927,E928)</f>
        <v>234</v>
      </c>
      <c r="G928" s="140">
        <f>SUM(G927,E928)</f>
        <v>234</v>
      </c>
      <c r="H928" s="213" t="s">
        <v>1179</v>
      </c>
      <c r="I928" s="132" t="s">
        <v>891</v>
      </c>
      <c r="J928" s="133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</row>
    <row r="929" spans="1:26" ht="15.75" customHeight="1">
      <c r="A929" s="201">
        <v>8</v>
      </c>
      <c r="B929" s="126" t="s">
        <v>1055</v>
      </c>
      <c r="C929" s="167" t="s">
        <v>1056</v>
      </c>
      <c r="D929" s="171" t="s">
        <v>1175</v>
      </c>
      <c r="E929" s="142">
        <v>40</v>
      </c>
      <c r="F929" s="171">
        <v>274</v>
      </c>
      <c r="G929" s="140">
        <v>274</v>
      </c>
      <c r="H929" s="213" t="s">
        <v>1179</v>
      </c>
      <c r="I929" s="132"/>
      <c r="J929" s="133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</row>
    <row r="930" spans="1:26" ht="15.75" customHeight="1">
      <c r="A930" s="201">
        <v>9</v>
      </c>
      <c r="B930" s="126" t="s">
        <v>773</v>
      </c>
      <c r="C930" s="167" t="s">
        <v>1002</v>
      </c>
      <c r="D930" s="171" t="s">
        <v>1182</v>
      </c>
      <c r="E930" s="142">
        <v>8</v>
      </c>
      <c r="F930" s="171">
        <v>282</v>
      </c>
      <c r="G930" s="140">
        <v>400</v>
      </c>
      <c r="H930" s="213" t="s">
        <v>1179</v>
      </c>
      <c r="I930" s="132"/>
      <c r="J930" s="133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</row>
    <row r="931" spans="1:26" ht="15.75" customHeight="1">
      <c r="A931" s="201">
        <v>10</v>
      </c>
      <c r="B931" s="126" t="s">
        <v>773</v>
      </c>
      <c r="C931" s="167" t="s">
        <v>774</v>
      </c>
      <c r="D931" s="171" t="s">
        <v>1182</v>
      </c>
      <c r="E931" s="142">
        <v>8</v>
      </c>
      <c r="F931" s="171">
        <v>290</v>
      </c>
      <c r="G931" s="140">
        <v>400</v>
      </c>
      <c r="H931" s="213" t="s">
        <v>1179</v>
      </c>
      <c r="I931" s="132" t="s">
        <v>775</v>
      </c>
      <c r="J931" s="133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spans="1:26" ht="15.75" customHeight="1">
      <c r="A932" s="532" t="s">
        <v>1632</v>
      </c>
      <c r="B932" s="532"/>
      <c r="C932" s="207"/>
      <c r="D932" s="207"/>
      <c r="E932" s="132"/>
      <c r="F932" s="132"/>
      <c r="G932" s="149"/>
      <c r="H932" s="132"/>
      <c r="I932" s="132"/>
      <c r="J932" s="133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spans="1:26" ht="15.75" customHeight="1">
      <c r="A933" s="139" t="s">
        <v>1622</v>
      </c>
      <c r="B933" s="157" t="s">
        <v>1623</v>
      </c>
      <c r="C933" s="157" t="s">
        <v>1624</v>
      </c>
      <c r="D933" s="157" t="s">
        <v>1625</v>
      </c>
      <c r="E933" s="157" t="s">
        <v>1626</v>
      </c>
      <c r="F933" s="157" t="s">
        <v>1627</v>
      </c>
      <c r="G933" s="259" t="s">
        <v>1628</v>
      </c>
      <c r="H933" s="140" t="s">
        <v>1629</v>
      </c>
      <c r="I933" s="133"/>
      <c r="J933" s="133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spans="1:26" ht="15.75" customHeight="1">
      <c r="A934" s="194">
        <v>1</v>
      </c>
      <c r="B934" s="141" t="s">
        <v>2070</v>
      </c>
      <c r="C934" s="147" t="s">
        <v>1711</v>
      </c>
      <c r="D934" s="139" t="s">
        <v>1182</v>
      </c>
      <c r="E934" s="142">
        <v>233</v>
      </c>
      <c r="F934" s="142">
        <v>233</v>
      </c>
      <c r="G934" s="140">
        <v>233</v>
      </c>
      <c r="H934" s="212" t="s">
        <v>1179</v>
      </c>
      <c r="I934" s="132" t="s">
        <v>1216</v>
      </c>
      <c r="J934" s="133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spans="1:26" ht="15.75" customHeight="1">
      <c r="A935" s="194">
        <v>2</v>
      </c>
      <c r="B935" s="226"/>
      <c r="C935" s="170"/>
      <c r="D935" s="168"/>
      <c r="E935" s="132"/>
      <c r="F935" s="142"/>
      <c r="G935" s="140"/>
      <c r="H935" s="195"/>
      <c r="I935" s="132"/>
      <c r="J935" s="133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spans="1:26" ht="15.75" customHeight="1">
      <c r="A936" s="142">
        <v>3</v>
      </c>
      <c r="B936" s="220"/>
      <c r="C936" s="198"/>
      <c r="D936" s="197"/>
      <c r="E936" s="197"/>
      <c r="F936" s="198"/>
      <c r="G936" s="307"/>
      <c r="H936" s="142"/>
      <c r="I936" s="132"/>
      <c r="J936" s="133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spans="1:26" ht="15.75" customHeight="1">
      <c r="A937" s="148"/>
      <c r="B937" s="207"/>
      <c r="C937" s="207"/>
      <c r="D937" s="207"/>
      <c r="E937" s="132"/>
      <c r="F937" s="132"/>
      <c r="G937" s="149"/>
      <c r="H937" s="132"/>
      <c r="I937" s="132"/>
      <c r="J937" s="133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spans="1:26" ht="15.75" customHeight="1">
      <c r="A938" s="148"/>
      <c r="B938" s="207"/>
      <c r="C938" s="207"/>
      <c r="D938" s="207"/>
      <c r="E938" s="132"/>
      <c r="F938" s="132"/>
      <c r="G938" s="149"/>
      <c r="H938" s="132"/>
      <c r="I938" s="132"/>
      <c r="J938" s="133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spans="1:26" ht="15.75" customHeight="1">
      <c r="A939" s="527" t="s">
        <v>2071</v>
      </c>
      <c r="B939" s="527"/>
      <c r="C939" s="527" t="s">
        <v>2072</v>
      </c>
      <c r="D939" s="527"/>
      <c r="E939" s="132"/>
      <c r="F939" s="132"/>
      <c r="G939" s="149"/>
      <c r="H939" s="149"/>
      <c r="I939" s="137" t="s">
        <v>1620</v>
      </c>
      <c r="J939" s="133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spans="1:26" ht="15.75" customHeight="1">
      <c r="A940" s="530" t="s">
        <v>1621</v>
      </c>
      <c r="B940" s="530"/>
      <c r="C940" s="207"/>
      <c r="D940" s="207"/>
      <c r="E940" s="132"/>
      <c r="F940" s="132"/>
      <c r="G940" s="149"/>
      <c r="H940" s="149"/>
      <c r="I940" s="136">
        <f>SUM(G936+G942)</f>
        <v>0</v>
      </c>
      <c r="J940" s="133" t="s">
        <v>1246</v>
      </c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spans="1:26" ht="15.75" customHeight="1">
      <c r="A941" s="139" t="s">
        <v>1622</v>
      </c>
      <c r="B941" s="139" t="s">
        <v>1623</v>
      </c>
      <c r="C941" s="139" t="s">
        <v>1624</v>
      </c>
      <c r="D941" s="139" t="s">
        <v>1625</v>
      </c>
      <c r="E941" s="139" t="s">
        <v>1626</v>
      </c>
      <c r="F941" s="139" t="s">
        <v>1627</v>
      </c>
      <c r="G941" s="222" t="s">
        <v>1628</v>
      </c>
      <c r="H941" s="140" t="s">
        <v>1629</v>
      </c>
      <c r="I941" s="132"/>
      <c r="J941" s="133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spans="1:26" ht="15.75" customHeight="1">
      <c r="A942" s="139">
        <v>1</v>
      </c>
      <c r="B942" s="150"/>
      <c r="C942" s="142"/>
      <c r="D942" s="139"/>
      <c r="E942" s="142"/>
      <c r="F942" s="139">
        <f>SUM(E942,F941)</f>
        <v>0</v>
      </c>
      <c r="G942" s="222">
        <f>SUM(G941,E942)</f>
        <v>0</v>
      </c>
      <c r="H942" s="142"/>
      <c r="I942" s="132"/>
      <c r="J942" s="133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spans="1:26" ht="15.75" customHeight="1">
      <c r="A943" s="139">
        <v>2</v>
      </c>
      <c r="B943" s="150"/>
      <c r="C943" s="142"/>
      <c r="D943" s="139"/>
      <c r="E943" s="142"/>
      <c r="F943" s="139"/>
      <c r="G943" s="222"/>
      <c r="H943" s="142"/>
      <c r="I943" s="132"/>
      <c r="J943" s="133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spans="1:26" ht="15.75" customHeight="1">
      <c r="A944" s="142">
        <v>3</v>
      </c>
      <c r="B944" s="147"/>
      <c r="C944" s="139"/>
      <c r="D944" s="142"/>
      <c r="E944" s="142"/>
      <c r="F944" s="139"/>
      <c r="G944" s="222"/>
      <c r="H944" s="142"/>
      <c r="I944" s="132"/>
      <c r="J944" s="133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spans="1:26" ht="15.75" customHeight="1">
      <c r="A945" s="132"/>
      <c r="B945" s="134"/>
      <c r="C945" s="148"/>
      <c r="D945" s="132"/>
      <c r="E945" s="132"/>
      <c r="F945" s="148"/>
      <c r="G945" s="149"/>
      <c r="H945" s="132"/>
      <c r="I945" s="132"/>
      <c r="J945" s="133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spans="1:26" ht="15.75" customHeight="1">
      <c r="A946" s="132"/>
      <c r="B946" s="225"/>
      <c r="C946" s="148"/>
      <c r="D946" s="123"/>
      <c r="E946" s="132"/>
      <c r="F946" s="148"/>
      <c r="G946" s="149"/>
      <c r="H946" s="132"/>
      <c r="I946" s="132"/>
      <c r="J946" s="133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spans="1:26" ht="15.75" customHeight="1">
      <c r="A947" s="530" t="s">
        <v>1632</v>
      </c>
      <c r="B947" s="530"/>
      <c r="C947" s="207"/>
      <c r="D947" s="207"/>
      <c r="E947" s="132"/>
      <c r="F947" s="132"/>
      <c r="G947" s="149"/>
      <c r="H947" s="132"/>
      <c r="I947" s="132"/>
      <c r="J947" s="133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spans="1:26" ht="15.75" customHeight="1">
      <c r="A948" s="139" t="s">
        <v>1622</v>
      </c>
      <c r="B948" s="139" t="s">
        <v>1623</v>
      </c>
      <c r="C948" s="139" t="s">
        <v>1624</v>
      </c>
      <c r="D948" s="139" t="s">
        <v>1625</v>
      </c>
      <c r="E948" s="139" t="s">
        <v>1626</v>
      </c>
      <c r="F948" s="139" t="s">
        <v>1627</v>
      </c>
      <c r="G948" s="222" t="s">
        <v>1628</v>
      </c>
      <c r="H948" s="140" t="s">
        <v>1629</v>
      </c>
      <c r="I948" s="133"/>
      <c r="J948" s="133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spans="1:26" ht="15.75" customHeight="1">
      <c r="A949" s="139">
        <v>1</v>
      </c>
      <c r="B949" s="150"/>
      <c r="C949" s="142"/>
      <c r="D949" s="139"/>
      <c r="E949" s="142"/>
      <c r="F949" s="139">
        <f>SUM(E949,F948)</f>
        <v>0</v>
      </c>
      <c r="G949" s="222">
        <f>SUM(G948,E949)</f>
        <v>0</v>
      </c>
      <c r="H949" s="142"/>
      <c r="I949" s="132"/>
      <c r="J949" s="133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spans="1:26" ht="15.75" customHeight="1">
      <c r="A950" s="139">
        <v>2</v>
      </c>
      <c r="B950" s="150"/>
      <c r="C950" s="142"/>
      <c r="D950" s="139"/>
      <c r="E950" s="142"/>
      <c r="F950" s="139"/>
      <c r="G950" s="222"/>
      <c r="H950" s="142"/>
      <c r="I950" s="132"/>
      <c r="J950" s="133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spans="1:26" ht="15.75" customHeight="1">
      <c r="A951" s="142">
        <v>3</v>
      </c>
      <c r="B951" s="147"/>
      <c r="C951" s="139"/>
      <c r="D951" s="142"/>
      <c r="E951" s="142"/>
      <c r="F951" s="139"/>
      <c r="G951" s="222"/>
      <c r="H951" s="142"/>
      <c r="I951" s="132"/>
      <c r="J951" s="133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spans="1:26" ht="15.75" customHeight="1">
      <c r="A952" s="148"/>
      <c r="B952" s="207"/>
      <c r="C952" s="207"/>
      <c r="D952" s="207"/>
      <c r="E952" s="132"/>
      <c r="F952" s="132"/>
      <c r="G952" s="149"/>
      <c r="H952" s="132"/>
      <c r="I952" s="132"/>
      <c r="J952" s="133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spans="1:26" ht="15.75" customHeight="1">
      <c r="A953" s="148"/>
      <c r="B953" s="207"/>
      <c r="C953" s="207"/>
      <c r="D953" s="207"/>
      <c r="E953" s="132"/>
      <c r="F953" s="132"/>
      <c r="G953" s="149"/>
      <c r="H953" s="132"/>
      <c r="I953" s="132"/>
      <c r="J953" s="133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</row>
    <row r="954" spans="1:26" ht="15.75" customHeight="1">
      <c r="A954" s="527" t="s">
        <v>2073</v>
      </c>
      <c r="B954" s="527"/>
      <c r="C954" s="527" t="s">
        <v>2074</v>
      </c>
      <c r="D954" s="527"/>
      <c r="E954" s="132"/>
      <c r="F954" s="132"/>
      <c r="G954" s="149"/>
      <c r="H954" s="149"/>
      <c r="I954" s="137" t="s">
        <v>1620</v>
      </c>
      <c r="J954" s="133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</row>
    <row r="955" spans="1:26" ht="15.75" customHeight="1">
      <c r="A955" s="530" t="s">
        <v>1621</v>
      </c>
      <c r="B955" s="530"/>
      <c r="C955" s="207"/>
      <c r="D955" s="207"/>
      <c r="E955" s="132"/>
      <c r="F955" s="132"/>
      <c r="G955" s="149"/>
      <c r="H955" s="149"/>
      <c r="I955" s="136">
        <v>65</v>
      </c>
      <c r="J955" s="133" t="s">
        <v>1185</v>
      </c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</row>
    <row r="956" spans="1:26" ht="15.75" customHeight="1">
      <c r="A956" s="139" t="s">
        <v>1622</v>
      </c>
      <c r="B956" s="139" t="s">
        <v>1623</v>
      </c>
      <c r="C956" s="139" t="s">
        <v>1624</v>
      </c>
      <c r="D956" s="139" t="s">
        <v>1625</v>
      </c>
      <c r="E956" s="139" t="s">
        <v>1626</v>
      </c>
      <c r="F956" s="139" t="s">
        <v>1627</v>
      </c>
      <c r="G956" s="222" t="s">
        <v>1628</v>
      </c>
      <c r="H956" s="140" t="s">
        <v>1629</v>
      </c>
      <c r="I956" s="132"/>
      <c r="J956" s="133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</row>
    <row r="957" spans="1:26" ht="15.75" customHeight="1">
      <c r="A957" s="139">
        <v>1</v>
      </c>
      <c r="B957" s="141" t="s">
        <v>1249</v>
      </c>
      <c r="C957" s="142" t="s">
        <v>1250</v>
      </c>
      <c r="D957" s="139" t="s">
        <v>1621</v>
      </c>
      <c r="E957" s="142">
        <v>12</v>
      </c>
      <c r="F957" s="139">
        <f>SUM(E957,F956)</f>
        <v>12</v>
      </c>
      <c r="G957" s="222">
        <f>SUM(G956,E957)</f>
        <v>12</v>
      </c>
      <c r="H957" s="142"/>
      <c r="I957" s="132"/>
      <c r="J957" s="133"/>
    </row>
    <row r="958" spans="1:26" ht="15.75" customHeight="1">
      <c r="A958" s="139">
        <v>2</v>
      </c>
      <c r="B958" s="141" t="s">
        <v>1841</v>
      </c>
      <c r="C958" s="142" t="s">
        <v>1842</v>
      </c>
      <c r="D958" s="139" t="s">
        <v>1621</v>
      </c>
      <c r="E958" s="142">
        <v>11</v>
      </c>
      <c r="F958" s="139">
        <f>SUM(E958,F957)</f>
        <v>23</v>
      </c>
      <c r="G958" s="222">
        <f>SUM(G957,E958)</f>
        <v>23</v>
      </c>
      <c r="H958" s="142"/>
      <c r="I958" s="132"/>
      <c r="J958" s="133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spans="1:26" ht="15.75" customHeight="1">
      <c r="A959" s="161">
        <v>3</v>
      </c>
      <c r="B959" s="200" t="s">
        <v>1815</v>
      </c>
      <c r="C959" s="163" t="s">
        <v>1816</v>
      </c>
      <c r="D959" s="161" t="s">
        <v>1621</v>
      </c>
      <c r="E959" s="163">
        <v>20</v>
      </c>
      <c r="F959" s="161">
        <f>SUM(E959,F958)</f>
        <v>43</v>
      </c>
      <c r="G959" s="205">
        <f>SUM(G958,E959)</f>
        <v>43</v>
      </c>
      <c r="H959" s="163"/>
      <c r="I959" s="132" t="s">
        <v>1631</v>
      </c>
      <c r="J959" s="133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spans="1:26" ht="15.75" customHeight="1">
      <c r="A960" s="139">
        <v>4</v>
      </c>
      <c r="B960" s="141" t="s">
        <v>1641</v>
      </c>
      <c r="C960" s="142" t="s">
        <v>1184</v>
      </c>
      <c r="D960" s="232" t="s">
        <v>1182</v>
      </c>
      <c r="E960" s="142">
        <v>4</v>
      </c>
      <c r="F960" s="139">
        <f>SUM(F959,E960)</f>
        <v>47</v>
      </c>
      <c r="G960" s="142">
        <f>SUM(G959,E960)</f>
        <v>47</v>
      </c>
      <c r="H960" s="142"/>
      <c r="I960" s="132" t="s">
        <v>1185</v>
      </c>
      <c r="J960" s="133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spans="1:26" ht="15.75" customHeight="1">
      <c r="A961" s="139">
        <v>5</v>
      </c>
      <c r="B961" s="141" t="s">
        <v>1477</v>
      </c>
      <c r="C961" s="142" t="s">
        <v>852</v>
      </c>
      <c r="D961" s="115" t="s">
        <v>1175</v>
      </c>
      <c r="E961" s="142">
        <v>18</v>
      </c>
      <c r="F961" s="139">
        <f>SUM(F960,E961)</f>
        <v>65</v>
      </c>
      <c r="G961" s="142">
        <f>SUM(G960,E961)</f>
        <v>65</v>
      </c>
      <c r="H961" s="142"/>
      <c r="I961" s="132" t="s">
        <v>1185</v>
      </c>
      <c r="J961" s="133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spans="1:26" ht="15.75" customHeight="1">
      <c r="A962" s="132"/>
      <c r="B962" s="134"/>
      <c r="C962" s="148"/>
      <c r="D962" s="132"/>
      <c r="E962" s="132"/>
      <c r="F962" s="148"/>
      <c r="G962" s="149"/>
      <c r="H962" s="132"/>
      <c r="I962" s="132"/>
      <c r="J962" s="133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spans="1:26" ht="15.75" customHeight="1">
      <c r="A963" s="530" t="s">
        <v>1632</v>
      </c>
      <c r="B963" s="530"/>
      <c r="C963" s="207"/>
      <c r="D963" s="207"/>
      <c r="E963" s="132"/>
      <c r="F963" s="132"/>
      <c r="G963" s="149"/>
      <c r="H963" s="132"/>
      <c r="I963" s="132"/>
      <c r="J963" s="133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spans="1:26" ht="15.75" customHeight="1">
      <c r="A964" s="139" t="s">
        <v>1622</v>
      </c>
      <c r="B964" s="139" t="s">
        <v>1623</v>
      </c>
      <c r="C964" s="139" t="s">
        <v>1624</v>
      </c>
      <c r="D964" s="139" t="s">
        <v>1625</v>
      </c>
      <c r="E964" s="139" t="s">
        <v>1626</v>
      </c>
      <c r="F964" s="139" t="s">
        <v>1627</v>
      </c>
      <c r="G964" s="222" t="s">
        <v>1628</v>
      </c>
      <c r="H964" s="140" t="s">
        <v>1629</v>
      </c>
      <c r="I964" s="133"/>
      <c r="J964" s="133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spans="1:26" ht="15.75" customHeight="1">
      <c r="A965" s="139">
        <v>1</v>
      </c>
      <c r="B965" s="150"/>
      <c r="C965" s="142"/>
      <c r="D965" s="139"/>
      <c r="E965" s="142"/>
      <c r="F965" s="139">
        <f>SUM(E965,F964)</f>
        <v>0</v>
      </c>
      <c r="G965" s="222">
        <f>SUM(G964,E965)</f>
        <v>0</v>
      </c>
      <c r="H965" s="142"/>
      <c r="I965" s="132"/>
      <c r="J965" s="133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spans="1:26" ht="15.75" customHeight="1">
      <c r="A966" s="139">
        <v>2</v>
      </c>
      <c r="B966" s="150"/>
      <c r="C966" s="142"/>
      <c r="D966" s="139"/>
      <c r="E966" s="142"/>
      <c r="F966" s="139"/>
      <c r="G966" s="222"/>
      <c r="H966" s="142"/>
      <c r="I966" s="132"/>
      <c r="J966" s="133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spans="1:26" ht="15.75" customHeight="1">
      <c r="A967" s="142">
        <v>3</v>
      </c>
      <c r="B967" s="147"/>
      <c r="C967" s="139"/>
      <c r="D967" s="142"/>
      <c r="E967" s="142"/>
      <c r="F967" s="139"/>
      <c r="G967" s="222"/>
      <c r="H967" s="142"/>
      <c r="I967" s="132"/>
      <c r="J967" s="133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spans="1:26" ht="15.75" customHeight="1">
      <c r="A968" s="148"/>
      <c r="B968" s="207"/>
      <c r="C968" s="207"/>
      <c r="D968" s="207"/>
      <c r="E968" s="132"/>
      <c r="F968" s="132"/>
      <c r="G968" s="149"/>
      <c r="H968" s="132"/>
      <c r="I968" s="132"/>
      <c r="J968" s="133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spans="1:26" ht="15.75" customHeight="1">
      <c r="A969" s="148"/>
      <c r="B969" s="207"/>
      <c r="C969" s="207"/>
      <c r="D969" s="207"/>
      <c r="E969" s="132"/>
      <c r="F969" s="132"/>
      <c r="G969" s="149"/>
      <c r="H969" s="132"/>
      <c r="I969" s="132"/>
      <c r="J969" s="133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spans="1:26" ht="15.75" customHeight="1">
      <c r="A970" s="527" t="s">
        <v>2075</v>
      </c>
      <c r="B970" s="527"/>
      <c r="C970" s="527" t="s">
        <v>2076</v>
      </c>
      <c r="D970" s="527"/>
      <c r="E970" s="132"/>
      <c r="F970" s="132"/>
      <c r="G970" s="149"/>
      <c r="H970" s="149"/>
      <c r="I970" s="137" t="s">
        <v>1620</v>
      </c>
      <c r="J970" s="133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spans="1:26" ht="15.75" customHeight="1">
      <c r="A971" s="530" t="s">
        <v>1621</v>
      </c>
      <c r="B971" s="530"/>
      <c r="C971" s="207"/>
      <c r="D971" s="207"/>
      <c r="E971" s="132"/>
      <c r="F971" s="132"/>
      <c r="G971" s="149"/>
      <c r="H971" s="149"/>
      <c r="I971" s="246">
        <v>201</v>
      </c>
      <c r="J971" s="132" t="s">
        <v>305</v>
      </c>
    </row>
    <row r="972" spans="1:26" ht="15.75" customHeight="1">
      <c r="A972" s="139" t="s">
        <v>1622</v>
      </c>
      <c r="B972" s="139" t="s">
        <v>1623</v>
      </c>
      <c r="C972" s="139" t="s">
        <v>1624</v>
      </c>
      <c r="D972" s="139" t="s">
        <v>1625</v>
      </c>
      <c r="E972" s="139" t="s">
        <v>1626</v>
      </c>
      <c r="F972" s="139" t="s">
        <v>1627</v>
      </c>
      <c r="G972" s="222" t="s">
        <v>1628</v>
      </c>
      <c r="H972" s="140" t="s">
        <v>1629</v>
      </c>
      <c r="I972" s="132"/>
      <c r="J972" s="133"/>
    </row>
    <row r="973" spans="1:26" ht="15.75" customHeight="1">
      <c r="A973" s="139">
        <v>1</v>
      </c>
      <c r="B973" s="150" t="s">
        <v>1637</v>
      </c>
      <c r="C973" s="142" t="s">
        <v>1714</v>
      </c>
      <c r="D973" s="139" t="s">
        <v>1621</v>
      </c>
      <c r="E973" s="142">
        <v>4</v>
      </c>
      <c r="F973" s="139">
        <f>SUM(E973,F972)</f>
        <v>4</v>
      </c>
      <c r="G973" s="222">
        <f t="shared" ref="G973:G978" si="61">SUM(G972,E973)</f>
        <v>4</v>
      </c>
      <c r="H973" s="142"/>
      <c r="I973" s="132"/>
      <c r="J973" s="133"/>
    </row>
    <row r="974" spans="1:26" ht="15.75" customHeight="1">
      <c r="A974" s="157">
        <v>2</v>
      </c>
      <c r="B974" s="156" t="s">
        <v>1854</v>
      </c>
      <c r="C974" s="158" t="s">
        <v>1855</v>
      </c>
      <c r="D974" s="189" t="s">
        <v>1175</v>
      </c>
      <c r="E974" s="158">
        <v>12</v>
      </c>
      <c r="F974" s="157">
        <f>SUM(E974,F973)</f>
        <v>16</v>
      </c>
      <c r="G974" s="259">
        <f t="shared" si="61"/>
        <v>16</v>
      </c>
      <c r="H974" s="158"/>
      <c r="I974" s="132"/>
      <c r="J974" s="133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5.75" customHeight="1">
      <c r="A975" s="161">
        <v>3</v>
      </c>
      <c r="B975" s="160" t="s">
        <v>1257</v>
      </c>
      <c r="C975" s="163" t="s">
        <v>1258</v>
      </c>
      <c r="D975" s="210" t="s">
        <v>1182</v>
      </c>
      <c r="E975" s="163">
        <v>21</v>
      </c>
      <c r="F975" s="161">
        <f>SUM(E975,F974)</f>
        <v>37</v>
      </c>
      <c r="G975" s="205">
        <f t="shared" si="61"/>
        <v>37</v>
      </c>
      <c r="H975" s="163"/>
      <c r="I975" s="132" t="s">
        <v>1631</v>
      </c>
      <c r="J975" s="133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39">
        <v>4</v>
      </c>
      <c r="B976" s="155" t="s">
        <v>1769</v>
      </c>
      <c r="C976" s="142" t="s">
        <v>1770</v>
      </c>
      <c r="D976" s="167" t="s">
        <v>1175</v>
      </c>
      <c r="E976" s="142">
        <v>12</v>
      </c>
      <c r="F976" s="139">
        <f>SUM(F975,E976)</f>
        <v>49</v>
      </c>
      <c r="G976" s="315">
        <f t="shared" si="61"/>
        <v>49</v>
      </c>
      <c r="H976" s="142"/>
      <c r="I976" s="132" t="s">
        <v>1185</v>
      </c>
      <c r="J976" s="133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9">
        <v>5</v>
      </c>
      <c r="B977" s="155" t="s">
        <v>1859</v>
      </c>
      <c r="C977" s="142" t="s">
        <v>1860</v>
      </c>
      <c r="D977" s="167" t="s">
        <v>1175</v>
      </c>
      <c r="E977" s="142">
        <v>8</v>
      </c>
      <c r="F977" s="139">
        <f>SUM(F976,E977)</f>
        <v>57</v>
      </c>
      <c r="G977" s="315">
        <f t="shared" si="61"/>
        <v>57</v>
      </c>
      <c r="H977" s="142"/>
      <c r="I977" s="132" t="s">
        <v>1219</v>
      </c>
      <c r="J977" s="133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39">
        <v>6</v>
      </c>
      <c r="B978" s="190" t="s">
        <v>856</v>
      </c>
      <c r="C978" s="142" t="s">
        <v>1912</v>
      </c>
      <c r="D978" s="167" t="s">
        <v>1182</v>
      </c>
      <c r="E978" s="142">
        <v>66</v>
      </c>
      <c r="F978" s="139">
        <f>SUM(F977,E978)</f>
        <v>123</v>
      </c>
      <c r="G978" s="140">
        <f t="shared" si="61"/>
        <v>123</v>
      </c>
      <c r="H978" s="142"/>
      <c r="I978" s="132" t="s">
        <v>891</v>
      </c>
      <c r="J978" s="133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9">
        <v>7</v>
      </c>
      <c r="B979" s="190" t="s">
        <v>726</v>
      </c>
      <c r="C979" s="139" t="s">
        <v>727</v>
      </c>
      <c r="D979" s="171" t="s">
        <v>1182</v>
      </c>
      <c r="E979" s="142">
        <v>10</v>
      </c>
      <c r="F979" s="139">
        <v>133</v>
      </c>
      <c r="G979" s="140">
        <v>133</v>
      </c>
      <c r="H979" s="142"/>
      <c r="I979" s="132" t="s">
        <v>644</v>
      </c>
      <c r="J979" s="133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5.75" customHeight="1">
      <c r="A980" s="139">
        <v>8</v>
      </c>
      <c r="B980" s="126" t="s">
        <v>1415</v>
      </c>
      <c r="C980" s="167" t="s">
        <v>1416</v>
      </c>
      <c r="D980" s="171" t="s">
        <v>1175</v>
      </c>
      <c r="E980" s="142">
        <v>8</v>
      </c>
      <c r="F980" s="139">
        <v>141</v>
      </c>
      <c r="G980" s="140">
        <v>141</v>
      </c>
      <c r="H980" s="142"/>
      <c r="I980" s="132" t="s">
        <v>644</v>
      </c>
      <c r="J980" s="133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48"/>
      <c r="B981" s="116" t="s">
        <v>878</v>
      </c>
      <c r="C981" s="207" t="s">
        <v>879</v>
      </c>
      <c r="D981" s="219" t="s">
        <v>1175</v>
      </c>
      <c r="E981" s="132">
        <v>8</v>
      </c>
      <c r="F981" s="132">
        <f>SUM(F980,E981)</f>
        <v>149</v>
      </c>
      <c r="G981" s="149">
        <f>SUM(F981)</f>
        <v>149</v>
      </c>
      <c r="H981" s="132"/>
      <c r="I981" s="132" t="s">
        <v>567</v>
      </c>
      <c r="J981" s="133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148"/>
      <c r="B982" s="126" t="s">
        <v>2056</v>
      </c>
      <c r="C982" s="207" t="s">
        <v>1127</v>
      </c>
      <c r="D982" s="310" t="s">
        <v>1175</v>
      </c>
      <c r="E982" s="132">
        <v>8</v>
      </c>
      <c r="F982" s="132">
        <f>SUM(F981,E982)</f>
        <v>157</v>
      </c>
      <c r="G982" s="149">
        <f>SUM(F982)</f>
        <v>157</v>
      </c>
      <c r="H982" s="132"/>
      <c r="I982" s="132" t="s">
        <v>567</v>
      </c>
      <c r="J982" s="133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148"/>
      <c r="B983" s="147" t="s">
        <v>571</v>
      </c>
      <c r="C983" s="139" t="s">
        <v>572</v>
      </c>
      <c r="D983" s="142" t="s">
        <v>1182</v>
      </c>
      <c r="E983" s="132">
        <v>40</v>
      </c>
      <c r="F983" s="132">
        <f>SUM(F982,E983)</f>
        <v>197</v>
      </c>
      <c r="G983" s="149">
        <f>SUM(G982,E983)</f>
        <v>197</v>
      </c>
      <c r="H983" s="132"/>
      <c r="I983" s="132" t="s">
        <v>582</v>
      </c>
      <c r="J983" s="133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48"/>
      <c r="B984" s="116" t="s">
        <v>1310</v>
      </c>
      <c r="C984" s="207" t="s">
        <v>1311</v>
      </c>
      <c r="D984" s="310" t="s">
        <v>1175</v>
      </c>
      <c r="E984" s="132">
        <v>4</v>
      </c>
      <c r="F984" s="132">
        <f>SUM(F983,E984)</f>
        <v>201</v>
      </c>
      <c r="G984" s="149">
        <f>SUM(G983,E984)</f>
        <v>201</v>
      </c>
      <c r="H984" s="132"/>
      <c r="I984" s="132" t="s">
        <v>305</v>
      </c>
      <c r="J984" s="133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48"/>
      <c r="B985" s="116"/>
      <c r="C985" s="207"/>
      <c r="D985" s="310"/>
      <c r="E985" s="132"/>
      <c r="F985" s="132"/>
      <c r="G985" s="149"/>
      <c r="H985" s="132"/>
      <c r="I985" s="132"/>
      <c r="J985" s="133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48"/>
      <c r="B986" s="116"/>
      <c r="C986" s="207"/>
      <c r="D986" s="310"/>
      <c r="E986" s="132"/>
      <c r="F986" s="132"/>
      <c r="G986" s="149"/>
      <c r="H986" s="132"/>
      <c r="I986" s="132"/>
      <c r="J986" s="133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530" t="s">
        <v>1632</v>
      </c>
      <c r="B987" s="530"/>
      <c r="H987" s="132"/>
      <c r="J987" s="133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39" t="s">
        <v>1622</v>
      </c>
      <c r="B988" s="157" t="s">
        <v>1623</v>
      </c>
      <c r="C988" s="157" t="s">
        <v>1624</v>
      </c>
      <c r="D988" s="157" t="s">
        <v>1625</v>
      </c>
      <c r="E988" s="157" t="s">
        <v>1626</v>
      </c>
      <c r="F988" s="157" t="s">
        <v>1627</v>
      </c>
      <c r="G988" s="259" t="s">
        <v>1628</v>
      </c>
      <c r="H988" s="159" t="s">
        <v>1629</v>
      </c>
      <c r="I988" s="133"/>
      <c r="J988" s="133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94">
        <v>1</v>
      </c>
      <c r="B989" s="135" t="s">
        <v>2077</v>
      </c>
      <c r="C989" s="135" t="s">
        <v>2078</v>
      </c>
      <c r="D989" s="135" t="s">
        <v>1182</v>
      </c>
      <c r="E989" s="142">
        <v>278</v>
      </c>
      <c r="F989" s="142">
        <v>278</v>
      </c>
      <c r="G989" s="140">
        <v>278</v>
      </c>
      <c r="H989" s="142"/>
      <c r="I989" s="132" t="s">
        <v>609</v>
      </c>
      <c r="J989" s="133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39">
        <v>2</v>
      </c>
      <c r="B990" s="196"/>
      <c r="C990" s="197"/>
      <c r="D990" s="198"/>
      <c r="E990" s="197"/>
      <c r="F990" s="198"/>
      <c r="G990" s="307"/>
      <c r="H990" s="197"/>
      <c r="I990" s="132"/>
      <c r="J990" s="133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42">
        <v>3</v>
      </c>
      <c r="B991" s="147"/>
      <c r="C991" s="139"/>
      <c r="D991" s="142"/>
      <c r="E991" s="142"/>
      <c r="F991" s="139"/>
      <c r="G991" s="222"/>
      <c r="H991" s="142"/>
      <c r="I991" s="132"/>
      <c r="J991" s="133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48"/>
      <c r="B992" s="207"/>
      <c r="C992" s="207"/>
      <c r="D992" s="207"/>
      <c r="E992" s="132"/>
      <c r="F992" s="132"/>
      <c r="G992" s="149"/>
      <c r="H992" s="132"/>
      <c r="I992" s="132"/>
      <c r="J992" s="133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48"/>
      <c r="B993" s="207"/>
      <c r="C993" s="207"/>
      <c r="D993" s="207"/>
      <c r="E993" s="132"/>
      <c r="F993" s="132"/>
      <c r="G993" s="149"/>
      <c r="H993" s="132"/>
      <c r="I993" s="132"/>
      <c r="J993" s="133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527" t="s">
        <v>2079</v>
      </c>
      <c r="B994" s="527"/>
      <c r="C994" s="527" t="s">
        <v>2080</v>
      </c>
      <c r="D994" s="527"/>
      <c r="E994" s="132"/>
      <c r="F994" s="132"/>
      <c r="G994" s="149"/>
      <c r="H994" s="132"/>
      <c r="I994" s="137" t="s">
        <v>1620</v>
      </c>
      <c r="J994" s="133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5.75" customHeight="1">
      <c r="A995" s="530" t="s">
        <v>1621</v>
      </c>
      <c r="B995" s="530"/>
      <c r="C995" s="207"/>
      <c r="D995" s="207"/>
      <c r="E995" s="132"/>
      <c r="F995" s="132"/>
      <c r="G995" s="149"/>
      <c r="H995" s="132"/>
      <c r="I995" s="136">
        <f>SUM(G991+G997)</f>
        <v>0</v>
      </c>
      <c r="J995" s="133" t="s">
        <v>1246</v>
      </c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9" t="s">
        <v>1622</v>
      </c>
      <c r="B996" s="139" t="s">
        <v>1623</v>
      </c>
      <c r="C996" s="139" t="s">
        <v>1624</v>
      </c>
      <c r="D996" s="139" t="s">
        <v>1625</v>
      </c>
      <c r="E996" s="139" t="s">
        <v>1626</v>
      </c>
      <c r="F996" s="139" t="s">
        <v>1627</v>
      </c>
      <c r="G996" s="222" t="s">
        <v>1628</v>
      </c>
      <c r="H996" s="140" t="s">
        <v>1629</v>
      </c>
      <c r="I996" s="132"/>
      <c r="J996" s="133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9">
        <v>1</v>
      </c>
      <c r="B997" s="150"/>
      <c r="C997" s="142"/>
      <c r="D997" s="139"/>
      <c r="E997" s="142"/>
      <c r="F997" s="139">
        <f>SUM(E997,F996)</f>
        <v>0</v>
      </c>
      <c r="G997" s="222">
        <f>SUM(G996,E997)</f>
        <v>0</v>
      </c>
      <c r="H997" s="142"/>
      <c r="I997" s="132"/>
      <c r="J997" s="133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39">
        <v>2</v>
      </c>
      <c r="B998" s="150"/>
      <c r="C998" s="142"/>
      <c r="D998" s="139"/>
      <c r="E998" s="142"/>
      <c r="F998" s="139"/>
      <c r="G998" s="222"/>
      <c r="H998" s="142"/>
      <c r="I998" s="132"/>
      <c r="J998" s="133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42">
        <v>3</v>
      </c>
      <c r="B999" s="147"/>
      <c r="C999" s="139"/>
      <c r="D999" s="142"/>
      <c r="E999" s="142"/>
      <c r="F999" s="139"/>
      <c r="G999" s="222"/>
      <c r="H999" s="142"/>
      <c r="I999" s="132"/>
      <c r="J999" s="133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5.75" customHeight="1">
      <c r="A1000" s="132"/>
      <c r="B1000" s="134"/>
      <c r="C1000" s="148"/>
      <c r="D1000" s="132"/>
      <c r="E1000" s="132"/>
      <c r="F1000" s="148"/>
      <c r="G1000" s="149"/>
      <c r="H1000" s="132"/>
      <c r="I1000" s="132"/>
      <c r="J1000" s="133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  <row r="1001" spans="1:26" ht="15.75" customHeight="1">
      <c r="A1001" s="530" t="s">
        <v>1632</v>
      </c>
      <c r="B1001" s="530"/>
      <c r="C1001" s="207"/>
      <c r="D1001" s="207"/>
      <c r="E1001" s="132"/>
      <c r="F1001" s="132"/>
      <c r="G1001" s="149"/>
      <c r="H1001" s="132"/>
      <c r="I1001" s="132"/>
      <c r="J1001" s="133"/>
      <c r="K1001" s="134"/>
      <c r="L1001" s="134"/>
      <c r="M1001" s="134"/>
      <c r="N1001" s="134"/>
      <c r="O1001" s="134"/>
      <c r="P1001" s="134"/>
      <c r="Q1001" s="134"/>
      <c r="R1001" s="134"/>
      <c r="S1001" s="134"/>
      <c r="T1001" s="134"/>
      <c r="U1001" s="134"/>
      <c r="V1001" s="134"/>
      <c r="W1001" s="134"/>
      <c r="X1001" s="134"/>
      <c r="Y1001" s="134"/>
      <c r="Z1001" s="134"/>
    </row>
    <row r="1002" spans="1:26" ht="15.75" customHeight="1">
      <c r="A1002" s="139" t="s">
        <v>1622</v>
      </c>
      <c r="B1002" s="139" t="s">
        <v>1623</v>
      </c>
      <c r="C1002" s="139" t="s">
        <v>1624</v>
      </c>
      <c r="D1002" s="139" t="s">
        <v>1625</v>
      </c>
      <c r="E1002" s="139" t="s">
        <v>1626</v>
      </c>
      <c r="F1002" s="139" t="s">
        <v>1627</v>
      </c>
      <c r="G1002" s="222" t="s">
        <v>1628</v>
      </c>
      <c r="H1002" s="140" t="s">
        <v>1629</v>
      </c>
      <c r="I1002" s="133"/>
      <c r="J1002" s="133"/>
      <c r="K1002" s="134"/>
      <c r="L1002" s="134"/>
      <c r="M1002" s="134"/>
      <c r="N1002" s="134"/>
      <c r="O1002" s="134"/>
      <c r="P1002" s="134"/>
      <c r="Q1002" s="134"/>
      <c r="R1002" s="134"/>
      <c r="S1002" s="134"/>
      <c r="T1002" s="134"/>
      <c r="U1002" s="134"/>
      <c r="V1002" s="134"/>
      <c r="W1002" s="134"/>
      <c r="X1002" s="134"/>
      <c r="Y1002" s="134"/>
      <c r="Z1002" s="134"/>
    </row>
    <row r="1003" spans="1:26" ht="15.75" customHeight="1">
      <c r="A1003" s="139">
        <v>1</v>
      </c>
      <c r="B1003" s="150"/>
      <c r="C1003" s="142"/>
      <c r="D1003" s="139"/>
      <c r="E1003" s="142"/>
      <c r="F1003" s="139">
        <f>SUM(E1003,F1002)</f>
        <v>0</v>
      </c>
      <c r="G1003" s="222">
        <f>SUM(G1002,E1003)</f>
        <v>0</v>
      </c>
      <c r="H1003" s="142"/>
      <c r="I1003" s="132"/>
      <c r="J1003" s="133"/>
      <c r="K1003" s="134"/>
      <c r="L1003" s="134"/>
      <c r="M1003" s="134"/>
      <c r="N1003" s="134"/>
      <c r="O1003" s="134"/>
      <c r="P1003" s="134"/>
      <c r="Q1003" s="134"/>
      <c r="R1003" s="134"/>
      <c r="S1003" s="134"/>
      <c r="T1003" s="134"/>
      <c r="U1003" s="134"/>
      <c r="V1003" s="134"/>
      <c r="W1003" s="134"/>
      <c r="X1003" s="134"/>
      <c r="Y1003" s="134"/>
      <c r="Z1003" s="134"/>
    </row>
    <row r="1004" spans="1:26" ht="15.75" customHeight="1">
      <c r="A1004" s="139">
        <v>2</v>
      </c>
      <c r="B1004" s="150"/>
      <c r="C1004" s="142"/>
      <c r="D1004" s="139"/>
      <c r="E1004" s="142"/>
      <c r="F1004" s="139"/>
      <c r="G1004" s="222"/>
      <c r="H1004" s="142"/>
      <c r="I1004" s="132"/>
      <c r="J1004" s="133"/>
      <c r="K1004" s="134"/>
      <c r="L1004" s="134"/>
      <c r="M1004" s="134"/>
      <c r="N1004" s="134"/>
      <c r="O1004" s="134"/>
      <c r="P1004" s="134"/>
      <c r="Q1004" s="134"/>
      <c r="R1004" s="134"/>
      <c r="S1004" s="134"/>
      <c r="T1004" s="134"/>
      <c r="U1004" s="134"/>
      <c r="V1004" s="134"/>
      <c r="W1004" s="134"/>
      <c r="X1004" s="134"/>
      <c r="Y1004" s="134"/>
      <c r="Z1004" s="134"/>
    </row>
    <row r="1005" spans="1:26" ht="15.75" customHeight="1">
      <c r="A1005" s="142">
        <v>3</v>
      </c>
      <c r="B1005" s="147"/>
      <c r="C1005" s="139"/>
      <c r="D1005" s="142"/>
      <c r="E1005" s="142"/>
      <c r="F1005" s="139"/>
      <c r="G1005" s="222"/>
      <c r="H1005" s="142"/>
      <c r="I1005" s="132"/>
      <c r="J1005" s="133"/>
      <c r="K1005" s="134"/>
      <c r="L1005" s="134"/>
      <c r="M1005" s="134"/>
      <c r="N1005" s="134"/>
      <c r="O1005" s="134"/>
      <c r="P1005" s="134"/>
      <c r="Q1005" s="134"/>
      <c r="R1005" s="134"/>
      <c r="S1005" s="134"/>
      <c r="T1005" s="134"/>
      <c r="U1005" s="134"/>
      <c r="V1005" s="134"/>
      <c r="W1005" s="134"/>
      <c r="X1005" s="134"/>
      <c r="Y1005" s="134"/>
      <c r="Z1005" s="134"/>
    </row>
    <row r="1006" spans="1:26" ht="15.75" customHeight="1">
      <c r="A1006" s="148"/>
      <c r="B1006" s="207"/>
      <c r="C1006" s="207"/>
      <c r="D1006" s="207"/>
      <c r="E1006" s="132"/>
      <c r="F1006" s="132"/>
      <c r="G1006" s="149"/>
      <c r="H1006" s="132"/>
      <c r="I1006" s="132"/>
      <c r="J1006" s="133"/>
      <c r="K1006" s="134"/>
      <c r="L1006" s="134"/>
      <c r="M1006" s="134"/>
      <c r="N1006" s="134"/>
      <c r="O1006" s="134"/>
      <c r="P1006" s="134"/>
      <c r="Q1006" s="134"/>
      <c r="R1006" s="134"/>
      <c r="S1006" s="134"/>
      <c r="T1006" s="134"/>
      <c r="U1006" s="134"/>
      <c r="V1006" s="134"/>
      <c r="W1006" s="134"/>
      <c r="X1006" s="134"/>
      <c r="Y1006" s="134"/>
      <c r="Z1006" s="134"/>
    </row>
    <row r="1007" spans="1:26" ht="15.75" customHeight="1">
      <c r="A1007" s="148"/>
      <c r="B1007" s="207"/>
      <c r="C1007" s="207"/>
      <c r="D1007" s="207"/>
      <c r="E1007" s="132"/>
      <c r="F1007" s="132"/>
      <c r="G1007" s="149"/>
      <c r="H1007" s="132"/>
      <c r="I1007" s="132"/>
      <c r="J1007" s="133"/>
      <c r="K1007" s="134"/>
      <c r="L1007" s="134"/>
      <c r="M1007" s="134"/>
      <c r="N1007" s="134"/>
      <c r="O1007" s="134"/>
      <c r="P1007" s="134"/>
      <c r="Q1007" s="134"/>
      <c r="R1007" s="134"/>
      <c r="S1007" s="134"/>
      <c r="T1007" s="134"/>
      <c r="U1007" s="134"/>
      <c r="V1007" s="134"/>
      <c r="W1007" s="134"/>
      <c r="X1007" s="134"/>
      <c r="Y1007" s="134"/>
      <c r="Z1007" s="134"/>
    </row>
    <row r="1008" spans="1:26" ht="15.75" customHeight="1">
      <c r="A1008" s="527" t="s">
        <v>2081</v>
      </c>
      <c r="B1008" s="527"/>
      <c r="C1008" s="527" t="s">
        <v>2082</v>
      </c>
      <c r="D1008" s="527"/>
      <c r="E1008" s="132"/>
      <c r="F1008" s="132"/>
      <c r="G1008" s="149"/>
      <c r="H1008" s="132"/>
      <c r="I1008" s="137" t="s">
        <v>1620</v>
      </c>
      <c r="J1008" s="133"/>
      <c r="K1008" s="134"/>
      <c r="L1008" s="134"/>
      <c r="M1008" s="134"/>
      <c r="N1008" s="134"/>
      <c r="O1008" s="134"/>
      <c r="P1008" s="134"/>
      <c r="Q1008" s="134"/>
      <c r="R1008" s="134"/>
      <c r="S1008" s="134"/>
      <c r="T1008" s="134"/>
      <c r="U1008" s="134"/>
      <c r="V1008" s="134"/>
      <c r="W1008" s="134"/>
      <c r="X1008" s="134"/>
      <c r="Y1008" s="134"/>
      <c r="Z1008" s="134"/>
    </row>
    <row r="1009" spans="1:26" ht="15.75" customHeight="1">
      <c r="A1009" s="530" t="s">
        <v>1621</v>
      </c>
      <c r="B1009" s="530"/>
      <c r="C1009" s="207"/>
      <c r="D1009" s="207"/>
      <c r="E1009" s="132"/>
      <c r="F1009" s="132"/>
      <c r="G1009" s="149"/>
      <c r="H1009" s="132"/>
      <c r="I1009" s="136">
        <f>SUM(G1005+G1011)</f>
        <v>0</v>
      </c>
      <c r="J1009" s="133" t="s">
        <v>1246</v>
      </c>
      <c r="K1009" s="134"/>
      <c r="L1009" s="134"/>
      <c r="M1009" s="134"/>
      <c r="N1009" s="134"/>
      <c r="O1009" s="134"/>
      <c r="P1009" s="134"/>
      <c r="Q1009" s="134"/>
      <c r="R1009" s="134"/>
      <c r="S1009" s="134"/>
      <c r="T1009" s="134"/>
      <c r="U1009" s="134"/>
      <c r="V1009" s="134"/>
      <c r="W1009" s="134"/>
      <c r="X1009" s="134"/>
      <c r="Y1009" s="134"/>
      <c r="Z1009" s="134"/>
    </row>
    <row r="1010" spans="1:26" ht="15.75" customHeight="1">
      <c r="A1010" s="139" t="s">
        <v>1622</v>
      </c>
      <c r="B1010" s="139" t="s">
        <v>1623</v>
      </c>
      <c r="C1010" s="139" t="s">
        <v>1624</v>
      </c>
      <c r="D1010" s="139" t="s">
        <v>1625</v>
      </c>
      <c r="E1010" s="139" t="s">
        <v>1626</v>
      </c>
      <c r="F1010" s="139" t="s">
        <v>1627</v>
      </c>
      <c r="G1010" s="222" t="s">
        <v>1628</v>
      </c>
      <c r="H1010" s="140" t="s">
        <v>1629</v>
      </c>
      <c r="I1010" s="132"/>
      <c r="J1010" s="133"/>
      <c r="K1010" s="134"/>
      <c r="L1010" s="134"/>
      <c r="M1010" s="134"/>
      <c r="N1010" s="134"/>
      <c r="O1010" s="134"/>
      <c r="P1010" s="134"/>
      <c r="Q1010" s="134"/>
      <c r="R1010" s="134"/>
      <c r="S1010" s="134"/>
      <c r="T1010" s="134"/>
      <c r="U1010" s="134"/>
      <c r="V1010" s="134"/>
      <c r="W1010" s="134"/>
      <c r="X1010" s="134"/>
      <c r="Y1010" s="134"/>
      <c r="Z1010" s="134"/>
    </row>
    <row r="1011" spans="1:26" ht="15.75" customHeight="1">
      <c r="A1011" s="139">
        <v>1</v>
      </c>
      <c r="B1011" s="150"/>
      <c r="C1011" s="142"/>
      <c r="D1011" s="139"/>
      <c r="E1011" s="142"/>
      <c r="F1011" s="139">
        <f>SUM(E1011,F1010)</f>
        <v>0</v>
      </c>
      <c r="G1011" s="222">
        <f>SUM(G1010,E1011)</f>
        <v>0</v>
      </c>
      <c r="H1011" s="142"/>
      <c r="I1011" s="132"/>
      <c r="J1011" s="133"/>
      <c r="K1011" s="134"/>
      <c r="L1011" s="134"/>
      <c r="M1011" s="134"/>
      <c r="N1011" s="134"/>
      <c r="O1011" s="134"/>
      <c r="P1011" s="134"/>
      <c r="Q1011" s="134"/>
      <c r="R1011" s="134"/>
      <c r="S1011" s="134"/>
      <c r="T1011" s="134"/>
      <c r="U1011" s="134"/>
      <c r="V1011" s="134"/>
      <c r="W1011" s="134"/>
      <c r="X1011" s="134"/>
      <c r="Y1011" s="134"/>
      <c r="Z1011" s="134"/>
    </row>
    <row r="1012" spans="1:26" ht="15.75" customHeight="1">
      <c r="A1012" s="139">
        <v>2</v>
      </c>
      <c r="B1012" s="150"/>
      <c r="C1012" s="142"/>
      <c r="D1012" s="139"/>
      <c r="E1012" s="142"/>
      <c r="F1012" s="139"/>
      <c r="G1012" s="222"/>
      <c r="H1012" s="142"/>
      <c r="I1012" s="132"/>
      <c r="J1012" s="133"/>
      <c r="K1012" s="134"/>
      <c r="L1012" s="134"/>
      <c r="M1012" s="134"/>
      <c r="N1012" s="134"/>
      <c r="O1012" s="134"/>
      <c r="P1012" s="134"/>
      <c r="Q1012" s="134"/>
      <c r="R1012" s="134"/>
      <c r="S1012" s="134"/>
      <c r="T1012" s="134"/>
      <c r="U1012" s="134"/>
      <c r="V1012" s="134"/>
      <c r="W1012" s="134"/>
      <c r="X1012" s="134"/>
      <c r="Y1012" s="134"/>
      <c r="Z1012" s="134"/>
    </row>
    <row r="1013" spans="1:26" ht="15.75" customHeight="1">
      <c r="A1013" s="142">
        <v>3</v>
      </c>
      <c r="B1013" s="147"/>
      <c r="C1013" s="139"/>
      <c r="D1013" s="142"/>
      <c r="E1013" s="142"/>
      <c r="F1013" s="139"/>
      <c r="G1013" s="222"/>
      <c r="H1013" s="142"/>
      <c r="I1013" s="132"/>
      <c r="J1013" s="133"/>
      <c r="K1013" s="134"/>
      <c r="L1013" s="134"/>
      <c r="M1013" s="134"/>
      <c r="N1013" s="134"/>
      <c r="O1013" s="134"/>
      <c r="P1013" s="134"/>
      <c r="Q1013" s="134"/>
      <c r="R1013" s="134"/>
      <c r="S1013" s="134"/>
      <c r="T1013" s="134"/>
      <c r="U1013" s="134"/>
      <c r="V1013" s="134"/>
      <c r="W1013" s="134"/>
      <c r="X1013" s="134"/>
      <c r="Y1013" s="134"/>
      <c r="Z1013" s="134"/>
    </row>
    <row r="1014" spans="1:26" ht="15.75" customHeight="1">
      <c r="A1014" s="132"/>
      <c r="B1014" s="134"/>
      <c r="C1014" s="148"/>
      <c r="D1014" s="132"/>
      <c r="E1014" s="132"/>
      <c r="F1014" s="148"/>
      <c r="G1014" s="149"/>
      <c r="H1014" s="132"/>
      <c r="I1014" s="132"/>
      <c r="J1014" s="133"/>
      <c r="K1014" s="134"/>
      <c r="L1014" s="134"/>
      <c r="M1014" s="134"/>
      <c r="N1014" s="134"/>
      <c r="O1014" s="134"/>
      <c r="P1014" s="134"/>
      <c r="Q1014" s="134"/>
      <c r="R1014" s="134"/>
      <c r="S1014" s="134"/>
      <c r="T1014" s="134"/>
      <c r="U1014" s="134"/>
      <c r="V1014" s="134"/>
      <c r="W1014" s="134"/>
      <c r="X1014" s="134"/>
      <c r="Y1014" s="134"/>
      <c r="Z1014" s="134"/>
    </row>
    <row r="1015" spans="1:26" ht="15.75" customHeight="1">
      <c r="A1015" s="530" t="s">
        <v>1632</v>
      </c>
      <c r="B1015" s="530"/>
      <c r="C1015" s="207"/>
      <c r="D1015" s="207"/>
      <c r="E1015" s="132"/>
      <c r="F1015" s="132"/>
      <c r="G1015" s="149"/>
      <c r="H1015" s="132"/>
      <c r="I1015" s="132"/>
      <c r="J1015" s="133"/>
      <c r="K1015" s="134"/>
      <c r="L1015" s="134"/>
      <c r="M1015" s="134"/>
      <c r="N1015" s="134"/>
      <c r="O1015" s="134"/>
      <c r="P1015" s="134"/>
      <c r="Q1015" s="134"/>
      <c r="R1015" s="134"/>
      <c r="S1015" s="134"/>
      <c r="T1015" s="134"/>
      <c r="U1015" s="134"/>
      <c r="V1015" s="134"/>
      <c r="W1015" s="134"/>
      <c r="X1015" s="134"/>
      <c r="Y1015" s="134"/>
      <c r="Z1015" s="134"/>
    </row>
    <row r="1016" spans="1:26" ht="15.75" customHeight="1">
      <c r="A1016" s="139" t="s">
        <v>1622</v>
      </c>
      <c r="B1016" s="139" t="s">
        <v>1623</v>
      </c>
      <c r="C1016" s="139" t="s">
        <v>1624</v>
      </c>
      <c r="D1016" s="139" t="s">
        <v>1625</v>
      </c>
      <c r="E1016" s="139" t="s">
        <v>1626</v>
      </c>
      <c r="F1016" s="139" t="s">
        <v>1627</v>
      </c>
      <c r="G1016" s="222" t="s">
        <v>1628</v>
      </c>
      <c r="H1016" s="140" t="s">
        <v>1629</v>
      </c>
      <c r="I1016" s="133"/>
      <c r="J1016" s="133"/>
      <c r="K1016" s="134"/>
      <c r="L1016" s="134"/>
      <c r="M1016" s="134"/>
      <c r="N1016" s="134"/>
      <c r="O1016" s="134"/>
      <c r="P1016" s="134"/>
      <c r="Q1016" s="134"/>
      <c r="R1016" s="134"/>
      <c r="S1016" s="134"/>
      <c r="T1016" s="134"/>
      <c r="U1016" s="134"/>
      <c r="V1016" s="134"/>
      <c r="W1016" s="134"/>
      <c r="X1016" s="134"/>
      <c r="Y1016" s="134"/>
      <c r="Z1016" s="134"/>
    </row>
    <row r="1017" spans="1:26" ht="15.75" customHeight="1">
      <c r="A1017" s="139">
        <v>1</v>
      </c>
      <c r="B1017" s="150"/>
      <c r="C1017" s="142"/>
      <c r="D1017" s="139"/>
      <c r="E1017" s="142"/>
      <c r="F1017" s="139">
        <f>SUM(E1017,F1016)</f>
        <v>0</v>
      </c>
      <c r="G1017" s="222">
        <f>SUM(G1016,E1017)</f>
        <v>0</v>
      </c>
      <c r="H1017" s="142"/>
      <c r="I1017" s="132"/>
      <c r="J1017" s="133"/>
      <c r="K1017" s="134"/>
      <c r="L1017" s="134"/>
      <c r="M1017" s="134"/>
      <c r="N1017" s="134"/>
      <c r="O1017" s="134"/>
      <c r="P1017" s="134"/>
      <c r="Q1017" s="134"/>
      <c r="R1017" s="134"/>
      <c r="S1017" s="134"/>
      <c r="T1017" s="134"/>
      <c r="U1017" s="134"/>
      <c r="V1017" s="134"/>
      <c r="W1017" s="134"/>
      <c r="X1017" s="134"/>
      <c r="Y1017" s="134"/>
      <c r="Z1017" s="134"/>
    </row>
    <row r="1018" spans="1:26" ht="15.75" customHeight="1">
      <c r="A1018" s="139">
        <v>2</v>
      </c>
      <c r="B1018" s="150"/>
      <c r="C1018" s="142"/>
      <c r="D1018" s="139"/>
      <c r="E1018" s="142"/>
      <c r="F1018" s="139"/>
      <c r="G1018" s="222"/>
      <c r="H1018" s="142"/>
      <c r="I1018" s="132"/>
      <c r="J1018" s="133"/>
      <c r="K1018" s="134"/>
      <c r="L1018" s="134"/>
      <c r="M1018" s="134"/>
      <c r="N1018" s="134"/>
      <c r="O1018" s="134"/>
      <c r="P1018" s="134"/>
      <c r="Q1018" s="134"/>
      <c r="R1018" s="134"/>
      <c r="S1018" s="134"/>
      <c r="T1018" s="134"/>
      <c r="U1018" s="134"/>
      <c r="V1018" s="134"/>
      <c r="W1018" s="134"/>
      <c r="X1018" s="134"/>
      <c r="Y1018" s="134"/>
      <c r="Z1018" s="134"/>
    </row>
    <row r="1019" spans="1:26" ht="15.75" customHeight="1">
      <c r="A1019" s="142">
        <v>3</v>
      </c>
      <c r="B1019" s="147"/>
      <c r="C1019" s="139"/>
      <c r="D1019" s="142"/>
      <c r="E1019" s="142"/>
      <c r="F1019" s="139"/>
      <c r="G1019" s="222"/>
      <c r="H1019" s="142"/>
      <c r="I1019" s="132"/>
      <c r="J1019" s="133"/>
      <c r="K1019" s="134"/>
      <c r="L1019" s="134"/>
      <c r="M1019" s="134"/>
      <c r="N1019" s="134"/>
      <c r="O1019" s="134"/>
      <c r="P1019" s="134"/>
      <c r="Q1019" s="134"/>
      <c r="R1019" s="134"/>
      <c r="S1019" s="134"/>
      <c r="T1019" s="134"/>
      <c r="U1019" s="134"/>
      <c r="V1019" s="134"/>
      <c r="W1019" s="134"/>
      <c r="X1019" s="134"/>
      <c r="Y1019" s="134"/>
      <c r="Z1019" s="134"/>
    </row>
    <row r="1020" spans="1:26" ht="15.75" customHeight="1">
      <c r="A1020" s="148"/>
      <c r="B1020" s="207"/>
      <c r="C1020" s="207"/>
      <c r="D1020" s="207"/>
      <c r="E1020" s="132"/>
      <c r="F1020" s="132"/>
      <c r="G1020" s="149"/>
      <c r="H1020" s="132"/>
      <c r="I1020" s="132"/>
      <c r="J1020" s="133"/>
      <c r="K1020" s="134"/>
      <c r="L1020" s="134"/>
      <c r="M1020" s="134"/>
      <c r="N1020" s="134"/>
      <c r="O1020" s="134"/>
      <c r="P1020" s="134"/>
      <c r="Q1020" s="134"/>
      <c r="R1020" s="134"/>
      <c r="S1020" s="134"/>
      <c r="T1020" s="134"/>
      <c r="U1020" s="134"/>
      <c r="V1020" s="134"/>
      <c r="W1020" s="134"/>
      <c r="X1020" s="134"/>
      <c r="Y1020" s="134"/>
      <c r="Z1020" s="134"/>
    </row>
    <row r="1021" spans="1:26" ht="15.75" customHeight="1">
      <c r="A1021" s="148"/>
      <c r="B1021" s="219"/>
      <c r="C1021" s="207"/>
      <c r="D1021" s="219"/>
      <c r="E1021" s="132"/>
      <c r="F1021" s="132"/>
      <c r="G1021" s="149"/>
      <c r="H1021" s="132"/>
      <c r="I1021" s="132"/>
      <c r="J1021" s="133"/>
      <c r="K1021" s="134"/>
      <c r="L1021" s="134"/>
      <c r="M1021" s="134"/>
      <c r="N1021" s="134"/>
      <c r="O1021" s="134"/>
      <c r="P1021" s="134"/>
      <c r="Q1021" s="134"/>
      <c r="R1021" s="134"/>
      <c r="S1021" s="134"/>
      <c r="T1021" s="134"/>
      <c r="U1021" s="134"/>
      <c r="V1021" s="134"/>
      <c r="W1021" s="134"/>
      <c r="X1021" s="134"/>
      <c r="Y1021" s="134"/>
      <c r="Z1021" s="134"/>
    </row>
    <row r="1022" spans="1:26" ht="15.75" customHeight="1">
      <c r="A1022" s="148"/>
      <c r="B1022" s="207"/>
      <c r="C1022" s="207"/>
      <c r="D1022" s="207"/>
      <c r="E1022" s="132"/>
      <c r="F1022" s="132"/>
      <c r="G1022" s="149"/>
      <c r="H1022" s="132"/>
      <c r="I1022" s="132"/>
      <c r="J1022" s="133"/>
      <c r="K1022" s="134"/>
      <c r="L1022" s="134"/>
      <c r="M1022" s="134"/>
      <c r="N1022" s="134"/>
      <c r="O1022" s="134"/>
      <c r="P1022" s="134"/>
      <c r="Q1022" s="134"/>
      <c r="R1022" s="134"/>
      <c r="S1022" s="134"/>
      <c r="T1022" s="134"/>
      <c r="U1022" s="134"/>
      <c r="V1022" s="134"/>
      <c r="W1022" s="134"/>
      <c r="X1022" s="134"/>
      <c r="Y1022" s="134"/>
      <c r="Z1022" s="134"/>
    </row>
    <row r="1023" spans="1:26" ht="15.75" customHeight="1">
      <c r="A1023" s="527" t="s">
        <v>2083</v>
      </c>
      <c r="B1023" s="527"/>
      <c r="C1023" s="527" t="s">
        <v>2084</v>
      </c>
      <c r="D1023" s="527"/>
      <c r="E1023" s="132"/>
      <c r="F1023" s="132"/>
      <c r="G1023" s="149"/>
      <c r="H1023" s="132"/>
      <c r="I1023" s="137" t="s">
        <v>1620</v>
      </c>
      <c r="J1023" s="133"/>
      <c r="K1023" s="134"/>
      <c r="L1023" s="134"/>
      <c r="M1023" s="134"/>
      <c r="N1023" s="134"/>
      <c r="O1023" s="134"/>
      <c r="P1023" s="134"/>
      <c r="Q1023" s="134"/>
      <c r="R1023" s="134"/>
      <c r="S1023" s="134"/>
      <c r="T1023" s="134"/>
      <c r="U1023" s="134"/>
      <c r="V1023" s="134"/>
      <c r="W1023" s="134"/>
      <c r="X1023" s="134"/>
      <c r="Y1023" s="134"/>
      <c r="Z1023" s="134"/>
    </row>
    <row r="1024" spans="1:26" ht="15.75" customHeight="1">
      <c r="A1024" s="530" t="s">
        <v>1621</v>
      </c>
      <c r="B1024" s="530"/>
      <c r="C1024" s="207"/>
      <c r="D1024" s="207"/>
      <c r="E1024" s="132"/>
      <c r="F1024" s="132"/>
      <c r="G1024" s="149"/>
      <c r="H1024" s="132"/>
      <c r="I1024" s="136">
        <v>370</v>
      </c>
      <c r="J1024" s="132" t="s">
        <v>300</v>
      </c>
      <c r="K1024" s="134"/>
      <c r="L1024" s="134"/>
      <c r="M1024" s="134"/>
      <c r="N1024" s="134"/>
      <c r="O1024" s="134"/>
      <c r="P1024" s="134"/>
      <c r="Q1024" s="134"/>
      <c r="R1024" s="134"/>
      <c r="S1024" s="134"/>
      <c r="T1024" s="134"/>
      <c r="U1024" s="134"/>
      <c r="V1024" s="134"/>
      <c r="W1024" s="134"/>
      <c r="X1024" s="134"/>
      <c r="Y1024" s="134"/>
      <c r="Z1024" s="134"/>
    </row>
    <row r="1025" spans="1:26" ht="15.75" customHeight="1">
      <c r="A1025" s="139" t="s">
        <v>1622</v>
      </c>
      <c r="B1025" s="139" t="s">
        <v>1623</v>
      </c>
      <c r="C1025" s="139" t="s">
        <v>1624</v>
      </c>
      <c r="D1025" s="139" t="s">
        <v>1625</v>
      </c>
      <c r="E1025" s="139" t="s">
        <v>1626</v>
      </c>
      <c r="F1025" s="139" t="s">
        <v>1627</v>
      </c>
      <c r="G1025" s="222" t="s">
        <v>1628</v>
      </c>
      <c r="H1025" s="140" t="s">
        <v>1629</v>
      </c>
      <c r="I1025" s="132"/>
      <c r="J1025" s="133"/>
    </row>
    <row r="1026" spans="1:26" ht="15.75" customHeight="1">
      <c r="A1026" s="139">
        <v>1</v>
      </c>
      <c r="B1026" s="141" t="s">
        <v>1249</v>
      </c>
      <c r="C1026" s="142" t="s">
        <v>1250</v>
      </c>
      <c r="D1026" s="139" t="s">
        <v>1621</v>
      </c>
      <c r="E1026" s="142">
        <v>4</v>
      </c>
      <c r="F1026" s="139">
        <f>SUM(E1026,F1025)</f>
        <v>4</v>
      </c>
      <c r="G1026" s="222">
        <f>SUM(G1025,E1026)</f>
        <v>4</v>
      </c>
      <c r="H1026" s="142"/>
      <c r="I1026" s="132"/>
      <c r="J1026" s="133"/>
    </row>
    <row r="1027" spans="1:26" ht="15.75" customHeight="1">
      <c r="A1027" s="157">
        <v>2</v>
      </c>
      <c r="B1027" s="174" t="s">
        <v>1630</v>
      </c>
      <c r="C1027" s="158" t="s">
        <v>1252</v>
      </c>
      <c r="D1027" s="157" t="s">
        <v>1621</v>
      </c>
      <c r="E1027" s="158">
        <v>8</v>
      </c>
      <c r="F1027" s="157">
        <f>SUM(E1027,F1026)</f>
        <v>12</v>
      </c>
      <c r="G1027" s="259">
        <f>SUM(G1026,E1027)</f>
        <v>12</v>
      </c>
      <c r="H1027" s="158"/>
      <c r="I1027" s="132"/>
      <c r="J1027" s="133"/>
      <c r="K1027" s="134"/>
      <c r="L1027" s="134"/>
      <c r="M1027" s="134"/>
      <c r="N1027" s="134"/>
      <c r="O1027" s="134"/>
      <c r="P1027" s="134"/>
      <c r="Q1027" s="134"/>
      <c r="R1027" s="134"/>
      <c r="S1027" s="134"/>
      <c r="T1027" s="134"/>
      <c r="U1027" s="134"/>
      <c r="V1027" s="134"/>
      <c r="W1027" s="134"/>
      <c r="X1027" s="134"/>
      <c r="Y1027" s="134"/>
      <c r="Z1027" s="134"/>
    </row>
    <row r="1028" spans="1:26" ht="15.75" customHeight="1">
      <c r="A1028" s="157">
        <v>3</v>
      </c>
      <c r="B1028" s="200" t="s">
        <v>1276</v>
      </c>
      <c r="C1028" s="163" t="s">
        <v>1277</v>
      </c>
      <c r="D1028" s="210" t="s">
        <v>1182</v>
      </c>
      <c r="E1028" s="163">
        <v>20</v>
      </c>
      <c r="F1028" s="161">
        <f>SUM(E1028,F1027)</f>
        <v>32</v>
      </c>
      <c r="G1028" s="319">
        <f>SUM(E1028,F1027)</f>
        <v>32</v>
      </c>
      <c r="H1028" s="163"/>
      <c r="I1028" s="132" t="s">
        <v>1631</v>
      </c>
      <c r="J1028" s="133"/>
      <c r="K1028" s="134"/>
      <c r="L1028" s="134"/>
      <c r="M1028" s="134"/>
      <c r="N1028" s="134"/>
      <c r="O1028" s="134"/>
      <c r="P1028" s="134"/>
      <c r="Q1028" s="134"/>
      <c r="R1028" s="134"/>
      <c r="S1028" s="134"/>
      <c r="T1028" s="134"/>
      <c r="U1028" s="134"/>
      <c r="V1028" s="134"/>
      <c r="W1028" s="134"/>
      <c r="X1028" s="134"/>
      <c r="Y1028" s="134"/>
      <c r="Z1028" s="134"/>
    </row>
    <row r="1029" spans="1:26" ht="15.75" customHeight="1">
      <c r="A1029" s="139">
        <v>4</v>
      </c>
      <c r="B1029" s="141" t="s">
        <v>1305</v>
      </c>
      <c r="C1029" s="142" t="s">
        <v>1306</v>
      </c>
      <c r="D1029" s="167" t="s">
        <v>1175</v>
      </c>
      <c r="E1029" s="142">
        <v>10</v>
      </c>
      <c r="F1029" s="139">
        <f>SUM(E1029,F1028)</f>
        <v>42</v>
      </c>
      <c r="G1029" s="315">
        <f>SUM(E1029,F1028)</f>
        <v>42</v>
      </c>
      <c r="H1029" s="142"/>
      <c r="I1029" s="132" t="s">
        <v>1216</v>
      </c>
      <c r="J1029" s="133"/>
      <c r="K1029" s="134"/>
      <c r="L1029" s="134"/>
      <c r="M1029" s="134"/>
      <c r="N1029" s="134"/>
      <c r="O1029" s="134"/>
      <c r="P1029" s="134"/>
      <c r="Q1029" s="134"/>
      <c r="R1029" s="134"/>
      <c r="S1029" s="134"/>
      <c r="T1029" s="134"/>
      <c r="U1029" s="134"/>
      <c r="V1029" s="134"/>
      <c r="W1029" s="134"/>
      <c r="X1029" s="134"/>
      <c r="Y1029" s="134"/>
      <c r="Z1029" s="134"/>
    </row>
    <row r="1030" spans="1:26" ht="15.75" customHeight="1">
      <c r="A1030" s="139">
        <v>5</v>
      </c>
      <c r="B1030" s="141" t="s">
        <v>1287</v>
      </c>
      <c r="C1030" s="142" t="s">
        <v>1028</v>
      </c>
      <c r="D1030" s="167" t="s">
        <v>1182</v>
      </c>
      <c r="E1030" s="142">
        <v>24</v>
      </c>
      <c r="F1030" s="139">
        <f>SUM(E1030,F1029)</f>
        <v>66</v>
      </c>
      <c r="G1030" s="315">
        <f>SUM(E1030,F1029)</f>
        <v>66</v>
      </c>
      <c r="H1030" s="142"/>
      <c r="I1030" s="132" t="s">
        <v>1216</v>
      </c>
      <c r="J1030" s="133"/>
      <c r="K1030" s="134"/>
      <c r="L1030" s="134"/>
      <c r="M1030" s="134"/>
      <c r="N1030" s="134"/>
      <c r="O1030" s="134"/>
      <c r="P1030" s="134"/>
      <c r="Q1030" s="134"/>
      <c r="R1030" s="134"/>
      <c r="S1030" s="134"/>
      <c r="T1030" s="134"/>
      <c r="U1030" s="134"/>
      <c r="V1030" s="134"/>
      <c r="W1030" s="134"/>
      <c r="X1030" s="134"/>
      <c r="Y1030" s="134"/>
      <c r="Z1030" s="134"/>
    </row>
    <row r="1031" spans="1:26" ht="15.75" customHeight="1">
      <c r="A1031" s="139">
        <v>6</v>
      </c>
      <c r="B1031" s="141" t="s">
        <v>1696</v>
      </c>
      <c r="C1031" s="142" t="s">
        <v>1697</v>
      </c>
      <c r="D1031" s="167" t="s">
        <v>1175</v>
      </c>
      <c r="E1031" s="142">
        <v>12</v>
      </c>
      <c r="F1031" s="139">
        <f>SUM(F1030,E1031)</f>
        <v>78</v>
      </c>
      <c r="G1031" s="315">
        <f>SUM(G1030,E1031)</f>
        <v>78</v>
      </c>
      <c r="H1031" s="142"/>
      <c r="I1031" s="132" t="s">
        <v>1219</v>
      </c>
      <c r="J1031" s="133"/>
      <c r="K1031" s="134"/>
      <c r="L1031" s="134"/>
      <c r="M1031" s="134"/>
      <c r="N1031" s="134"/>
      <c r="O1031" s="134"/>
      <c r="P1031" s="134"/>
      <c r="Q1031" s="134"/>
      <c r="R1031" s="134"/>
      <c r="S1031" s="134"/>
      <c r="T1031" s="134"/>
      <c r="U1031" s="134"/>
      <c r="V1031" s="134"/>
      <c r="W1031" s="134"/>
      <c r="X1031" s="134"/>
      <c r="Y1031" s="134"/>
      <c r="Z1031" s="134"/>
    </row>
    <row r="1032" spans="1:26" ht="15.75" customHeight="1">
      <c r="A1032" s="139">
        <v>7</v>
      </c>
      <c r="B1032" s="190" t="s">
        <v>856</v>
      </c>
      <c r="C1032" s="142" t="s">
        <v>1912</v>
      </c>
      <c r="D1032" s="167" t="s">
        <v>1182</v>
      </c>
      <c r="E1032" s="142">
        <v>62</v>
      </c>
      <c r="F1032" s="139">
        <f>SUM(F1031,E1032)</f>
        <v>140</v>
      </c>
      <c r="G1032" s="140">
        <f>SUM(G1031,E1032)</f>
        <v>140</v>
      </c>
      <c r="H1032" s="142"/>
      <c r="I1032" s="132" t="s">
        <v>891</v>
      </c>
      <c r="J1032" s="133"/>
      <c r="K1032" s="134"/>
      <c r="L1032" s="134"/>
      <c r="M1032" s="134"/>
      <c r="N1032" s="134"/>
      <c r="O1032" s="134"/>
      <c r="P1032" s="134"/>
      <c r="Q1032" s="134"/>
      <c r="R1032" s="134"/>
      <c r="S1032" s="134"/>
      <c r="T1032" s="134"/>
      <c r="U1032" s="134"/>
      <c r="V1032" s="134"/>
      <c r="W1032" s="134"/>
      <c r="X1032" s="134"/>
      <c r="Y1032" s="134"/>
      <c r="Z1032" s="134"/>
    </row>
    <row r="1033" spans="1:26" ht="15.75" customHeight="1">
      <c r="A1033" s="139">
        <v>8</v>
      </c>
      <c r="B1033" s="126" t="s">
        <v>1292</v>
      </c>
      <c r="C1033" s="167" t="s">
        <v>1293</v>
      </c>
      <c r="D1033" s="171" t="s">
        <v>1175</v>
      </c>
      <c r="E1033" s="142">
        <v>50</v>
      </c>
      <c r="F1033" s="171">
        <f>SUM(F1032,E1033)</f>
        <v>190</v>
      </c>
      <c r="G1033" s="140">
        <f>SUM(G1032,E1033)</f>
        <v>190</v>
      </c>
      <c r="H1033" s="320"/>
      <c r="I1033" s="132" t="s">
        <v>891</v>
      </c>
      <c r="J1033" s="133"/>
      <c r="K1033" s="134"/>
      <c r="L1033" s="134"/>
      <c r="M1033" s="134"/>
      <c r="N1033" s="134"/>
      <c r="O1033" s="134"/>
      <c r="P1033" s="134"/>
      <c r="Q1033" s="134"/>
      <c r="R1033" s="134"/>
      <c r="S1033" s="134"/>
      <c r="T1033" s="134"/>
      <c r="U1033" s="134"/>
      <c r="V1033" s="134"/>
      <c r="W1033" s="134"/>
      <c r="X1033" s="134"/>
      <c r="Y1033" s="134"/>
      <c r="Z1033" s="134"/>
    </row>
    <row r="1034" spans="1:26" ht="15.75" customHeight="1">
      <c r="A1034" s="139">
        <v>9</v>
      </c>
      <c r="B1034" s="126" t="s">
        <v>1055</v>
      </c>
      <c r="C1034" s="167" t="s">
        <v>1056</v>
      </c>
      <c r="D1034" s="171" t="s">
        <v>1175</v>
      </c>
      <c r="E1034" s="142">
        <v>40</v>
      </c>
      <c r="F1034" s="139">
        <v>230</v>
      </c>
      <c r="G1034" s="140">
        <v>230</v>
      </c>
      <c r="H1034" s="142"/>
      <c r="I1034" s="132" t="s">
        <v>644</v>
      </c>
      <c r="J1034" s="133"/>
      <c r="K1034" s="134"/>
      <c r="L1034" s="134"/>
      <c r="M1034" s="134"/>
      <c r="N1034" s="134"/>
      <c r="O1034" s="134"/>
      <c r="P1034" s="134"/>
      <c r="Q1034" s="134"/>
      <c r="R1034" s="134"/>
      <c r="S1034" s="134"/>
      <c r="T1034" s="134"/>
      <c r="U1034" s="134"/>
      <c r="V1034" s="134"/>
      <c r="W1034" s="134"/>
      <c r="X1034" s="134"/>
      <c r="Y1034" s="134"/>
      <c r="Z1034" s="134"/>
    </row>
    <row r="1035" spans="1:26" ht="15.75" customHeight="1">
      <c r="A1035" s="148"/>
      <c r="B1035" s="177" t="s">
        <v>1653</v>
      </c>
      <c r="C1035" s="117" t="s">
        <v>1654</v>
      </c>
      <c r="D1035" s="117" t="s">
        <v>1175</v>
      </c>
      <c r="E1035" s="132">
        <v>75</v>
      </c>
      <c r="F1035" s="148">
        <f>SUM(F1034,E1035)</f>
        <v>305</v>
      </c>
      <c r="G1035" s="149">
        <f>SUM(G1034,E1035)</f>
        <v>305</v>
      </c>
      <c r="H1035" s="132"/>
      <c r="I1035" s="132" t="s">
        <v>582</v>
      </c>
      <c r="J1035" s="133"/>
      <c r="K1035" s="134"/>
      <c r="L1035" s="134"/>
      <c r="M1035" s="134"/>
      <c r="N1035" s="134"/>
      <c r="O1035" s="134"/>
      <c r="P1035" s="134"/>
      <c r="Q1035" s="134"/>
      <c r="R1035" s="134"/>
      <c r="S1035" s="134"/>
      <c r="T1035" s="134"/>
      <c r="U1035" s="134"/>
      <c r="V1035" s="134"/>
      <c r="W1035" s="134"/>
      <c r="X1035" s="134"/>
      <c r="Y1035" s="134"/>
      <c r="Z1035" s="134"/>
    </row>
    <row r="1036" spans="1:26" ht="15.75" customHeight="1">
      <c r="A1036" s="148"/>
      <c r="B1036" s="290" t="s">
        <v>164</v>
      </c>
      <c r="C1036" s="169" t="s">
        <v>1884</v>
      </c>
      <c r="D1036" s="169" t="s">
        <v>1175</v>
      </c>
      <c r="E1036" s="169">
        <v>65</v>
      </c>
      <c r="F1036" s="148">
        <f>SUM(F1035,E1036)</f>
        <v>370</v>
      </c>
      <c r="G1036" s="149">
        <f>SUM(G1035,E1036)</f>
        <v>370</v>
      </c>
      <c r="H1036" s="132"/>
      <c r="I1036" s="132" t="s">
        <v>300</v>
      </c>
      <c r="J1036" s="133"/>
      <c r="K1036" s="134"/>
      <c r="L1036" s="134"/>
      <c r="M1036" s="134"/>
      <c r="N1036" s="134"/>
      <c r="O1036" s="134"/>
      <c r="P1036" s="134"/>
      <c r="Q1036" s="134"/>
      <c r="R1036" s="134"/>
      <c r="S1036" s="134"/>
      <c r="T1036" s="134"/>
      <c r="U1036" s="134"/>
      <c r="V1036" s="134"/>
      <c r="W1036" s="134"/>
      <c r="X1036" s="134"/>
      <c r="Y1036" s="134"/>
      <c r="Z1036" s="134"/>
    </row>
    <row r="1037" spans="1:26" ht="15.75" customHeight="1">
      <c r="A1037" s="148"/>
      <c r="B1037" s="116"/>
      <c r="C1037" s="170"/>
      <c r="D1037" s="168"/>
      <c r="E1037" s="132"/>
      <c r="F1037" s="148"/>
      <c r="G1037" s="149"/>
      <c r="H1037" s="132"/>
      <c r="I1037" s="132"/>
      <c r="J1037" s="133"/>
      <c r="K1037" s="134"/>
      <c r="L1037" s="134"/>
      <c r="M1037" s="134"/>
      <c r="N1037" s="134"/>
      <c r="O1037" s="134"/>
      <c r="P1037" s="134"/>
      <c r="Q1037" s="134"/>
      <c r="R1037" s="134"/>
      <c r="S1037" s="134"/>
      <c r="T1037" s="134"/>
      <c r="U1037" s="134"/>
      <c r="V1037" s="134"/>
      <c r="W1037" s="134"/>
      <c r="X1037" s="134"/>
      <c r="Y1037" s="134"/>
      <c r="Z1037" s="134"/>
    </row>
    <row r="1038" spans="1:26" ht="15.75" customHeight="1">
      <c r="A1038" s="530" t="s">
        <v>1632</v>
      </c>
      <c r="B1038" s="530"/>
      <c r="C1038" s="207"/>
      <c r="D1038" s="207"/>
      <c r="E1038" s="132"/>
      <c r="F1038" s="132"/>
      <c r="G1038" s="149"/>
      <c r="H1038" s="132"/>
      <c r="I1038" s="132"/>
      <c r="J1038" s="133"/>
      <c r="K1038" s="134"/>
      <c r="L1038" s="134"/>
      <c r="M1038" s="134"/>
      <c r="N1038" s="134"/>
      <c r="O1038" s="134"/>
      <c r="P1038" s="134"/>
      <c r="Q1038" s="134"/>
      <c r="R1038" s="134"/>
      <c r="S1038" s="134"/>
      <c r="T1038" s="134"/>
      <c r="U1038" s="134"/>
      <c r="V1038" s="134"/>
      <c r="W1038" s="134"/>
      <c r="X1038" s="134"/>
      <c r="Y1038" s="134"/>
      <c r="Z1038" s="134"/>
    </row>
    <row r="1039" spans="1:26" ht="15.75" customHeight="1">
      <c r="A1039" s="139" t="s">
        <v>1622</v>
      </c>
      <c r="B1039" s="157" t="s">
        <v>1623</v>
      </c>
      <c r="C1039" s="157" t="s">
        <v>1624</v>
      </c>
      <c r="D1039" s="157" t="s">
        <v>1625</v>
      </c>
      <c r="E1039" s="157" t="s">
        <v>1626</v>
      </c>
      <c r="F1039" s="157" t="s">
        <v>1627</v>
      </c>
      <c r="G1039" s="259" t="s">
        <v>1628</v>
      </c>
      <c r="H1039" s="140" t="s">
        <v>1629</v>
      </c>
      <c r="I1039" s="133"/>
      <c r="J1039" s="133"/>
      <c r="K1039" s="134"/>
      <c r="L1039" s="134"/>
      <c r="M1039" s="134"/>
      <c r="N1039" s="134"/>
      <c r="O1039" s="134"/>
      <c r="P1039" s="134"/>
      <c r="Q1039" s="134"/>
      <c r="R1039" s="134"/>
      <c r="S1039" s="134"/>
      <c r="T1039" s="134"/>
      <c r="U1039" s="134"/>
      <c r="V1039" s="134"/>
      <c r="W1039" s="134"/>
      <c r="X1039" s="134"/>
      <c r="Y1039" s="134"/>
      <c r="Z1039" s="134"/>
    </row>
    <row r="1040" spans="1:26" ht="15.75" customHeight="1">
      <c r="A1040" s="194">
        <v>1</v>
      </c>
      <c r="E1040" s="142"/>
      <c r="F1040" s="142"/>
      <c r="G1040" s="140"/>
      <c r="H1040" s="195"/>
      <c r="I1040" s="132"/>
      <c r="J1040" s="133"/>
      <c r="K1040" s="134"/>
      <c r="L1040" s="134"/>
      <c r="M1040" s="134"/>
      <c r="N1040" s="134"/>
      <c r="O1040" s="134"/>
      <c r="P1040" s="134"/>
      <c r="Q1040" s="134"/>
      <c r="R1040" s="134"/>
      <c r="S1040" s="134"/>
      <c r="T1040" s="134"/>
      <c r="U1040" s="134"/>
      <c r="V1040" s="134"/>
      <c r="W1040" s="134"/>
      <c r="X1040" s="134"/>
      <c r="Y1040" s="134"/>
      <c r="Z1040" s="134"/>
    </row>
    <row r="1041" spans="1:26" ht="15.75" customHeight="1">
      <c r="A1041" s="139">
        <v>2</v>
      </c>
      <c r="B1041" s="196"/>
      <c r="C1041" s="197"/>
      <c r="D1041" s="198"/>
      <c r="E1041" s="197"/>
      <c r="F1041" s="198"/>
      <c r="G1041" s="307"/>
      <c r="H1041" s="142"/>
      <c r="I1041" s="132"/>
      <c r="J1041" s="133"/>
      <c r="K1041" s="134"/>
      <c r="L1041" s="134"/>
      <c r="M1041" s="134"/>
      <c r="N1041" s="134"/>
      <c r="O1041" s="134"/>
      <c r="P1041" s="134"/>
      <c r="Q1041" s="134"/>
      <c r="R1041" s="134"/>
      <c r="S1041" s="134"/>
      <c r="T1041" s="134"/>
      <c r="U1041" s="134"/>
      <c r="V1041" s="134"/>
      <c r="W1041" s="134"/>
      <c r="X1041" s="134"/>
      <c r="Y1041" s="134"/>
      <c r="Z1041" s="134"/>
    </row>
    <row r="1042" spans="1:26" ht="15.75" customHeight="1">
      <c r="A1042" s="142">
        <v>3</v>
      </c>
      <c r="B1042" s="147"/>
      <c r="C1042" s="139"/>
      <c r="D1042" s="142"/>
      <c r="E1042" s="142"/>
      <c r="F1042" s="139"/>
      <c r="G1042" s="222"/>
      <c r="H1042" s="142"/>
      <c r="I1042" s="132"/>
      <c r="J1042" s="133"/>
      <c r="K1042" s="134"/>
      <c r="L1042" s="134"/>
      <c r="M1042" s="134"/>
      <c r="N1042" s="134"/>
      <c r="O1042" s="134"/>
      <c r="P1042" s="134"/>
      <c r="Q1042" s="134"/>
      <c r="R1042" s="134"/>
      <c r="S1042" s="134"/>
      <c r="T1042" s="134"/>
      <c r="U1042" s="134"/>
      <c r="V1042" s="134"/>
      <c r="W1042" s="134"/>
      <c r="X1042" s="134"/>
      <c r="Y1042" s="134"/>
      <c r="Z1042" s="134"/>
    </row>
    <row r="1043" spans="1:26" ht="15.75" customHeight="1">
      <c r="A1043" s="148"/>
      <c r="B1043" s="207"/>
      <c r="C1043" s="207"/>
      <c r="D1043" s="207"/>
      <c r="E1043" s="132"/>
      <c r="F1043" s="132"/>
      <c r="G1043" s="149"/>
      <c r="H1043" s="132"/>
      <c r="I1043" s="132"/>
      <c r="J1043" s="133"/>
      <c r="K1043" s="134"/>
      <c r="L1043" s="134"/>
      <c r="M1043" s="134"/>
      <c r="N1043" s="134"/>
      <c r="O1043" s="134"/>
      <c r="P1043" s="134"/>
      <c r="Q1043" s="134"/>
      <c r="R1043" s="134"/>
      <c r="S1043" s="134"/>
      <c r="T1043" s="134"/>
      <c r="U1043" s="134"/>
      <c r="V1043" s="134"/>
      <c r="W1043" s="134"/>
      <c r="X1043" s="134"/>
      <c r="Y1043" s="134"/>
      <c r="Z1043" s="134"/>
    </row>
    <row r="1044" spans="1:26" ht="15.75" customHeight="1">
      <c r="A1044" s="148"/>
      <c r="B1044" s="207"/>
      <c r="C1044" s="207"/>
      <c r="D1044" s="207"/>
      <c r="E1044" s="132"/>
      <c r="F1044" s="132"/>
      <c r="G1044" s="149"/>
      <c r="H1044" s="132"/>
      <c r="I1044" s="132"/>
      <c r="J1044" s="133"/>
      <c r="K1044" s="134"/>
      <c r="L1044" s="134"/>
      <c r="M1044" s="134"/>
      <c r="N1044" s="134"/>
      <c r="O1044" s="134"/>
      <c r="P1044" s="134"/>
      <c r="Q1044" s="134"/>
      <c r="R1044" s="134"/>
      <c r="S1044" s="134"/>
      <c r="T1044" s="134"/>
      <c r="U1044" s="134"/>
      <c r="V1044" s="134"/>
      <c r="W1044" s="134"/>
      <c r="X1044" s="134"/>
      <c r="Y1044" s="134"/>
      <c r="Z1044" s="134"/>
    </row>
    <row r="1045" spans="1:26" ht="15.75" customHeight="1">
      <c r="A1045" s="527" t="s">
        <v>2085</v>
      </c>
      <c r="B1045" s="527"/>
      <c r="C1045" s="527" t="s">
        <v>2086</v>
      </c>
      <c r="D1045" s="527"/>
      <c r="E1045" s="132"/>
      <c r="F1045" s="132"/>
      <c r="G1045" s="149"/>
      <c r="H1045" s="132"/>
      <c r="I1045" s="137" t="s">
        <v>1620</v>
      </c>
      <c r="J1045" s="133"/>
      <c r="K1045" s="134"/>
      <c r="L1045" s="134"/>
      <c r="M1045" s="134"/>
      <c r="N1045" s="134"/>
      <c r="O1045" s="134"/>
      <c r="P1045" s="134"/>
      <c r="Q1045" s="134"/>
      <c r="R1045" s="134"/>
      <c r="S1045" s="134"/>
      <c r="T1045" s="134"/>
      <c r="U1045" s="134"/>
      <c r="V1045" s="134"/>
      <c r="W1045" s="134"/>
      <c r="X1045" s="134"/>
      <c r="Y1045" s="134"/>
      <c r="Z1045" s="134"/>
    </row>
    <row r="1046" spans="1:26" ht="15.75" customHeight="1">
      <c r="A1046" s="530" t="s">
        <v>1621</v>
      </c>
      <c r="B1046" s="530"/>
      <c r="C1046" s="207"/>
      <c r="D1046" s="207"/>
      <c r="E1046" s="132"/>
      <c r="F1046" s="132"/>
      <c r="G1046" s="149"/>
      <c r="H1046" s="132"/>
      <c r="I1046" s="136">
        <f>SUM(G1042+G1048)</f>
        <v>0</v>
      </c>
      <c r="J1046" s="133" t="s">
        <v>1246</v>
      </c>
      <c r="K1046" s="134"/>
      <c r="L1046" s="134"/>
      <c r="M1046" s="134"/>
      <c r="N1046" s="134"/>
      <c r="O1046" s="134"/>
      <c r="P1046" s="134"/>
      <c r="Q1046" s="134"/>
      <c r="R1046" s="134"/>
      <c r="S1046" s="134"/>
      <c r="T1046" s="134"/>
      <c r="U1046" s="134"/>
      <c r="V1046" s="134"/>
      <c r="W1046" s="134"/>
      <c r="X1046" s="134"/>
      <c r="Y1046" s="134"/>
      <c r="Z1046" s="134"/>
    </row>
    <row r="1047" spans="1:26" ht="15.75" customHeight="1">
      <c r="A1047" s="139" t="s">
        <v>1622</v>
      </c>
      <c r="B1047" s="139" t="s">
        <v>1623</v>
      </c>
      <c r="C1047" s="139" t="s">
        <v>1624</v>
      </c>
      <c r="D1047" s="139" t="s">
        <v>1625</v>
      </c>
      <c r="E1047" s="139" t="s">
        <v>1626</v>
      </c>
      <c r="F1047" s="139" t="s">
        <v>1627</v>
      </c>
      <c r="G1047" s="222" t="s">
        <v>1628</v>
      </c>
      <c r="H1047" s="140" t="s">
        <v>1629</v>
      </c>
      <c r="I1047" s="132"/>
      <c r="J1047" s="133"/>
      <c r="K1047" s="134"/>
      <c r="L1047" s="134"/>
      <c r="M1047" s="134"/>
      <c r="N1047" s="134"/>
      <c r="O1047" s="134"/>
      <c r="P1047" s="134"/>
      <c r="Q1047" s="134"/>
      <c r="R1047" s="134"/>
      <c r="S1047" s="134"/>
      <c r="T1047" s="134"/>
      <c r="U1047" s="134"/>
      <c r="V1047" s="134"/>
      <c r="W1047" s="134"/>
      <c r="X1047" s="134"/>
      <c r="Y1047" s="134"/>
      <c r="Z1047" s="134"/>
    </row>
    <row r="1048" spans="1:26" ht="15.75" customHeight="1">
      <c r="A1048" s="139">
        <v>1</v>
      </c>
      <c r="B1048" s="150"/>
      <c r="C1048" s="142"/>
      <c r="D1048" s="139"/>
      <c r="E1048" s="142"/>
      <c r="F1048" s="139">
        <f>SUM(E1048,F1047)</f>
        <v>0</v>
      </c>
      <c r="G1048" s="222">
        <f>SUM(G1047,E1048)</f>
        <v>0</v>
      </c>
      <c r="H1048" s="142"/>
      <c r="I1048" s="132"/>
      <c r="J1048" s="133"/>
      <c r="K1048" s="134"/>
      <c r="L1048" s="134"/>
      <c r="M1048" s="134"/>
      <c r="N1048" s="134"/>
      <c r="O1048" s="134"/>
      <c r="P1048" s="134"/>
      <c r="Q1048" s="134"/>
      <c r="R1048" s="134"/>
      <c r="S1048" s="134"/>
      <c r="T1048" s="134"/>
      <c r="U1048" s="134"/>
      <c r="V1048" s="134"/>
      <c r="W1048" s="134"/>
      <c r="X1048" s="134"/>
      <c r="Y1048" s="134"/>
      <c r="Z1048" s="134"/>
    </row>
    <row r="1049" spans="1:26" ht="15.75" customHeight="1">
      <c r="A1049" s="139">
        <v>2</v>
      </c>
      <c r="B1049" s="150"/>
      <c r="C1049" s="142"/>
      <c r="D1049" s="139"/>
      <c r="E1049" s="142"/>
      <c r="F1049" s="139"/>
      <c r="G1049" s="222"/>
      <c r="H1049" s="142"/>
      <c r="I1049" s="132"/>
      <c r="J1049" s="133"/>
      <c r="K1049" s="134"/>
      <c r="L1049" s="134"/>
      <c r="M1049" s="134"/>
      <c r="N1049" s="134"/>
      <c r="O1049" s="134"/>
      <c r="P1049" s="134"/>
      <c r="Q1049" s="134"/>
      <c r="R1049" s="134"/>
      <c r="S1049" s="134"/>
      <c r="T1049" s="134"/>
      <c r="U1049" s="134"/>
      <c r="V1049" s="134"/>
      <c r="W1049" s="134"/>
      <c r="X1049" s="134"/>
      <c r="Y1049" s="134"/>
      <c r="Z1049" s="134"/>
    </row>
    <row r="1050" spans="1:26" ht="15.75" customHeight="1">
      <c r="A1050" s="142">
        <v>3</v>
      </c>
      <c r="B1050" s="147"/>
      <c r="C1050" s="139"/>
      <c r="D1050" s="142"/>
      <c r="E1050" s="142"/>
      <c r="F1050" s="139"/>
      <c r="G1050" s="222"/>
      <c r="H1050" s="142"/>
      <c r="I1050" s="132"/>
      <c r="J1050" s="133"/>
      <c r="K1050" s="134"/>
      <c r="L1050" s="134"/>
      <c r="M1050" s="134"/>
      <c r="N1050" s="134"/>
      <c r="O1050" s="134"/>
      <c r="P1050" s="134"/>
      <c r="Q1050" s="134"/>
      <c r="R1050" s="134"/>
      <c r="S1050" s="134"/>
      <c r="T1050" s="134"/>
      <c r="U1050" s="134"/>
      <c r="V1050" s="134"/>
      <c r="W1050" s="134"/>
      <c r="X1050" s="134"/>
      <c r="Y1050" s="134"/>
      <c r="Z1050" s="134"/>
    </row>
    <row r="1051" spans="1:26" ht="15.75" customHeight="1">
      <c r="A1051" s="132"/>
      <c r="B1051" s="134"/>
      <c r="C1051" s="148"/>
      <c r="D1051" s="132"/>
      <c r="E1051" s="132"/>
      <c r="F1051" s="148"/>
      <c r="G1051" s="149"/>
      <c r="H1051" s="132"/>
      <c r="I1051" s="132"/>
      <c r="J1051" s="133"/>
      <c r="K1051" s="134"/>
      <c r="L1051" s="134"/>
      <c r="M1051" s="134"/>
      <c r="N1051" s="134"/>
      <c r="O1051" s="134"/>
      <c r="P1051" s="134"/>
      <c r="Q1051" s="134"/>
      <c r="R1051" s="134"/>
      <c r="S1051" s="134"/>
      <c r="T1051" s="134"/>
      <c r="U1051" s="134"/>
      <c r="V1051" s="134"/>
      <c r="W1051" s="134"/>
      <c r="X1051" s="134"/>
      <c r="Y1051" s="134"/>
      <c r="Z1051" s="134"/>
    </row>
    <row r="1052" spans="1:26" ht="15.75" customHeight="1">
      <c r="A1052" s="530" t="s">
        <v>1632</v>
      </c>
      <c r="B1052" s="530"/>
      <c r="C1052" s="207"/>
      <c r="D1052" s="207"/>
      <c r="E1052" s="132"/>
      <c r="F1052" s="132"/>
      <c r="G1052" s="149"/>
      <c r="H1052" s="132"/>
      <c r="I1052" s="132"/>
      <c r="J1052" s="133"/>
      <c r="K1052" s="134"/>
      <c r="L1052" s="134"/>
      <c r="M1052" s="134"/>
      <c r="N1052" s="134"/>
      <c r="O1052" s="134"/>
      <c r="P1052" s="134"/>
      <c r="Q1052" s="134"/>
      <c r="R1052" s="134"/>
      <c r="S1052" s="134"/>
      <c r="T1052" s="134"/>
      <c r="U1052" s="134"/>
      <c r="V1052" s="134"/>
      <c r="W1052" s="134"/>
      <c r="X1052" s="134"/>
      <c r="Y1052" s="134"/>
      <c r="Z1052" s="134"/>
    </row>
    <row r="1053" spans="1:26" ht="15.75" customHeight="1">
      <c r="A1053" s="139" t="s">
        <v>1622</v>
      </c>
      <c r="B1053" s="139" t="s">
        <v>1623</v>
      </c>
      <c r="C1053" s="139" t="s">
        <v>1624</v>
      </c>
      <c r="D1053" s="139" t="s">
        <v>1625</v>
      </c>
      <c r="E1053" s="139" t="s">
        <v>1626</v>
      </c>
      <c r="F1053" s="139" t="s">
        <v>1627</v>
      </c>
      <c r="G1053" s="222" t="s">
        <v>1628</v>
      </c>
      <c r="H1053" s="140" t="s">
        <v>1629</v>
      </c>
      <c r="I1053" s="133"/>
      <c r="J1053" s="133"/>
      <c r="K1053" s="134"/>
      <c r="L1053" s="134"/>
      <c r="M1053" s="134"/>
      <c r="N1053" s="134"/>
      <c r="O1053" s="134"/>
      <c r="P1053" s="134"/>
      <c r="Q1053" s="134"/>
      <c r="R1053" s="134"/>
      <c r="S1053" s="134"/>
      <c r="T1053" s="134"/>
      <c r="U1053" s="134"/>
      <c r="V1053" s="134"/>
      <c r="W1053" s="134"/>
      <c r="X1053" s="134"/>
      <c r="Y1053" s="134"/>
      <c r="Z1053" s="134"/>
    </row>
    <row r="1054" spans="1:26" ht="15.75" customHeight="1">
      <c r="A1054" s="139">
        <v>1</v>
      </c>
      <c r="B1054" s="150"/>
      <c r="C1054" s="142"/>
      <c r="D1054" s="139"/>
      <c r="E1054" s="142"/>
      <c r="F1054" s="139">
        <f>SUM(E1054,F1053)</f>
        <v>0</v>
      </c>
      <c r="G1054" s="222">
        <f>SUM(G1053,E1054)</f>
        <v>0</v>
      </c>
      <c r="H1054" s="142"/>
      <c r="I1054" s="132"/>
      <c r="J1054" s="133"/>
      <c r="K1054" s="134"/>
      <c r="L1054" s="134"/>
      <c r="M1054" s="134"/>
      <c r="N1054" s="134"/>
      <c r="O1054" s="134"/>
      <c r="P1054" s="134"/>
      <c r="Q1054" s="134"/>
      <c r="R1054" s="134"/>
      <c r="S1054" s="134"/>
      <c r="T1054" s="134"/>
      <c r="U1054" s="134"/>
      <c r="V1054" s="134"/>
      <c r="W1054" s="134"/>
      <c r="X1054" s="134"/>
      <c r="Y1054" s="134"/>
      <c r="Z1054" s="134"/>
    </row>
    <row r="1055" spans="1:26" ht="15.75" customHeight="1">
      <c r="A1055" s="139">
        <v>2</v>
      </c>
      <c r="B1055" s="150"/>
      <c r="C1055" s="142"/>
      <c r="D1055" s="139"/>
      <c r="E1055" s="142"/>
      <c r="F1055" s="139"/>
      <c r="G1055" s="222"/>
      <c r="H1055" s="142"/>
      <c r="I1055" s="132"/>
      <c r="J1055" s="133"/>
      <c r="K1055" s="134"/>
      <c r="L1055" s="134"/>
      <c r="M1055" s="134"/>
      <c r="N1055" s="134"/>
      <c r="O1055" s="134"/>
      <c r="P1055" s="134"/>
      <c r="Q1055" s="134"/>
      <c r="R1055" s="134"/>
      <c r="S1055" s="134"/>
      <c r="T1055" s="134"/>
      <c r="U1055" s="134"/>
      <c r="V1055" s="134"/>
      <c r="W1055" s="134"/>
      <c r="X1055" s="134"/>
      <c r="Y1055" s="134"/>
      <c r="Z1055" s="134"/>
    </row>
    <row r="1056" spans="1:26" ht="15.75" customHeight="1">
      <c r="A1056" s="142">
        <v>3</v>
      </c>
      <c r="B1056" s="147"/>
      <c r="C1056" s="139"/>
      <c r="D1056" s="142"/>
      <c r="E1056" s="142"/>
      <c r="F1056" s="139"/>
      <c r="G1056" s="222"/>
      <c r="H1056" s="142"/>
      <c r="I1056" s="132"/>
      <c r="J1056" s="133"/>
      <c r="K1056" s="134"/>
      <c r="L1056" s="134"/>
      <c r="M1056" s="134"/>
      <c r="N1056" s="134"/>
      <c r="O1056" s="134"/>
      <c r="P1056" s="134"/>
      <c r="Q1056" s="134"/>
      <c r="R1056" s="134"/>
      <c r="S1056" s="134"/>
      <c r="T1056" s="134"/>
      <c r="U1056" s="134"/>
      <c r="V1056" s="134"/>
      <c r="W1056" s="134"/>
      <c r="X1056" s="134"/>
      <c r="Y1056" s="134"/>
      <c r="Z1056" s="134"/>
    </row>
    <row r="1057" spans="1:26" ht="15.75" customHeight="1">
      <c r="A1057" s="148"/>
      <c r="B1057" s="207"/>
      <c r="C1057" s="207"/>
      <c r="D1057" s="207"/>
      <c r="E1057" s="132"/>
      <c r="F1057" s="132"/>
      <c r="G1057" s="149"/>
      <c r="H1057" s="132"/>
      <c r="I1057" s="132"/>
      <c r="J1057" s="133"/>
      <c r="K1057" s="134"/>
      <c r="L1057" s="134"/>
      <c r="M1057" s="134"/>
      <c r="N1057" s="134"/>
      <c r="O1057" s="134"/>
      <c r="P1057" s="134"/>
      <c r="Q1057" s="134"/>
      <c r="R1057" s="134"/>
      <c r="S1057" s="134"/>
      <c r="T1057" s="134"/>
      <c r="U1057" s="134"/>
      <c r="V1057" s="134"/>
      <c r="W1057" s="134"/>
      <c r="X1057" s="134"/>
      <c r="Y1057" s="134"/>
      <c r="Z1057" s="134"/>
    </row>
    <row r="1058" spans="1:26" ht="15.75" customHeight="1">
      <c r="A1058" s="148"/>
      <c r="B1058" s="207"/>
      <c r="C1058" s="207"/>
      <c r="D1058" s="207"/>
      <c r="E1058" s="132"/>
      <c r="F1058" s="132"/>
      <c r="G1058" s="149"/>
      <c r="H1058" s="132"/>
      <c r="I1058" s="132"/>
      <c r="J1058" s="133"/>
      <c r="K1058" s="134"/>
      <c r="L1058" s="134"/>
      <c r="M1058" s="134"/>
      <c r="N1058" s="134"/>
      <c r="O1058" s="134"/>
      <c r="P1058" s="134"/>
      <c r="Q1058" s="134"/>
      <c r="R1058" s="134"/>
      <c r="S1058" s="134"/>
      <c r="T1058" s="134"/>
      <c r="U1058" s="134"/>
      <c r="V1058" s="134"/>
      <c r="W1058" s="134"/>
      <c r="X1058" s="134"/>
      <c r="Y1058" s="134"/>
      <c r="Z1058" s="134"/>
    </row>
    <row r="1059" spans="1:26" ht="15.75" customHeight="1">
      <c r="A1059" s="527" t="s">
        <v>2087</v>
      </c>
      <c r="B1059" s="527"/>
      <c r="C1059" s="527" t="s">
        <v>2088</v>
      </c>
      <c r="D1059" s="527"/>
      <c r="E1059" s="132"/>
      <c r="F1059" s="132"/>
      <c r="G1059" s="149"/>
      <c r="H1059" s="132"/>
      <c r="I1059" s="137" t="s">
        <v>1620</v>
      </c>
      <c r="J1059" s="133"/>
      <c r="K1059" s="134"/>
      <c r="L1059" s="134"/>
      <c r="M1059" s="134"/>
      <c r="N1059" s="134"/>
      <c r="O1059" s="134"/>
      <c r="P1059" s="134"/>
      <c r="Q1059" s="134"/>
      <c r="R1059" s="134"/>
      <c r="S1059" s="134"/>
      <c r="T1059" s="134"/>
      <c r="U1059" s="134"/>
      <c r="V1059" s="134"/>
      <c r="W1059" s="134"/>
      <c r="X1059" s="134"/>
      <c r="Y1059" s="134"/>
      <c r="Z1059" s="134"/>
    </row>
    <row r="1060" spans="1:26" ht="15.75" customHeight="1">
      <c r="A1060" s="530" t="s">
        <v>1621</v>
      </c>
      <c r="B1060" s="530"/>
      <c r="C1060" s="207"/>
      <c r="D1060" s="207"/>
      <c r="E1060" s="132"/>
      <c r="F1060" s="132"/>
      <c r="G1060" s="149"/>
      <c r="H1060" s="132"/>
      <c r="I1060" s="136">
        <v>328</v>
      </c>
      <c r="J1060" s="133" t="s">
        <v>308</v>
      </c>
    </row>
    <row r="1061" spans="1:26" ht="15.75" customHeight="1">
      <c r="A1061" s="139" t="s">
        <v>1622</v>
      </c>
      <c r="B1061" s="139" t="s">
        <v>1623</v>
      </c>
      <c r="C1061" s="139" t="s">
        <v>1624</v>
      </c>
      <c r="D1061" s="139" t="s">
        <v>1625</v>
      </c>
      <c r="E1061" s="139" t="s">
        <v>1626</v>
      </c>
      <c r="F1061" s="139" t="s">
        <v>1627</v>
      </c>
      <c r="G1061" s="222" t="s">
        <v>1628</v>
      </c>
      <c r="H1061" s="140" t="s">
        <v>1629</v>
      </c>
      <c r="I1061" s="132"/>
      <c r="J1061" s="133"/>
    </row>
    <row r="1062" spans="1:26" ht="15.75" customHeight="1">
      <c r="A1062" s="139">
        <v>1</v>
      </c>
      <c r="B1062" s="141" t="s">
        <v>1234</v>
      </c>
      <c r="C1062" s="142" t="s">
        <v>1235</v>
      </c>
      <c r="D1062" s="167" t="s">
        <v>1182</v>
      </c>
      <c r="E1062" s="142">
        <v>16</v>
      </c>
      <c r="F1062" s="139">
        <f>SUM(E1062,F1061)</f>
        <v>16</v>
      </c>
      <c r="G1062" s="222">
        <f>SUM(G1061,E1062)</f>
        <v>16</v>
      </c>
      <c r="H1062" s="142"/>
      <c r="I1062" s="132"/>
      <c r="J1062" s="133"/>
      <c r="K1062" s="134"/>
      <c r="L1062" s="134"/>
      <c r="M1062" s="134"/>
      <c r="N1062" s="134"/>
      <c r="O1062" s="134"/>
      <c r="P1062" s="134"/>
      <c r="Q1062" s="134"/>
      <c r="R1062" s="134"/>
      <c r="S1062" s="134"/>
      <c r="T1062" s="134"/>
      <c r="U1062" s="134"/>
      <c r="V1062" s="134"/>
      <c r="W1062" s="134"/>
      <c r="X1062" s="134"/>
      <c r="Y1062" s="134"/>
      <c r="Z1062" s="134"/>
    </row>
    <row r="1063" spans="1:26" ht="15.75" customHeight="1">
      <c r="A1063" s="143">
        <v>2</v>
      </c>
      <c r="B1063" s="239" t="s">
        <v>1276</v>
      </c>
      <c r="C1063" s="145" t="s">
        <v>1277</v>
      </c>
      <c r="D1063" s="302" t="s">
        <v>1182</v>
      </c>
      <c r="E1063" s="145">
        <v>20</v>
      </c>
      <c r="F1063" s="143">
        <f>SUM(E1063,F1062)</f>
        <v>36</v>
      </c>
      <c r="G1063" s="267">
        <f>SUM(G1062,E1063)</f>
        <v>36</v>
      </c>
      <c r="H1063" s="145"/>
      <c r="I1063" s="132" t="s">
        <v>1631</v>
      </c>
      <c r="J1063" s="133"/>
      <c r="K1063" s="134"/>
      <c r="L1063" s="134"/>
      <c r="M1063" s="134"/>
      <c r="N1063" s="134"/>
      <c r="O1063" s="134"/>
      <c r="P1063" s="134"/>
      <c r="Q1063" s="134"/>
      <c r="R1063" s="134"/>
      <c r="S1063" s="134"/>
      <c r="T1063" s="134"/>
      <c r="U1063" s="134"/>
      <c r="V1063" s="134"/>
      <c r="W1063" s="134"/>
      <c r="X1063" s="134"/>
      <c r="Y1063" s="134"/>
      <c r="Z1063" s="134"/>
    </row>
    <row r="1064" spans="1:26" ht="15.75" customHeight="1">
      <c r="A1064" s="142">
        <v>3</v>
      </c>
      <c r="B1064" s="166" t="s">
        <v>726</v>
      </c>
      <c r="C1064" s="148" t="s">
        <v>727</v>
      </c>
      <c r="D1064" s="168" t="s">
        <v>1182</v>
      </c>
      <c r="E1064" s="132">
        <v>12</v>
      </c>
      <c r="F1064" s="157">
        <v>48</v>
      </c>
      <c r="G1064" s="259">
        <v>48</v>
      </c>
      <c r="H1064" s="158"/>
      <c r="I1064" s="132" t="s">
        <v>644</v>
      </c>
      <c r="J1064" s="133"/>
      <c r="K1064" s="134"/>
      <c r="L1064" s="134"/>
      <c r="M1064" s="134"/>
      <c r="N1064" s="134"/>
      <c r="O1064" s="134"/>
      <c r="P1064" s="134"/>
      <c r="Q1064" s="134"/>
      <c r="R1064" s="134"/>
      <c r="S1064" s="134"/>
      <c r="T1064" s="134"/>
      <c r="U1064" s="134"/>
      <c r="V1064" s="134"/>
      <c r="W1064" s="134"/>
      <c r="X1064" s="134"/>
      <c r="Y1064" s="134"/>
      <c r="Z1064" s="134"/>
    </row>
    <row r="1065" spans="1:26" ht="15.75" customHeight="1">
      <c r="A1065" s="132">
        <v>4</v>
      </c>
      <c r="B1065" s="126" t="s">
        <v>773</v>
      </c>
      <c r="C1065" s="167" t="s">
        <v>774</v>
      </c>
      <c r="D1065" s="171" t="s">
        <v>1182</v>
      </c>
      <c r="E1065" s="142">
        <v>8</v>
      </c>
      <c r="F1065" s="139">
        <v>56</v>
      </c>
      <c r="G1065" s="140">
        <v>56</v>
      </c>
      <c r="H1065" s="142"/>
      <c r="I1065" s="132" t="s">
        <v>775</v>
      </c>
      <c r="J1065" s="133"/>
      <c r="K1065" s="134"/>
      <c r="L1065" s="134"/>
      <c r="M1065" s="134"/>
      <c r="N1065" s="134"/>
      <c r="O1065" s="134"/>
      <c r="P1065" s="134"/>
      <c r="Q1065" s="134"/>
      <c r="R1065" s="134"/>
      <c r="S1065" s="134"/>
      <c r="T1065" s="134"/>
      <c r="U1065" s="134"/>
      <c r="V1065" s="134"/>
      <c r="W1065" s="134"/>
      <c r="X1065" s="134"/>
      <c r="Y1065" s="134"/>
      <c r="Z1065" s="134"/>
    </row>
    <row r="1066" spans="1:26" ht="15.75" customHeight="1">
      <c r="A1066" s="132"/>
      <c r="B1066" s="116" t="s">
        <v>878</v>
      </c>
      <c r="C1066" s="207" t="s">
        <v>879</v>
      </c>
      <c r="D1066" s="219" t="s">
        <v>1175</v>
      </c>
      <c r="E1066" s="132">
        <v>8</v>
      </c>
      <c r="F1066" s="132">
        <f>SUM(F1065,E1066)</f>
        <v>64</v>
      </c>
      <c r="G1066" s="149">
        <f>SUM(F1066)</f>
        <v>64</v>
      </c>
      <c r="H1066" s="132"/>
      <c r="I1066" s="132" t="s">
        <v>775</v>
      </c>
      <c r="J1066" s="133"/>
      <c r="K1066" s="134"/>
      <c r="L1066" s="134"/>
      <c r="M1066" s="134"/>
      <c r="N1066" s="134"/>
      <c r="O1066" s="134"/>
      <c r="P1066" s="134"/>
      <c r="Q1066" s="134"/>
      <c r="R1066" s="134"/>
      <c r="S1066" s="134"/>
      <c r="T1066" s="134"/>
      <c r="U1066" s="134"/>
      <c r="V1066" s="134"/>
      <c r="W1066" s="134"/>
      <c r="X1066" s="134"/>
      <c r="Y1066" s="134"/>
      <c r="Z1066" s="134"/>
    </row>
    <row r="1067" spans="1:26" ht="15.75" customHeight="1">
      <c r="A1067" s="132"/>
      <c r="B1067" s="225" t="s">
        <v>164</v>
      </c>
      <c r="C1067" s="207" t="s">
        <v>485</v>
      </c>
      <c r="D1067" s="219" t="s">
        <v>1175</v>
      </c>
      <c r="E1067" s="132">
        <v>64</v>
      </c>
      <c r="F1067" s="132">
        <f>SUM(F1066,E1067)</f>
        <v>128</v>
      </c>
      <c r="G1067" s="149">
        <f>SUM(G1066,E1067)</f>
        <v>128</v>
      </c>
      <c r="H1067" s="132"/>
      <c r="I1067" s="132" t="s">
        <v>308</v>
      </c>
      <c r="J1067" s="133"/>
      <c r="K1067" s="134"/>
      <c r="L1067" s="134"/>
      <c r="M1067" s="134"/>
      <c r="N1067" s="134"/>
      <c r="O1067" s="134"/>
      <c r="P1067" s="134"/>
      <c r="Q1067" s="134"/>
      <c r="R1067" s="134"/>
      <c r="S1067" s="134"/>
      <c r="T1067" s="134"/>
      <c r="U1067" s="134"/>
      <c r="V1067" s="134"/>
      <c r="W1067" s="134"/>
      <c r="X1067" s="134"/>
      <c r="Y1067" s="134"/>
      <c r="Z1067" s="134"/>
    </row>
    <row r="1068" spans="1:26" ht="15.75" customHeight="1">
      <c r="A1068" s="132"/>
      <c r="B1068" s="116"/>
      <c r="C1068" s="207"/>
      <c r="D1068" s="219"/>
      <c r="E1068" s="132"/>
      <c r="F1068" s="132"/>
      <c r="G1068" s="149"/>
      <c r="H1068" s="132"/>
      <c r="I1068" s="132"/>
      <c r="J1068" s="133"/>
      <c r="K1068" s="134"/>
      <c r="L1068" s="134"/>
      <c r="M1068" s="134"/>
      <c r="N1068" s="134"/>
      <c r="O1068" s="134"/>
      <c r="P1068" s="134"/>
      <c r="Q1068" s="134"/>
      <c r="R1068" s="134"/>
      <c r="S1068" s="134"/>
      <c r="T1068" s="134"/>
      <c r="U1068" s="134"/>
      <c r="V1068" s="134"/>
      <c r="W1068" s="134"/>
      <c r="X1068" s="134"/>
      <c r="Y1068" s="134"/>
      <c r="Z1068" s="134"/>
    </row>
    <row r="1069" spans="1:26" ht="15.75" customHeight="1">
      <c r="A1069" s="530" t="s">
        <v>1632</v>
      </c>
      <c r="B1069" s="530"/>
      <c r="H1069" s="132"/>
      <c r="I1069" s="132" t="s">
        <v>567</v>
      </c>
      <c r="J1069" s="133"/>
      <c r="K1069" s="134"/>
      <c r="L1069" s="134"/>
      <c r="M1069" s="134"/>
      <c r="N1069" s="134"/>
      <c r="O1069" s="134"/>
      <c r="P1069" s="134"/>
      <c r="Q1069" s="134"/>
      <c r="R1069" s="134"/>
      <c r="S1069" s="134"/>
      <c r="T1069" s="134"/>
      <c r="U1069" s="134"/>
      <c r="V1069" s="134"/>
      <c r="W1069" s="134"/>
      <c r="X1069" s="134"/>
      <c r="Y1069" s="134"/>
      <c r="Z1069" s="134"/>
    </row>
    <row r="1070" spans="1:26" ht="15.75" customHeight="1">
      <c r="A1070" s="139" t="s">
        <v>1622</v>
      </c>
      <c r="B1070" s="139" t="s">
        <v>1623</v>
      </c>
      <c r="C1070" s="139" t="s">
        <v>1624</v>
      </c>
      <c r="D1070" s="139" t="s">
        <v>1625</v>
      </c>
      <c r="E1070" s="139" t="s">
        <v>1626</v>
      </c>
      <c r="F1070" s="139" t="s">
        <v>1627</v>
      </c>
      <c r="G1070" s="222" t="s">
        <v>1628</v>
      </c>
      <c r="H1070" s="140" t="s">
        <v>1629</v>
      </c>
      <c r="I1070" s="133"/>
      <c r="J1070" s="133"/>
      <c r="K1070" s="134"/>
      <c r="L1070" s="134"/>
      <c r="M1070" s="134"/>
      <c r="N1070" s="134"/>
      <c r="O1070" s="134"/>
      <c r="P1070" s="134"/>
      <c r="Q1070" s="134"/>
      <c r="R1070" s="134"/>
      <c r="S1070" s="134"/>
      <c r="T1070" s="134"/>
      <c r="U1070" s="134"/>
      <c r="V1070" s="134"/>
      <c r="W1070" s="134"/>
      <c r="X1070" s="134"/>
      <c r="Y1070" s="134"/>
      <c r="Z1070" s="134"/>
    </row>
    <row r="1071" spans="1:26" ht="15.75" customHeight="1">
      <c r="A1071" s="139">
        <v>1</v>
      </c>
      <c r="B1071" s="237" t="s">
        <v>2089</v>
      </c>
      <c r="C1071" s="142" t="s">
        <v>2090</v>
      </c>
      <c r="D1071" s="232" t="s">
        <v>1182</v>
      </c>
      <c r="E1071" s="142">
        <v>200</v>
      </c>
      <c r="F1071" s="139">
        <f>SUM(E1071,F1070)</f>
        <v>200</v>
      </c>
      <c r="G1071" s="222">
        <f>SUM(G1070,E1071)</f>
        <v>200</v>
      </c>
      <c r="H1071" s="142"/>
      <c r="I1071" s="132" t="s">
        <v>581</v>
      </c>
      <c r="J1071" s="133"/>
      <c r="K1071" s="134"/>
      <c r="L1071" s="134"/>
      <c r="M1071" s="134"/>
      <c r="N1071" s="134"/>
      <c r="O1071" s="134"/>
      <c r="P1071" s="134"/>
      <c r="Q1071" s="134"/>
      <c r="R1071" s="134"/>
      <c r="S1071" s="134"/>
      <c r="T1071" s="134"/>
      <c r="U1071" s="134"/>
      <c r="V1071" s="134"/>
      <c r="W1071" s="134"/>
      <c r="X1071" s="134"/>
      <c r="Y1071" s="134"/>
      <c r="Z1071" s="134"/>
    </row>
    <row r="1072" spans="1:26" ht="15.75" customHeight="1">
      <c r="A1072" s="139">
        <v>2</v>
      </c>
      <c r="B1072" s="150"/>
      <c r="C1072" s="142"/>
      <c r="D1072" s="139"/>
      <c r="E1072" s="142"/>
      <c r="F1072" s="139"/>
      <c r="G1072" s="222"/>
      <c r="H1072" s="142"/>
      <c r="I1072" s="132"/>
      <c r="J1072" s="133"/>
      <c r="K1072" s="134"/>
      <c r="L1072" s="134"/>
      <c r="M1072" s="134"/>
      <c r="N1072" s="134"/>
      <c r="O1072" s="134"/>
      <c r="P1072" s="134"/>
      <c r="Q1072" s="134"/>
      <c r="R1072" s="134"/>
      <c r="S1072" s="134"/>
      <c r="T1072" s="134"/>
      <c r="U1072" s="134"/>
      <c r="V1072" s="134"/>
      <c r="W1072" s="134"/>
      <c r="X1072" s="134"/>
      <c r="Y1072" s="134"/>
      <c r="Z1072" s="134"/>
    </row>
    <row r="1073" spans="1:26" ht="15.75" customHeight="1">
      <c r="A1073" s="142">
        <v>3</v>
      </c>
      <c r="B1073" s="147"/>
      <c r="C1073" s="139"/>
      <c r="D1073" s="142"/>
      <c r="E1073" s="142"/>
      <c r="F1073" s="139"/>
      <c r="G1073" s="222"/>
      <c r="H1073" s="142"/>
      <c r="I1073" s="132"/>
      <c r="J1073" s="133"/>
      <c r="K1073" s="134"/>
      <c r="L1073" s="134"/>
      <c r="M1073" s="134"/>
      <c r="N1073" s="134"/>
      <c r="O1073" s="134"/>
      <c r="P1073" s="134"/>
      <c r="Q1073" s="134"/>
      <c r="R1073" s="134"/>
      <c r="S1073" s="134"/>
      <c r="T1073" s="134"/>
      <c r="U1073" s="134"/>
      <c r="V1073" s="134"/>
      <c r="W1073" s="134"/>
      <c r="X1073" s="134"/>
      <c r="Y1073" s="134"/>
      <c r="Z1073" s="134"/>
    </row>
    <row r="1074" spans="1:26" ht="15.75" customHeight="1">
      <c r="A1074" s="132"/>
      <c r="B1074" s="134"/>
      <c r="C1074" s="134"/>
      <c r="D1074" s="134"/>
      <c r="E1074" s="132"/>
      <c r="F1074" s="132"/>
      <c r="G1074" s="149"/>
      <c r="H1074" s="132"/>
      <c r="I1074" s="132"/>
      <c r="J1074" s="133"/>
      <c r="K1074" s="134"/>
      <c r="L1074" s="134"/>
      <c r="M1074" s="134"/>
      <c r="N1074" s="134"/>
      <c r="O1074" s="134"/>
      <c r="P1074" s="134"/>
      <c r="Q1074" s="134"/>
      <c r="R1074" s="134"/>
      <c r="S1074" s="134"/>
      <c r="T1074" s="134"/>
      <c r="U1074" s="134"/>
      <c r="V1074" s="134"/>
      <c r="W1074" s="134"/>
      <c r="X1074" s="134"/>
      <c r="Y1074" s="134"/>
      <c r="Z1074" s="134"/>
    </row>
    <row r="1075" spans="1:26" ht="15.75" customHeight="1">
      <c r="A1075" s="132"/>
      <c r="B1075" s="134"/>
      <c r="C1075" s="134"/>
      <c r="D1075" s="134"/>
      <c r="E1075" s="132"/>
      <c r="F1075" s="132"/>
      <c r="G1075" s="149"/>
      <c r="H1075" s="132"/>
      <c r="I1075" s="132"/>
      <c r="J1075" s="133"/>
      <c r="K1075" s="134"/>
      <c r="L1075" s="134"/>
      <c r="M1075" s="134"/>
      <c r="N1075" s="134"/>
      <c r="O1075" s="134"/>
      <c r="P1075" s="134"/>
      <c r="Q1075" s="134"/>
      <c r="R1075" s="134"/>
      <c r="S1075" s="134"/>
      <c r="T1075" s="134"/>
      <c r="U1075" s="134"/>
      <c r="V1075" s="134"/>
      <c r="W1075" s="134"/>
      <c r="X1075" s="134"/>
      <c r="Y1075" s="134"/>
      <c r="Z1075" s="134"/>
    </row>
    <row r="1076" spans="1:26" ht="15.75" customHeight="1">
      <c r="A1076" s="527" t="s">
        <v>2091</v>
      </c>
      <c r="B1076" s="527"/>
      <c r="C1076" s="527" t="s">
        <v>2092</v>
      </c>
      <c r="D1076" s="527"/>
      <c r="E1076" s="132"/>
      <c r="F1076" s="132"/>
      <c r="G1076" s="117"/>
      <c r="H1076" s="132"/>
      <c r="I1076" s="137" t="s">
        <v>1620</v>
      </c>
      <c r="J1076" s="133"/>
      <c r="K1076" s="134"/>
      <c r="L1076" s="134"/>
      <c r="M1076" s="134"/>
      <c r="N1076" s="134"/>
      <c r="O1076" s="134"/>
      <c r="P1076" s="134"/>
      <c r="Q1076" s="134"/>
      <c r="R1076" s="134"/>
      <c r="S1076" s="134"/>
      <c r="T1076" s="134"/>
      <c r="U1076" s="134"/>
      <c r="V1076" s="134"/>
      <c r="W1076" s="134"/>
      <c r="X1076" s="134"/>
      <c r="Y1076" s="134"/>
      <c r="Z1076" s="134"/>
    </row>
    <row r="1077" spans="1:26" ht="15.75" customHeight="1">
      <c r="A1077" s="530" t="s">
        <v>1621</v>
      </c>
      <c r="B1077" s="530"/>
      <c r="C1077" s="207"/>
      <c r="D1077" s="207"/>
      <c r="E1077" s="132"/>
      <c r="F1077" s="132"/>
      <c r="G1077" s="149"/>
      <c r="H1077" s="132"/>
      <c r="I1077" s="136">
        <v>300</v>
      </c>
      <c r="J1077" s="133" t="s">
        <v>308</v>
      </c>
    </row>
    <row r="1078" spans="1:26" ht="15.75" customHeight="1">
      <c r="A1078" s="139" t="s">
        <v>1622</v>
      </c>
      <c r="B1078" s="139" t="s">
        <v>1623</v>
      </c>
      <c r="C1078" s="139" t="s">
        <v>1624</v>
      </c>
      <c r="D1078" s="139" t="s">
        <v>1625</v>
      </c>
      <c r="E1078" s="139" t="s">
        <v>1626</v>
      </c>
      <c r="F1078" s="139" t="s">
        <v>1627</v>
      </c>
      <c r="G1078" s="222" t="s">
        <v>1628</v>
      </c>
      <c r="H1078" s="140" t="s">
        <v>1629</v>
      </c>
      <c r="I1078" s="132"/>
      <c r="J1078" s="133"/>
    </row>
    <row r="1079" spans="1:26" ht="15.75" customHeight="1">
      <c r="A1079" s="139">
        <v>1</v>
      </c>
      <c r="B1079" s="141" t="s">
        <v>1234</v>
      </c>
      <c r="C1079" s="142" t="s">
        <v>1235</v>
      </c>
      <c r="D1079" s="167" t="s">
        <v>1182</v>
      </c>
      <c r="E1079" s="142">
        <v>16</v>
      </c>
      <c r="F1079" s="139">
        <f>SUM(E1079,F1078)</f>
        <v>16</v>
      </c>
      <c r="G1079" s="222">
        <f>SUM(G1078,E1079)</f>
        <v>16</v>
      </c>
      <c r="H1079" s="142"/>
      <c r="I1079" s="132"/>
      <c r="J1079" s="133"/>
      <c r="K1079" s="134"/>
      <c r="L1079" s="134"/>
      <c r="M1079" s="134"/>
      <c r="N1079" s="134"/>
      <c r="O1079" s="134"/>
      <c r="P1079" s="134"/>
      <c r="Q1079" s="134"/>
      <c r="R1079" s="134"/>
      <c r="S1079" s="134"/>
      <c r="T1079" s="134"/>
      <c r="U1079" s="134"/>
      <c r="V1079" s="134"/>
      <c r="W1079" s="134"/>
      <c r="X1079" s="134"/>
      <c r="Y1079" s="134"/>
      <c r="Z1079" s="134"/>
    </row>
    <row r="1080" spans="1:26" ht="15.75" customHeight="1">
      <c r="A1080" s="143">
        <v>2</v>
      </c>
      <c r="B1080" s="200" t="s">
        <v>1276</v>
      </c>
      <c r="C1080" s="163" t="s">
        <v>1277</v>
      </c>
      <c r="D1080" s="210" t="s">
        <v>1182</v>
      </c>
      <c r="E1080" s="163">
        <v>20</v>
      </c>
      <c r="F1080" s="161">
        <f>SUM(E1080,F1079)</f>
        <v>36</v>
      </c>
      <c r="G1080" s="205">
        <f>SUM(G1079,E1080)</f>
        <v>36</v>
      </c>
      <c r="H1080" s="163"/>
      <c r="I1080" s="132" t="s">
        <v>1631</v>
      </c>
      <c r="J1080" s="133"/>
      <c r="K1080" s="134"/>
      <c r="L1080" s="134"/>
      <c r="M1080" s="134"/>
      <c r="N1080" s="134"/>
      <c r="O1080" s="134"/>
      <c r="P1080" s="134"/>
      <c r="Q1080" s="134"/>
      <c r="R1080" s="134"/>
      <c r="S1080" s="134"/>
      <c r="T1080" s="134"/>
      <c r="U1080" s="134"/>
      <c r="V1080" s="134"/>
      <c r="W1080" s="134"/>
      <c r="X1080" s="134"/>
      <c r="Y1080" s="134"/>
      <c r="Z1080" s="134"/>
    </row>
    <row r="1081" spans="1:26" ht="15.75" customHeight="1">
      <c r="A1081" s="216">
        <v>3</v>
      </c>
      <c r="B1081" s="126" t="s">
        <v>773</v>
      </c>
      <c r="C1081" s="167" t="s">
        <v>774</v>
      </c>
      <c r="D1081" s="171" t="s">
        <v>1182</v>
      </c>
      <c r="E1081" s="142">
        <v>8</v>
      </c>
      <c r="F1081" s="139">
        <v>44</v>
      </c>
      <c r="G1081" s="140">
        <v>44</v>
      </c>
      <c r="H1081" s="142"/>
      <c r="I1081" s="132" t="s">
        <v>775</v>
      </c>
      <c r="J1081" s="133"/>
      <c r="K1081" s="134"/>
      <c r="L1081" s="134"/>
      <c r="M1081" s="134"/>
      <c r="N1081" s="134"/>
      <c r="O1081" s="134"/>
      <c r="P1081" s="134"/>
      <c r="Q1081" s="134"/>
      <c r="R1081" s="134"/>
      <c r="S1081" s="134"/>
      <c r="T1081" s="134"/>
      <c r="U1081" s="134"/>
      <c r="V1081" s="134"/>
      <c r="W1081" s="134"/>
      <c r="X1081" s="134"/>
      <c r="Y1081" s="134"/>
      <c r="Z1081" s="134"/>
    </row>
    <row r="1082" spans="1:26" ht="15.75" customHeight="1">
      <c r="A1082" s="132"/>
      <c r="B1082" s="225" t="s">
        <v>878</v>
      </c>
      <c r="C1082" s="207" t="s">
        <v>879</v>
      </c>
      <c r="D1082" s="219" t="s">
        <v>1175</v>
      </c>
      <c r="E1082" s="132">
        <v>8</v>
      </c>
      <c r="F1082" s="132">
        <f>SUM(F1081,E1082)</f>
        <v>52</v>
      </c>
      <c r="G1082" s="149">
        <v>52</v>
      </c>
      <c r="H1082" s="132"/>
      <c r="I1082" s="132" t="s">
        <v>308</v>
      </c>
      <c r="J1082" s="133"/>
      <c r="K1082" s="134"/>
      <c r="L1082" s="134"/>
      <c r="M1082" s="134"/>
      <c r="N1082" s="134"/>
      <c r="O1082" s="134"/>
      <c r="P1082" s="134"/>
      <c r="Q1082" s="134"/>
      <c r="R1082" s="134"/>
      <c r="S1082" s="134"/>
      <c r="T1082" s="134"/>
      <c r="U1082" s="134"/>
      <c r="V1082" s="134"/>
      <c r="W1082" s="134"/>
      <c r="X1082" s="134"/>
      <c r="Y1082" s="134"/>
      <c r="Z1082" s="134"/>
    </row>
    <row r="1083" spans="1:26" ht="15.75" customHeight="1">
      <c r="A1083" s="132"/>
      <c r="B1083" s="225" t="s">
        <v>164</v>
      </c>
      <c r="C1083" s="207" t="s">
        <v>485</v>
      </c>
      <c r="D1083" s="219" t="s">
        <v>1175</v>
      </c>
      <c r="E1083" s="132">
        <v>48</v>
      </c>
      <c r="F1083" s="132">
        <f>SUM(F1082,E1083)</f>
        <v>100</v>
      </c>
      <c r="G1083" s="149">
        <f>SUM(G1082,E1083)</f>
        <v>100</v>
      </c>
      <c r="H1083" s="132"/>
      <c r="I1083" s="132"/>
      <c r="J1083" s="133"/>
      <c r="K1083" s="134"/>
      <c r="L1083" s="134"/>
      <c r="M1083" s="134"/>
      <c r="N1083" s="134"/>
      <c r="O1083" s="134"/>
      <c r="P1083" s="134"/>
      <c r="Q1083" s="134"/>
      <c r="R1083" s="134"/>
      <c r="S1083" s="134"/>
      <c r="T1083" s="134"/>
      <c r="U1083" s="134"/>
      <c r="V1083" s="134"/>
      <c r="W1083" s="134"/>
      <c r="X1083" s="134"/>
      <c r="Y1083" s="134"/>
      <c r="Z1083" s="134"/>
    </row>
    <row r="1084" spans="1:26" ht="15.75" customHeight="1">
      <c r="A1084" s="132"/>
      <c r="B1084" s="225"/>
      <c r="C1084" s="207"/>
      <c r="D1084" s="219"/>
      <c r="E1084" s="132"/>
      <c r="F1084" s="132"/>
      <c r="G1084" s="149"/>
      <c r="H1084" s="132"/>
      <c r="I1084" s="132"/>
      <c r="J1084" s="133"/>
      <c r="K1084" s="134"/>
      <c r="L1084" s="134"/>
      <c r="M1084" s="134"/>
      <c r="N1084" s="134"/>
      <c r="O1084" s="134"/>
      <c r="P1084" s="134"/>
      <c r="Q1084" s="134"/>
      <c r="R1084" s="134"/>
      <c r="S1084" s="134"/>
      <c r="T1084" s="134"/>
      <c r="U1084" s="134"/>
      <c r="V1084" s="134"/>
      <c r="W1084" s="134"/>
      <c r="X1084" s="134"/>
      <c r="Y1084" s="134"/>
      <c r="Z1084" s="134"/>
    </row>
    <row r="1085" spans="1:26" ht="15.75" customHeight="1">
      <c r="A1085" s="132"/>
      <c r="B1085" s="225"/>
      <c r="C1085" s="207"/>
      <c r="D1085" s="219"/>
      <c r="E1085" s="132"/>
      <c r="F1085" s="132"/>
      <c r="G1085" s="149"/>
      <c r="H1085" s="132"/>
      <c r="I1085" s="132"/>
      <c r="J1085" s="133"/>
      <c r="K1085" s="134"/>
      <c r="L1085" s="134"/>
      <c r="M1085" s="134"/>
      <c r="N1085" s="134"/>
      <c r="O1085" s="134"/>
      <c r="P1085" s="134"/>
      <c r="Q1085" s="134"/>
      <c r="R1085" s="134"/>
      <c r="S1085" s="134"/>
      <c r="T1085" s="134"/>
      <c r="U1085" s="134"/>
      <c r="V1085" s="134"/>
      <c r="W1085" s="134"/>
      <c r="X1085" s="134"/>
      <c r="Y1085" s="134"/>
      <c r="Z1085" s="134"/>
    </row>
    <row r="1086" spans="1:26" ht="15.75" customHeight="1">
      <c r="A1086" s="132"/>
      <c r="B1086" s="225"/>
      <c r="C1086" s="207"/>
      <c r="D1086" s="219"/>
      <c r="E1086" s="132"/>
      <c r="F1086" s="132"/>
      <c r="G1086" s="149"/>
      <c r="H1086" s="132"/>
      <c r="I1086" s="132"/>
      <c r="J1086" s="133"/>
      <c r="K1086" s="134"/>
      <c r="L1086" s="134"/>
      <c r="M1086" s="134"/>
      <c r="N1086" s="134"/>
      <c r="O1086" s="134"/>
      <c r="P1086" s="134"/>
      <c r="Q1086" s="134"/>
      <c r="R1086" s="134"/>
      <c r="S1086" s="134"/>
      <c r="T1086" s="134"/>
      <c r="U1086" s="134"/>
      <c r="V1086" s="134"/>
      <c r="W1086" s="134"/>
      <c r="X1086" s="134"/>
      <c r="Y1086" s="134"/>
      <c r="Z1086" s="134"/>
    </row>
    <row r="1087" spans="1:26" ht="15.75" customHeight="1">
      <c r="A1087" s="530" t="s">
        <v>1632</v>
      </c>
      <c r="B1087" s="530"/>
      <c r="H1087" s="132"/>
      <c r="I1087" s="132" t="s">
        <v>567</v>
      </c>
      <c r="J1087" s="133"/>
      <c r="K1087" s="134"/>
      <c r="L1087" s="134"/>
      <c r="M1087" s="134"/>
      <c r="N1087" s="134"/>
      <c r="O1087" s="134"/>
      <c r="P1087" s="134"/>
      <c r="Q1087" s="134"/>
      <c r="R1087" s="134"/>
      <c r="S1087" s="134"/>
      <c r="T1087" s="134"/>
      <c r="U1087" s="134"/>
      <c r="V1087" s="134"/>
      <c r="W1087" s="134"/>
      <c r="X1087" s="134"/>
      <c r="Y1087" s="134"/>
      <c r="Z1087" s="134"/>
    </row>
    <row r="1088" spans="1:26" ht="15.75" customHeight="1">
      <c r="A1088" s="139" t="s">
        <v>1622</v>
      </c>
      <c r="B1088" s="139" t="s">
        <v>1623</v>
      </c>
      <c r="C1088" s="139" t="s">
        <v>1624</v>
      </c>
      <c r="D1088" s="139" t="s">
        <v>1625</v>
      </c>
      <c r="E1088" s="139" t="s">
        <v>1626</v>
      </c>
      <c r="F1088" s="139" t="s">
        <v>1627</v>
      </c>
      <c r="G1088" s="222" t="s">
        <v>1628</v>
      </c>
      <c r="H1088" s="140" t="s">
        <v>1629</v>
      </c>
      <c r="I1088" s="133"/>
      <c r="J1088" s="133"/>
      <c r="K1088" s="134"/>
      <c r="L1088" s="134"/>
      <c r="M1088" s="134"/>
      <c r="N1088" s="134"/>
      <c r="O1088" s="134"/>
      <c r="P1088" s="134"/>
      <c r="Q1088" s="134"/>
      <c r="R1088" s="134"/>
      <c r="S1088" s="134"/>
      <c r="T1088" s="134"/>
      <c r="U1088" s="134"/>
      <c r="V1088" s="134"/>
      <c r="W1088" s="134"/>
      <c r="X1088" s="134"/>
      <c r="Y1088" s="134"/>
      <c r="Z1088" s="134"/>
    </row>
    <row r="1089" spans="1:26" ht="15.75" customHeight="1">
      <c r="A1089" s="139">
        <v>1</v>
      </c>
      <c r="B1089" s="237" t="s">
        <v>2093</v>
      </c>
      <c r="C1089" s="142" t="s">
        <v>2094</v>
      </c>
      <c r="D1089" s="232" t="s">
        <v>1182</v>
      </c>
      <c r="E1089" s="142">
        <v>200</v>
      </c>
      <c r="F1089" s="139">
        <f>SUM(E1089,F1088)</f>
        <v>200</v>
      </c>
      <c r="G1089" s="222">
        <f>SUM(G1088,E1089)</f>
        <v>200</v>
      </c>
      <c r="H1089" s="142"/>
      <c r="I1089" s="132" t="s">
        <v>581</v>
      </c>
      <c r="J1089" s="133"/>
      <c r="K1089" s="134"/>
      <c r="L1089" s="134"/>
      <c r="M1089" s="134"/>
      <c r="N1089" s="134"/>
      <c r="O1089" s="134"/>
      <c r="P1089" s="134"/>
      <c r="Q1089" s="134"/>
      <c r="R1089" s="134"/>
      <c r="S1089" s="134"/>
      <c r="T1089" s="134"/>
      <c r="U1089" s="134"/>
      <c r="V1089" s="134"/>
      <c r="W1089" s="134"/>
      <c r="X1089" s="134"/>
      <c r="Y1089" s="134"/>
      <c r="Z1089" s="134"/>
    </row>
    <row r="1090" spans="1:26" ht="15.75" customHeight="1">
      <c r="A1090" s="139">
        <v>2</v>
      </c>
      <c r="B1090" s="150"/>
      <c r="C1090" s="142"/>
      <c r="D1090" s="139"/>
      <c r="E1090" s="142"/>
      <c r="F1090" s="139"/>
      <c r="G1090" s="222"/>
      <c r="H1090" s="142"/>
      <c r="I1090" s="132"/>
      <c r="J1090" s="133"/>
      <c r="K1090" s="134"/>
      <c r="L1090" s="134"/>
      <c r="M1090" s="134"/>
      <c r="N1090" s="134"/>
      <c r="O1090" s="134"/>
      <c r="P1090" s="134"/>
      <c r="Q1090" s="134"/>
      <c r="R1090" s="134"/>
      <c r="S1090" s="134"/>
      <c r="T1090" s="134"/>
      <c r="U1090" s="134"/>
      <c r="V1090" s="134"/>
      <c r="W1090" s="134"/>
      <c r="X1090" s="134"/>
      <c r="Y1090" s="134"/>
      <c r="Z1090" s="134"/>
    </row>
    <row r="1091" spans="1:26" ht="15.75" customHeight="1">
      <c r="A1091" s="142">
        <v>3</v>
      </c>
      <c r="B1091" s="147"/>
      <c r="C1091" s="139"/>
      <c r="D1091" s="142"/>
      <c r="E1091" s="142"/>
      <c r="F1091" s="139"/>
      <c r="G1091" s="222"/>
      <c r="H1091" s="142"/>
      <c r="I1091" s="132"/>
      <c r="J1091" s="133"/>
      <c r="K1091" s="134"/>
      <c r="L1091" s="134"/>
      <c r="M1091" s="134"/>
      <c r="N1091" s="134"/>
      <c r="O1091" s="134"/>
      <c r="P1091" s="134"/>
      <c r="Q1091" s="134"/>
      <c r="R1091" s="134"/>
      <c r="S1091" s="134"/>
      <c r="T1091" s="134"/>
      <c r="U1091" s="134"/>
      <c r="V1091" s="134"/>
      <c r="W1091" s="134"/>
      <c r="X1091" s="134"/>
      <c r="Y1091" s="134"/>
      <c r="Z1091" s="134"/>
    </row>
    <row r="1092" spans="1:26" ht="15.75" customHeight="1">
      <c r="A1092" s="132"/>
      <c r="B1092" s="134"/>
      <c r="C1092" s="134"/>
      <c r="D1092" s="134"/>
      <c r="E1092" s="132"/>
      <c r="F1092" s="132"/>
      <c r="G1092" s="149"/>
      <c r="H1092" s="132"/>
      <c r="I1092" s="132"/>
      <c r="J1092" s="133"/>
      <c r="K1092" s="134"/>
      <c r="L1092" s="134"/>
      <c r="M1092" s="134"/>
      <c r="N1092" s="134"/>
      <c r="O1092" s="134"/>
      <c r="P1092" s="134"/>
      <c r="Q1092" s="134"/>
      <c r="R1092" s="134"/>
      <c r="S1092" s="134"/>
      <c r="T1092" s="134"/>
      <c r="U1092" s="134"/>
      <c r="V1092" s="134"/>
      <c r="W1092" s="134"/>
      <c r="X1092" s="134"/>
      <c r="Y1092" s="134"/>
      <c r="Z1092" s="134"/>
    </row>
    <row r="1093" spans="1:26" ht="15.75" customHeight="1">
      <c r="A1093" s="132"/>
      <c r="B1093" s="134"/>
      <c r="C1093" s="134"/>
      <c r="D1093" s="134"/>
      <c r="E1093" s="132"/>
      <c r="F1093" s="132"/>
      <c r="G1093" s="149"/>
      <c r="H1093" s="132"/>
      <c r="I1093" s="132"/>
      <c r="J1093" s="133"/>
      <c r="K1093" s="134"/>
      <c r="L1093" s="134"/>
      <c r="M1093" s="134"/>
      <c r="N1093" s="134"/>
      <c r="O1093" s="134"/>
      <c r="P1093" s="134"/>
      <c r="Q1093" s="134"/>
      <c r="R1093" s="134"/>
      <c r="S1093" s="134"/>
      <c r="T1093" s="134"/>
      <c r="U1093" s="134"/>
      <c r="V1093" s="134"/>
      <c r="W1093" s="134"/>
      <c r="X1093" s="134"/>
      <c r="Y1093" s="134"/>
      <c r="Z1093" s="134"/>
    </row>
    <row r="1094" spans="1:26" ht="15.75" customHeight="1">
      <c r="A1094" s="527" t="s">
        <v>2095</v>
      </c>
      <c r="B1094" s="527"/>
      <c r="C1094" s="527" t="s">
        <v>2096</v>
      </c>
      <c r="D1094" s="527"/>
      <c r="E1094" s="132"/>
      <c r="F1094" s="132"/>
      <c r="G1094" s="117"/>
      <c r="H1094" s="132"/>
      <c r="I1094" s="137" t="s">
        <v>1620</v>
      </c>
      <c r="J1094" s="133"/>
      <c r="K1094" s="134"/>
      <c r="L1094" s="134"/>
      <c r="M1094" s="134"/>
      <c r="N1094" s="134"/>
      <c r="O1094" s="134"/>
      <c r="P1094" s="134"/>
      <c r="Q1094" s="134"/>
      <c r="R1094" s="134"/>
      <c r="S1094" s="134"/>
      <c r="T1094" s="134"/>
      <c r="U1094" s="134"/>
      <c r="V1094" s="134"/>
      <c r="W1094" s="134"/>
      <c r="X1094" s="134"/>
      <c r="Y1094" s="134"/>
      <c r="Z1094" s="134"/>
    </row>
    <row r="1095" spans="1:26" ht="15.75" customHeight="1">
      <c r="A1095" s="530" t="s">
        <v>1621</v>
      </c>
      <c r="B1095" s="530"/>
      <c r="C1095" s="207"/>
      <c r="D1095" s="207"/>
      <c r="E1095" s="132"/>
      <c r="F1095" s="132"/>
      <c r="G1095" s="149"/>
      <c r="H1095" s="132"/>
      <c r="I1095" s="136">
        <v>200</v>
      </c>
      <c r="J1095" s="132" t="s">
        <v>891</v>
      </c>
      <c r="K1095" s="134"/>
      <c r="L1095" s="134"/>
      <c r="M1095" s="134"/>
      <c r="N1095" s="134"/>
      <c r="O1095" s="134"/>
      <c r="P1095" s="134"/>
      <c r="Q1095" s="134"/>
      <c r="R1095" s="134"/>
      <c r="S1095" s="134"/>
      <c r="T1095" s="134"/>
      <c r="U1095" s="134"/>
      <c r="V1095" s="134"/>
      <c r="W1095" s="134"/>
      <c r="X1095" s="134"/>
      <c r="Y1095" s="134"/>
      <c r="Z1095" s="134"/>
    </row>
    <row r="1096" spans="1:26" ht="15.75" customHeight="1">
      <c r="A1096" s="139" t="s">
        <v>1622</v>
      </c>
      <c r="B1096" s="139" t="s">
        <v>1623</v>
      </c>
      <c r="C1096" s="139" t="s">
        <v>1624</v>
      </c>
      <c r="D1096" s="139" t="s">
        <v>1625</v>
      </c>
      <c r="E1096" s="139" t="s">
        <v>1626</v>
      </c>
      <c r="F1096" s="139" t="s">
        <v>1627</v>
      </c>
      <c r="G1096" s="222" t="s">
        <v>1628</v>
      </c>
      <c r="H1096" s="140" t="s">
        <v>1629</v>
      </c>
      <c r="I1096" s="133"/>
      <c r="J1096" s="133"/>
      <c r="K1096" s="134"/>
      <c r="L1096" s="134"/>
      <c r="M1096" s="134"/>
      <c r="N1096" s="134"/>
      <c r="O1096" s="134"/>
      <c r="P1096" s="134"/>
      <c r="Q1096" s="134"/>
      <c r="R1096" s="134"/>
      <c r="S1096" s="134"/>
      <c r="T1096" s="134"/>
      <c r="U1096" s="134"/>
      <c r="V1096" s="134"/>
      <c r="W1096" s="134"/>
      <c r="X1096" s="134"/>
      <c r="Y1096" s="134"/>
      <c r="Z1096" s="134"/>
    </row>
    <row r="1097" spans="1:26" ht="15.75" customHeight="1">
      <c r="A1097" s="143">
        <v>1</v>
      </c>
      <c r="B1097" s="239" t="s">
        <v>1249</v>
      </c>
      <c r="C1097" s="145" t="s">
        <v>1250</v>
      </c>
      <c r="D1097" s="143" t="s">
        <v>1621</v>
      </c>
      <c r="E1097" s="145">
        <v>21</v>
      </c>
      <c r="F1097" s="143">
        <f>SUM(E1097,F1096)</f>
        <v>21</v>
      </c>
      <c r="G1097" s="267">
        <f>SUM(G1096,E1097)</f>
        <v>21</v>
      </c>
      <c r="H1097" s="145"/>
      <c r="I1097" s="133" t="s">
        <v>1631</v>
      </c>
      <c r="J1097" s="133"/>
      <c r="K1097" s="134"/>
      <c r="L1097" s="134"/>
      <c r="M1097" s="134"/>
      <c r="N1097" s="134"/>
      <c r="O1097" s="134"/>
      <c r="P1097" s="134"/>
      <c r="Q1097" s="134"/>
      <c r="R1097" s="134"/>
      <c r="S1097" s="134"/>
      <c r="T1097" s="134"/>
      <c r="U1097" s="134"/>
      <c r="V1097" s="134"/>
      <c r="W1097" s="134"/>
      <c r="X1097" s="134"/>
      <c r="Y1097" s="134"/>
      <c r="Z1097" s="134"/>
    </row>
    <row r="1098" spans="1:26" ht="15.75" customHeight="1">
      <c r="A1098" s="139">
        <v>2</v>
      </c>
      <c r="B1098" s="155" t="s">
        <v>1206</v>
      </c>
      <c r="C1098" s="142" t="s">
        <v>1207</v>
      </c>
      <c r="D1098" s="167" t="s">
        <v>1175</v>
      </c>
      <c r="E1098" s="115">
        <v>30</v>
      </c>
      <c r="F1098" s="139">
        <f>SUM(F1097,E1098)</f>
        <v>51</v>
      </c>
      <c r="G1098" s="222">
        <f>SUM(G1097,E1098)</f>
        <v>51</v>
      </c>
      <c r="H1098" s="142"/>
      <c r="I1098" s="132" t="s">
        <v>1208</v>
      </c>
      <c r="J1098" s="133"/>
      <c r="K1098" s="134"/>
      <c r="L1098" s="134"/>
      <c r="M1098" s="134"/>
      <c r="N1098" s="134"/>
      <c r="O1098" s="134"/>
      <c r="P1098" s="134"/>
      <c r="Q1098" s="134"/>
      <c r="R1098" s="134"/>
      <c r="S1098" s="134"/>
      <c r="T1098" s="134"/>
      <c r="U1098" s="134"/>
      <c r="V1098" s="134"/>
      <c r="W1098" s="134"/>
      <c r="X1098" s="134"/>
      <c r="Y1098" s="134"/>
      <c r="Z1098" s="134"/>
    </row>
    <row r="1099" spans="1:26" ht="15.75" customHeight="1">
      <c r="A1099" s="158">
        <v>3</v>
      </c>
      <c r="B1099" s="237" t="s">
        <v>1214</v>
      </c>
      <c r="C1099" s="158" t="s">
        <v>1215</v>
      </c>
      <c r="D1099" s="189" t="s">
        <v>1175</v>
      </c>
      <c r="E1099" s="158">
        <v>30</v>
      </c>
      <c r="F1099" s="157">
        <f>SUM(F1098,E1099)</f>
        <v>81</v>
      </c>
      <c r="G1099" s="259">
        <f>SUM(G1098,E1099)</f>
        <v>81</v>
      </c>
      <c r="H1099" s="158"/>
      <c r="I1099" s="132" t="s">
        <v>1216</v>
      </c>
      <c r="J1099" s="133"/>
      <c r="K1099" s="134"/>
      <c r="L1099" s="134"/>
      <c r="M1099" s="134"/>
      <c r="N1099" s="134"/>
      <c r="O1099" s="134"/>
      <c r="P1099" s="134"/>
      <c r="Q1099" s="134"/>
      <c r="R1099" s="134"/>
      <c r="S1099" s="134"/>
      <c r="T1099" s="134"/>
      <c r="U1099" s="134"/>
      <c r="V1099" s="134"/>
      <c r="W1099" s="134"/>
      <c r="X1099" s="134"/>
      <c r="Y1099" s="134"/>
      <c r="Z1099" s="134"/>
    </row>
    <row r="1100" spans="1:26" ht="15.75" customHeight="1">
      <c r="A1100" s="142">
        <v>4</v>
      </c>
      <c r="B1100" s="156" t="s">
        <v>1217</v>
      </c>
      <c r="C1100" s="158" t="s">
        <v>1218</v>
      </c>
      <c r="D1100" s="189" t="s">
        <v>1175</v>
      </c>
      <c r="E1100" s="158">
        <v>12</v>
      </c>
      <c r="F1100" s="157">
        <f>SUM(F1099,E1100)</f>
        <v>93</v>
      </c>
      <c r="G1100" s="159">
        <f>SUM(G1099,E1100)</f>
        <v>93</v>
      </c>
      <c r="H1100" s="158"/>
      <c r="I1100" s="132" t="s">
        <v>1219</v>
      </c>
      <c r="J1100" s="133"/>
      <c r="K1100" s="134"/>
      <c r="L1100" s="134"/>
      <c r="M1100" s="134"/>
      <c r="N1100" s="134"/>
      <c r="O1100" s="134"/>
      <c r="P1100" s="134"/>
      <c r="Q1100" s="134"/>
      <c r="R1100" s="134"/>
      <c r="S1100" s="134"/>
      <c r="T1100" s="134"/>
      <c r="U1100" s="134"/>
      <c r="V1100" s="134"/>
      <c r="W1100" s="134"/>
      <c r="X1100" s="134"/>
      <c r="Y1100" s="134"/>
      <c r="Z1100" s="134"/>
    </row>
    <row r="1101" spans="1:26" ht="15.75" customHeight="1">
      <c r="A1101" s="281">
        <v>5</v>
      </c>
      <c r="B1101" s="156" t="s">
        <v>1008</v>
      </c>
      <c r="C1101" s="142" t="s">
        <v>1009</v>
      </c>
      <c r="D1101" s="167" t="s">
        <v>1175</v>
      </c>
      <c r="E1101" s="142">
        <v>30</v>
      </c>
      <c r="F1101" s="139">
        <f>SUM(F1100,E1101)</f>
        <v>123</v>
      </c>
      <c r="G1101" s="140">
        <f>SUM(G1100,E1101)</f>
        <v>123</v>
      </c>
      <c r="H1101" s="142"/>
      <c r="I1101" s="132" t="s">
        <v>891</v>
      </c>
      <c r="J1101" s="133"/>
      <c r="K1101" s="134"/>
      <c r="L1101" s="134"/>
      <c r="M1101" s="134"/>
      <c r="N1101" s="134"/>
      <c r="O1101" s="134"/>
      <c r="P1101" s="134"/>
      <c r="Q1101" s="134"/>
      <c r="R1101" s="134"/>
      <c r="S1101" s="134"/>
      <c r="T1101" s="134"/>
      <c r="U1101" s="134"/>
      <c r="V1101" s="134"/>
      <c r="W1101" s="134"/>
      <c r="X1101" s="134"/>
      <c r="Y1101" s="134"/>
      <c r="Z1101" s="134"/>
    </row>
    <row r="1102" spans="1:26" ht="15.75" customHeight="1">
      <c r="A1102" s="216">
        <v>6</v>
      </c>
      <c r="B1102" s="190" t="s">
        <v>1433</v>
      </c>
      <c r="C1102" s="139" t="s">
        <v>1434</v>
      </c>
      <c r="D1102" s="167" t="s">
        <v>1175</v>
      </c>
      <c r="E1102" s="142">
        <v>100</v>
      </c>
      <c r="F1102" s="167">
        <f>SUM(F1101,E1102)</f>
        <v>223</v>
      </c>
      <c r="G1102" s="140">
        <v>200</v>
      </c>
      <c r="H1102" s="142"/>
      <c r="I1102" s="132" t="s">
        <v>891</v>
      </c>
      <c r="J1102" s="133"/>
      <c r="K1102" s="134"/>
      <c r="L1102" s="134"/>
      <c r="M1102" s="134"/>
      <c r="N1102" s="134"/>
      <c r="O1102" s="134"/>
      <c r="P1102" s="134"/>
      <c r="Q1102" s="134"/>
      <c r="R1102" s="134"/>
      <c r="S1102" s="134"/>
      <c r="T1102" s="134"/>
      <c r="U1102" s="134"/>
      <c r="V1102" s="134"/>
      <c r="W1102" s="134"/>
      <c r="X1102" s="134"/>
      <c r="Y1102" s="134"/>
      <c r="Z1102" s="134"/>
    </row>
    <row r="1103" spans="1:26" ht="15.75" customHeight="1">
      <c r="A1103" s="132"/>
      <c r="B1103" s="134"/>
      <c r="C1103" s="132"/>
      <c r="D1103" s="170"/>
      <c r="E1103" s="132"/>
      <c r="F1103" s="198"/>
      <c r="G1103" s="149"/>
      <c r="H1103" s="132"/>
      <c r="I1103" s="132"/>
      <c r="J1103" s="133"/>
      <c r="K1103" s="134"/>
      <c r="L1103" s="134"/>
      <c r="M1103" s="134"/>
      <c r="N1103" s="134"/>
      <c r="O1103" s="134"/>
      <c r="P1103" s="134"/>
      <c r="Q1103" s="134"/>
      <c r="R1103" s="134"/>
      <c r="S1103" s="134"/>
      <c r="T1103" s="134"/>
      <c r="U1103" s="134"/>
      <c r="V1103" s="134"/>
      <c r="W1103" s="134"/>
      <c r="X1103" s="134"/>
      <c r="Y1103" s="134"/>
      <c r="Z1103" s="134"/>
    </row>
    <row r="1104" spans="1:26" ht="15.75" customHeight="1">
      <c r="A1104" s="530" t="s">
        <v>1632</v>
      </c>
      <c r="B1104" s="530"/>
      <c r="C1104" s="207"/>
      <c r="D1104" s="207"/>
      <c r="E1104" s="132"/>
      <c r="F1104" s="139"/>
      <c r="G1104" s="149"/>
      <c r="H1104" s="132"/>
      <c r="I1104" s="132"/>
      <c r="J1104" s="133"/>
      <c r="K1104" s="134"/>
      <c r="L1104" s="134"/>
      <c r="M1104" s="134"/>
      <c r="N1104" s="134"/>
      <c r="O1104" s="134"/>
      <c r="P1104" s="134"/>
      <c r="Q1104" s="134"/>
      <c r="R1104" s="134"/>
      <c r="S1104" s="134"/>
      <c r="T1104" s="134"/>
      <c r="U1104" s="134"/>
      <c r="V1104" s="134"/>
      <c r="W1104" s="134"/>
      <c r="X1104" s="134"/>
      <c r="Y1104" s="134"/>
      <c r="Z1104" s="134"/>
    </row>
    <row r="1105" spans="1:26" ht="15.75" customHeight="1">
      <c r="A1105" s="139" t="s">
        <v>1622</v>
      </c>
      <c r="B1105" s="139" t="s">
        <v>1623</v>
      </c>
      <c r="C1105" s="139" t="s">
        <v>1624</v>
      </c>
      <c r="D1105" s="139" t="s">
        <v>1625</v>
      </c>
      <c r="E1105" s="139" t="s">
        <v>1626</v>
      </c>
      <c r="F1105" s="139" t="s">
        <v>1627</v>
      </c>
      <c r="G1105" s="222" t="s">
        <v>1628</v>
      </c>
      <c r="H1105" s="140" t="s">
        <v>1629</v>
      </c>
      <c r="I1105" s="133"/>
      <c r="J1105" s="133"/>
      <c r="K1105" s="134"/>
      <c r="L1105" s="134"/>
      <c r="M1105" s="134"/>
      <c r="N1105" s="134"/>
      <c r="O1105" s="134"/>
      <c r="P1105" s="134"/>
      <c r="Q1105" s="134"/>
      <c r="R1105" s="134"/>
      <c r="S1105" s="134"/>
      <c r="T1105" s="134"/>
      <c r="U1105" s="134"/>
      <c r="V1105" s="134"/>
      <c r="W1105" s="134"/>
      <c r="X1105" s="134"/>
      <c r="Y1105" s="134"/>
      <c r="Z1105" s="134"/>
    </row>
    <row r="1106" spans="1:26" ht="15.75" customHeight="1">
      <c r="A1106" s="139">
        <v>1</v>
      </c>
      <c r="B1106" s="150"/>
      <c r="C1106" s="142"/>
      <c r="D1106" s="139"/>
      <c r="E1106" s="142"/>
      <c r="F1106" s="139">
        <f>SUM(E1106,F1105)</f>
        <v>0</v>
      </c>
      <c r="G1106" s="222">
        <f>SUM(G1105,E1106)</f>
        <v>0</v>
      </c>
      <c r="H1106" s="142"/>
      <c r="I1106" s="132"/>
      <c r="J1106" s="133"/>
      <c r="K1106" s="134"/>
      <c r="L1106" s="134"/>
      <c r="M1106" s="134"/>
      <c r="N1106" s="134"/>
      <c r="O1106" s="134"/>
      <c r="P1106" s="134"/>
      <c r="Q1106" s="134"/>
      <c r="R1106" s="134"/>
      <c r="S1106" s="134"/>
      <c r="T1106" s="134"/>
      <c r="U1106" s="134"/>
      <c r="V1106" s="134"/>
      <c r="W1106" s="134"/>
      <c r="X1106" s="134"/>
      <c r="Y1106" s="134"/>
      <c r="Z1106" s="134"/>
    </row>
    <row r="1107" spans="1:26" ht="15.75" customHeight="1">
      <c r="A1107" s="139">
        <v>2</v>
      </c>
      <c r="B1107" s="150"/>
      <c r="C1107" s="142"/>
      <c r="D1107" s="139"/>
      <c r="E1107" s="142"/>
      <c r="F1107" s="139"/>
      <c r="G1107" s="222"/>
      <c r="H1107" s="142"/>
      <c r="I1107" s="132"/>
      <c r="J1107" s="133"/>
      <c r="K1107" s="134"/>
      <c r="L1107" s="134"/>
      <c r="M1107" s="134"/>
      <c r="N1107" s="134"/>
      <c r="O1107" s="134"/>
      <c r="P1107" s="134"/>
      <c r="Q1107" s="134"/>
      <c r="R1107" s="134"/>
      <c r="S1107" s="134"/>
      <c r="T1107" s="134"/>
      <c r="U1107" s="134"/>
      <c r="V1107" s="134"/>
      <c r="W1107" s="134"/>
      <c r="X1107" s="134"/>
      <c r="Y1107" s="134"/>
      <c r="Z1107" s="134"/>
    </row>
    <row r="1108" spans="1:26" ht="15.75" customHeight="1">
      <c r="A1108" s="142">
        <v>3</v>
      </c>
      <c r="B1108" s="147"/>
      <c r="C1108" s="139"/>
      <c r="D1108" s="142"/>
      <c r="E1108" s="142"/>
      <c r="F1108" s="139"/>
      <c r="G1108" s="222"/>
      <c r="H1108" s="142"/>
      <c r="I1108" s="132"/>
      <c r="J1108" s="133"/>
    </row>
    <row r="1109" spans="1:26" ht="15.75" customHeight="1">
      <c r="A1109" s="132"/>
      <c r="B1109" s="134"/>
      <c r="C1109" s="134"/>
      <c r="D1109" s="134"/>
      <c r="E1109" s="132"/>
      <c r="F1109" s="132"/>
      <c r="G1109" s="149"/>
      <c r="H1109" s="132"/>
      <c r="I1109" s="132"/>
      <c r="J1109" s="133"/>
    </row>
    <row r="1110" spans="1:26" ht="15.75" customHeight="1">
      <c r="A1110" s="132"/>
      <c r="B1110" s="134"/>
      <c r="C1110" s="134"/>
      <c r="D1110" s="134"/>
      <c r="E1110" s="132"/>
      <c r="F1110" s="132"/>
      <c r="G1110" s="149"/>
      <c r="H1110" s="132"/>
      <c r="I1110" s="132"/>
      <c r="J1110" s="133"/>
    </row>
    <row r="1111" spans="1:26" ht="15.75" customHeight="1">
      <c r="A1111" s="527" t="s">
        <v>2097</v>
      </c>
      <c r="B1111" s="527"/>
      <c r="C1111" s="527" t="s">
        <v>2098</v>
      </c>
      <c r="D1111" s="527"/>
      <c r="E1111" s="132"/>
      <c r="F1111" s="132"/>
      <c r="G1111" s="149"/>
      <c r="H1111" s="132"/>
      <c r="I1111" s="137" t="s">
        <v>1620</v>
      </c>
      <c r="J1111" s="133"/>
    </row>
    <row r="1112" spans="1:26" ht="15.75" customHeight="1">
      <c r="A1112" s="530" t="s">
        <v>1621</v>
      </c>
      <c r="B1112" s="530"/>
      <c r="C1112" s="207"/>
      <c r="D1112" s="207"/>
      <c r="E1112" s="132"/>
      <c r="F1112" s="132"/>
      <c r="G1112" s="149"/>
      <c r="H1112" s="132"/>
      <c r="I1112" s="136">
        <v>27</v>
      </c>
      <c r="J1112" s="133" t="s">
        <v>578</v>
      </c>
    </row>
    <row r="1113" spans="1:26" ht="15.75" customHeight="1">
      <c r="A1113" s="139" t="s">
        <v>1622</v>
      </c>
      <c r="B1113" s="139" t="s">
        <v>1623</v>
      </c>
      <c r="C1113" s="139" t="s">
        <v>1624</v>
      </c>
      <c r="D1113" s="139" t="s">
        <v>1625</v>
      </c>
      <c r="E1113" s="139" t="s">
        <v>1626</v>
      </c>
      <c r="F1113" s="139" t="s">
        <v>1627</v>
      </c>
      <c r="G1113" s="222" t="s">
        <v>1628</v>
      </c>
      <c r="H1113" s="140" t="s">
        <v>1629</v>
      </c>
      <c r="I1113" s="132"/>
      <c r="J1113" s="133"/>
    </row>
    <row r="1114" spans="1:26" ht="15.75" customHeight="1">
      <c r="A1114" s="139">
        <v>1</v>
      </c>
      <c r="B1114" s="237" t="s">
        <v>1641</v>
      </c>
      <c r="C1114" s="171" t="s">
        <v>1184</v>
      </c>
      <c r="D1114" s="191" t="s">
        <v>1182</v>
      </c>
      <c r="E1114" s="142">
        <v>4</v>
      </c>
      <c r="F1114" s="139">
        <f>SUM(E1114,F1113)</f>
        <v>4</v>
      </c>
      <c r="G1114" s="222">
        <f>SUM(G1113,E1114)</f>
        <v>4</v>
      </c>
      <c r="H1114" s="142"/>
      <c r="I1114" s="132" t="s">
        <v>1185</v>
      </c>
      <c r="J1114" s="133"/>
    </row>
    <row r="1115" spans="1:26" ht="15.75" customHeight="1">
      <c r="A1115" s="139">
        <v>2</v>
      </c>
      <c r="B1115" s="237" t="s">
        <v>1477</v>
      </c>
      <c r="C1115" s="142" t="s">
        <v>852</v>
      </c>
      <c r="D1115" s="191" t="s">
        <v>1175</v>
      </c>
      <c r="E1115" s="171">
        <v>18</v>
      </c>
      <c r="F1115" s="139">
        <f>SUM(E1115,F1114)</f>
        <v>22</v>
      </c>
      <c r="G1115" s="222">
        <f>SUM(G1114,E1115)</f>
        <v>22</v>
      </c>
      <c r="H1115" s="142"/>
      <c r="I1115" s="132" t="s">
        <v>1185</v>
      </c>
      <c r="J1115" s="133"/>
    </row>
    <row r="1116" spans="1:26" ht="15.75" customHeight="1">
      <c r="A1116" s="142">
        <v>3</v>
      </c>
      <c r="B1116" s="126" t="s">
        <v>576</v>
      </c>
      <c r="C1116" s="167" t="s">
        <v>577</v>
      </c>
      <c r="D1116" s="171" t="s">
        <v>1175</v>
      </c>
      <c r="E1116" s="142">
        <v>6</v>
      </c>
      <c r="F1116" s="139">
        <v>28</v>
      </c>
      <c r="G1116" s="222">
        <v>28</v>
      </c>
      <c r="H1116" s="142"/>
      <c r="I1116" s="132" t="s">
        <v>578</v>
      </c>
      <c r="J1116" s="133"/>
    </row>
    <row r="1117" spans="1:26" ht="15.75" customHeight="1">
      <c r="A1117" s="132"/>
      <c r="B1117" s="134"/>
      <c r="C1117" s="148"/>
      <c r="D1117" s="132"/>
      <c r="E1117" s="132"/>
      <c r="F1117" s="148"/>
      <c r="G1117" s="149"/>
      <c r="H1117" s="132"/>
      <c r="I1117" s="132"/>
      <c r="J1117" s="133"/>
    </row>
    <row r="1118" spans="1:26" ht="15.75" customHeight="1">
      <c r="A1118" s="536"/>
      <c r="B1118" s="536"/>
      <c r="C1118" s="207"/>
      <c r="D1118" s="207"/>
      <c r="E1118" s="132"/>
      <c r="F1118" s="132"/>
      <c r="G1118" s="132"/>
      <c r="H1118" s="132"/>
      <c r="I1118" s="132"/>
      <c r="J1118" s="133"/>
    </row>
    <row r="1119" spans="1:26" ht="15.75" customHeight="1">
      <c r="A1119" s="139"/>
      <c r="B1119" s="139"/>
      <c r="C1119" s="139"/>
      <c r="D1119" s="139"/>
      <c r="E1119" s="139"/>
      <c r="F1119" s="139"/>
      <c r="G1119" s="216"/>
      <c r="H1119" s="142"/>
      <c r="I1119" s="133"/>
      <c r="J1119" s="133"/>
    </row>
    <row r="1120" spans="1:26" ht="15.75" customHeight="1">
      <c r="A1120" s="139"/>
      <c r="B1120" s="150"/>
      <c r="C1120" s="142"/>
      <c r="D1120" s="139"/>
      <c r="E1120" s="142"/>
      <c r="F1120" s="139"/>
      <c r="G1120" s="216"/>
      <c r="H1120" s="142"/>
      <c r="I1120" s="132"/>
      <c r="J1120" s="133"/>
      <c r="K1120" s="134"/>
      <c r="L1120" s="134"/>
      <c r="M1120" s="134"/>
      <c r="N1120" s="134"/>
      <c r="O1120" s="134"/>
      <c r="P1120" s="134"/>
      <c r="Q1120" s="134"/>
      <c r="R1120" s="134"/>
      <c r="S1120" s="134"/>
      <c r="T1120" s="134"/>
      <c r="U1120" s="134"/>
      <c r="V1120" s="134"/>
      <c r="W1120" s="134"/>
      <c r="X1120" s="134"/>
      <c r="Y1120" s="134"/>
      <c r="Z1120" s="134"/>
    </row>
    <row r="1121" spans="1:26" ht="15.75" customHeight="1">
      <c r="A1121" s="139"/>
      <c r="B1121" s="150"/>
      <c r="C1121" s="142"/>
      <c r="D1121" s="139"/>
      <c r="E1121" s="142"/>
      <c r="F1121" s="139"/>
      <c r="G1121" s="216"/>
      <c r="H1121" s="142"/>
      <c r="I1121" s="132"/>
      <c r="J1121" s="133"/>
      <c r="K1121" s="134"/>
      <c r="L1121" s="134"/>
      <c r="M1121" s="134"/>
      <c r="N1121" s="134"/>
      <c r="O1121" s="134"/>
      <c r="P1121" s="134"/>
      <c r="Q1121" s="134"/>
      <c r="R1121" s="134"/>
      <c r="S1121" s="134"/>
      <c r="T1121" s="134"/>
      <c r="U1121" s="134"/>
      <c r="V1121" s="134"/>
      <c r="W1121" s="134"/>
      <c r="X1121" s="134"/>
      <c r="Y1121" s="134"/>
      <c r="Z1121" s="134"/>
    </row>
    <row r="1122" spans="1:26" ht="15.75" customHeight="1">
      <c r="A1122" s="142"/>
      <c r="B1122" s="147"/>
      <c r="C1122" s="139"/>
      <c r="D1122" s="142"/>
      <c r="E1122" s="142"/>
      <c r="F1122" s="139"/>
      <c r="G1122" s="216"/>
      <c r="H1122" s="142"/>
      <c r="I1122" s="132"/>
      <c r="J1122" s="133"/>
      <c r="K1122" s="134"/>
      <c r="L1122" s="134"/>
      <c r="M1122" s="134"/>
      <c r="N1122" s="134"/>
      <c r="O1122" s="134"/>
      <c r="P1122" s="134"/>
      <c r="Q1122" s="134"/>
      <c r="R1122" s="134"/>
      <c r="S1122" s="134"/>
      <c r="T1122" s="134"/>
      <c r="U1122" s="134"/>
      <c r="V1122" s="134"/>
      <c r="W1122" s="134"/>
      <c r="X1122" s="134"/>
      <c r="Y1122" s="134"/>
      <c r="Z1122" s="134"/>
    </row>
    <row r="1123" spans="1:26" ht="15.75" customHeight="1">
      <c r="A1123" s="132"/>
      <c r="B1123" s="134"/>
      <c r="C1123" s="134"/>
      <c r="D1123" s="134"/>
      <c r="E1123" s="132"/>
      <c r="F1123" s="132"/>
      <c r="G1123" s="132"/>
      <c r="H1123" s="132"/>
      <c r="I1123" s="132"/>
      <c r="J1123" s="133"/>
      <c r="K1123" s="134"/>
      <c r="L1123" s="134"/>
      <c r="M1123" s="134"/>
      <c r="N1123" s="134"/>
      <c r="O1123" s="134"/>
      <c r="P1123" s="134"/>
      <c r="Q1123" s="134"/>
      <c r="R1123" s="134"/>
      <c r="S1123" s="134"/>
      <c r="T1123" s="134"/>
      <c r="U1123" s="134"/>
      <c r="V1123" s="134"/>
      <c r="W1123" s="134"/>
      <c r="X1123" s="134"/>
      <c r="Y1123" s="134"/>
      <c r="Z1123" s="134"/>
    </row>
    <row r="1124" spans="1:26" ht="15.75" customHeight="1">
      <c r="A1124" s="132"/>
      <c r="B1124" s="134"/>
      <c r="C1124" s="134"/>
      <c r="D1124" s="134"/>
      <c r="E1124" s="132"/>
      <c r="F1124" s="132"/>
      <c r="G1124" s="132"/>
      <c r="H1124" s="132"/>
      <c r="I1124" s="132"/>
      <c r="J1124" s="133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  <c r="Y1124" s="134"/>
      <c r="Z1124" s="134"/>
    </row>
    <row r="1125" spans="1:26" ht="15.75" customHeight="1">
      <c r="A1125" s="535"/>
      <c r="B1125" s="535"/>
      <c r="C1125" s="535"/>
      <c r="D1125" s="535"/>
      <c r="E1125" s="132"/>
      <c r="F1125" s="132"/>
      <c r="G1125" s="132"/>
      <c r="H1125" s="132"/>
      <c r="I1125" s="137"/>
      <c r="J1125" s="133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  <c r="Y1125" s="134"/>
      <c r="Z1125" s="134"/>
    </row>
    <row r="1126" spans="1:26" ht="15.75" customHeight="1">
      <c r="A1126" s="536"/>
      <c r="B1126" s="536"/>
      <c r="C1126" s="207"/>
      <c r="D1126" s="207"/>
      <c r="E1126" s="132"/>
      <c r="F1126" s="132"/>
      <c r="G1126" s="132"/>
      <c r="H1126" s="132"/>
      <c r="I1126" s="136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  <c r="Y1126" s="134"/>
      <c r="Z1126" s="134"/>
    </row>
    <row r="1127" spans="1:26" ht="15.75" customHeight="1">
      <c r="A1127" s="139"/>
      <c r="B1127" s="139"/>
      <c r="C1127" s="139"/>
      <c r="D1127" s="139"/>
      <c r="E1127" s="139"/>
      <c r="F1127" s="139"/>
      <c r="G1127" s="216"/>
      <c r="H1127" s="142"/>
      <c r="I1127" s="132"/>
      <c r="J1127" s="133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  <c r="Y1127" s="134"/>
      <c r="Z1127" s="134"/>
    </row>
    <row r="1128" spans="1:26" ht="15.75" customHeight="1">
      <c r="A1128" s="139"/>
      <c r="B1128" s="237"/>
      <c r="C1128" s="171"/>
      <c r="D1128" s="191"/>
      <c r="E1128" s="142"/>
      <c r="F1128" s="139"/>
      <c r="G1128" s="216"/>
      <c r="H1128" s="142"/>
      <c r="I1128" s="132"/>
      <c r="J1128" s="133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  <c r="Y1128" s="134"/>
      <c r="Z1128" s="134"/>
    </row>
    <row r="1129" spans="1:26" ht="15.75" customHeight="1">
      <c r="A1129" s="139"/>
      <c r="B1129" s="237"/>
      <c r="C1129" s="142"/>
      <c r="D1129" s="191"/>
      <c r="E1129" s="171"/>
      <c r="F1129" s="139"/>
      <c r="G1129" s="216"/>
      <c r="H1129" s="142"/>
      <c r="I1129" s="132"/>
      <c r="J1129" s="133"/>
      <c r="K1129" s="134"/>
      <c r="L1129" s="134"/>
      <c r="M1129" s="134"/>
      <c r="N1129" s="134"/>
      <c r="O1129" s="134"/>
      <c r="P1129" s="134"/>
      <c r="Q1129" s="134"/>
      <c r="R1129" s="134"/>
      <c r="S1129" s="134"/>
      <c r="T1129" s="134"/>
      <c r="U1129" s="134"/>
      <c r="V1129" s="134"/>
      <c r="W1129" s="134"/>
      <c r="X1129" s="134"/>
      <c r="Y1129" s="134"/>
      <c r="Z1129" s="134"/>
    </row>
    <row r="1130" spans="1:26" ht="15.75" customHeight="1">
      <c r="A1130" s="142"/>
      <c r="B1130" s="126"/>
      <c r="C1130" s="167"/>
      <c r="D1130" s="171"/>
      <c r="E1130" s="142"/>
      <c r="F1130" s="139"/>
      <c r="G1130" s="216"/>
      <c r="H1130" s="142"/>
      <c r="I1130" s="132"/>
      <c r="J1130" s="133"/>
      <c r="K1130" s="134"/>
      <c r="L1130" s="134"/>
      <c r="M1130" s="134"/>
      <c r="N1130" s="134"/>
      <c r="O1130" s="134"/>
      <c r="P1130" s="134"/>
      <c r="Q1130" s="134"/>
      <c r="R1130" s="134"/>
      <c r="S1130" s="134"/>
      <c r="T1130" s="134"/>
      <c r="U1130" s="134"/>
      <c r="V1130" s="134"/>
      <c r="W1130" s="134"/>
      <c r="X1130" s="134"/>
      <c r="Y1130" s="134"/>
      <c r="Z1130" s="134"/>
    </row>
    <row r="1131" spans="1:26" ht="15.75" customHeight="1">
      <c r="A1131" s="132"/>
      <c r="B1131" s="134"/>
      <c r="C1131" s="148"/>
      <c r="D1131" s="132"/>
      <c r="E1131" s="132"/>
      <c r="F1131" s="148"/>
      <c r="G1131" s="132"/>
      <c r="H1131" s="132"/>
      <c r="I1131" s="132"/>
      <c r="J1131" s="133"/>
      <c r="K1131" s="134"/>
      <c r="L1131" s="134"/>
      <c r="M1131" s="134"/>
      <c r="N1131" s="134"/>
      <c r="O1131" s="134"/>
      <c r="P1131" s="134"/>
      <c r="Q1131" s="134"/>
      <c r="R1131" s="134"/>
      <c r="S1131" s="134"/>
      <c r="T1131" s="134"/>
      <c r="U1131" s="134"/>
      <c r="V1131" s="134"/>
      <c r="W1131" s="134"/>
      <c r="X1131" s="134"/>
      <c r="Y1131" s="134"/>
      <c r="Z1131" s="134"/>
    </row>
    <row r="1132" spans="1:26" ht="15.75" customHeight="1">
      <c r="A1132" s="536"/>
      <c r="B1132" s="536"/>
      <c r="C1132" s="207"/>
      <c r="D1132" s="207"/>
      <c r="E1132" s="132"/>
      <c r="F1132" s="132"/>
      <c r="G1132" s="132"/>
      <c r="H1132" s="132"/>
      <c r="I1132" s="132"/>
      <c r="J1132" s="133"/>
      <c r="K1132" s="134"/>
      <c r="L1132" s="134"/>
      <c r="M1132" s="134"/>
      <c r="N1132" s="134"/>
      <c r="O1132" s="134"/>
      <c r="P1132" s="134"/>
      <c r="Q1132" s="134"/>
      <c r="R1132" s="134"/>
      <c r="S1132" s="134"/>
      <c r="T1132" s="134"/>
      <c r="U1132" s="134"/>
      <c r="V1132" s="134"/>
      <c r="W1132" s="134"/>
      <c r="X1132" s="134"/>
      <c r="Y1132" s="134"/>
      <c r="Z1132" s="134"/>
    </row>
    <row r="1133" spans="1:26" ht="15.75" customHeight="1">
      <c r="A1133" s="139"/>
      <c r="B1133" s="139"/>
      <c r="C1133" s="139"/>
      <c r="D1133" s="139"/>
      <c r="E1133" s="139"/>
      <c r="F1133" s="139"/>
      <c r="G1133" s="216"/>
      <c r="H1133" s="142"/>
      <c r="I1133" s="133"/>
      <c r="J1133" s="133"/>
      <c r="K1133" s="134"/>
      <c r="L1133" s="134"/>
      <c r="M1133" s="134"/>
      <c r="N1133" s="134"/>
      <c r="O1133" s="134"/>
      <c r="P1133" s="134"/>
      <c r="Q1133" s="134"/>
      <c r="R1133" s="134"/>
      <c r="S1133" s="134"/>
      <c r="T1133" s="134"/>
      <c r="U1133" s="134"/>
      <c r="V1133" s="134"/>
      <c r="W1133" s="134"/>
      <c r="X1133" s="134"/>
      <c r="Y1133" s="134"/>
      <c r="Z1133" s="134"/>
    </row>
    <row r="1134" spans="1:26" ht="15.75" customHeight="1">
      <c r="A1134" s="139"/>
      <c r="B1134" s="150"/>
      <c r="C1134" s="142"/>
      <c r="D1134" s="139"/>
      <c r="E1134" s="142"/>
      <c r="F1134" s="139"/>
      <c r="G1134" s="216"/>
      <c r="H1134" s="142"/>
      <c r="I1134" s="132"/>
      <c r="J1134" s="133"/>
      <c r="K1134" s="134"/>
      <c r="L1134" s="134"/>
      <c r="M1134" s="134"/>
      <c r="N1134" s="134"/>
      <c r="O1134" s="134"/>
      <c r="P1134" s="134"/>
      <c r="Q1134" s="134"/>
      <c r="R1134" s="134"/>
      <c r="S1134" s="134"/>
      <c r="T1134" s="134"/>
      <c r="U1134" s="134"/>
      <c r="V1134" s="134"/>
      <c r="W1134" s="134"/>
      <c r="X1134" s="134"/>
      <c r="Y1134" s="134"/>
      <c r="Z1134" s="134"/>
    </row>
    <row r="1135" spans="1:26" ht="15.75" customHeight="1">
      <c r="A1135" s="139"/>
      <c r="B1135" s="150"/>
      <c r="C1135" s="142"/>
      <c r="D1135" s="139"/>
      <c r="E1135" s="142"/>
      <c r="F1135" s="139"/>
      <c r="G1135" s="216"/>
      <c r="H1135" s="142"/>
      <c r="I1135" s="132"/>
      <c r="J1135" s="133"/>
      <c r="K1135" s="134"/>
      <c r="L1135" s="134"/>
      <c r="M1135" s="134"/>
      <c r="N1135" s="134"/>
      <c r="O1135" s="134"/>
      <c r="P1135" s="134"/>
      <c r="Q1135" s="134"/>
      <c r="R1135" s="134"/>
      <c r="S1135" s="134"/>
      <c r="T1135" s="134"/>
      <c r="U1135" s="134"/>
      <c r="V1135" s="134"/>
      <c r="W1135" s="134"/>
      <c r="X1135" s="134"/>
      <c r="Y1135" s="134"/>
      <c r="Z1135" s="134"/>
    </row>
    <row r="1136" spans="1:26" ht="15.75" customHeight="1">
      <c r="A1136" s="142"/>
      <c r="B1136" s="147"/>
      <c r="C1136" s="139"/>
      <c r="D1136" s="142"/>
      <c r="E1136" s="142"/>
      <c r="F1136" s="139"/>
      <c r="G1136" s="216"/>
      <c r="H1136" s="142"/>
      <c r="I1136" s="132"/>
      <c r="J1136" s="133"/>
      <c r="K1136" s="134"/>
      <c r="L1136" s="134"/>
      <c r="M1136" s="134"/>
      <c r="N1136" s="134"/>
      <c r="O1136" s="134"/>
      <c r="P1136" s="134"/>
      <c r="Q1136" s="134"/>
      <c r="R1136" s="134"/>
      <c r="S1136" s="134"/>
      <c r="T1136" s="134"/>
      <c r="U1136" s="134"/>
      <c r="V1136" s="134"/>
      <c r="W1136" s="134"/>
      <c r="X1136" s="134"/>
      <c r="Y1136" s="134"/>
      <c r="Z1136" s="134"/>
    </row>
    <row r="1137" spans="1:26" ht="15.75" customHeight="1">
      <c r="A1137" s="132"/>
      <c r="B1137" s="134"/>
      <c r="C1137" s="134"/>
      <c r="D1137" s="134"/>
      <c r="E1137" s="132"/>
      <c r="F1137" s="132"/>
      <c r="G1137" s="149"/>
      <c r="H1137" s="132"/>
      <c r="I1137" s="132"/>
      <c r="J1137" s="133"/>
      <c r="K1137" s="134"/>
      <c r="L1137" s="134"/>
      <c r="M1137" s="134"/>
      <c r="N1137" s="134"/>
      <c r="O1137" s="134"/>
      <c r="P1137" s="134"/>
      <c r="Q1137" s="134"/>
      <c r="R1137" s="134"/>
      <c r="S1137" s="134"/>
      <c r="T1137" s="134"/>
      <c r="U1137" s="134"/>
      <c r="V1137" s="134"/>
      <c r="W1137" s="134"/>
      <c r="X1137" s="134"/>
      <c r="Y1137" s="134"/>
      <c r="Z1137" s="134"/>
    </row>
    <row r="1138" spans="1:26" ht="15.75" customHeight="1">
      <c r="A1138" s="132"/>
      <c r="B1138" s="134"/>
      <c r="C1138" s="134"/>
      <c r="D1138" s="134"/>
      <c r="E1138" s="132"/>
      <c r="F1138" s="132"/>
      <c r="G1138" s="149"/>
      <c r="H1138" s="132"/>
      <c r="I1138" s="132"/>
      <c r="J1138" s="133"/>
      <c r="K1138" s="134"/>
      <c r="L1138" s="134"/>
      <c r="M1138" s="134"/>
      <c r="N1138" s="134"/>
      <c r="O1138" s="134"/>
      <c r="P1138" s="134"/>
      <c r="Q1138" s="134"/>
      <c r="R1138" s="134"/>
      <c r="S1138" s="134"/>
      <c r="T1138" s="134"/>
      <c r="U1138" s="134"/>
      <c r="V1138" s="134"/>
      <c r="W1138" s="134"/>
      <c r="X1138" s="134"/>
      <c r="Y1138" s="134"/>
      <c r="Z1138" s="134"/>
    </row>
    <row r="1139" spans="1:26" ht="15.75" customHeight="1">
      <c r="A1139" s="132"/>
      <c r="B1139" s="134"/>
      <c r="C1139" s="134"/>
      <c r="D1139" s="134"/>
      <c r="E1139" s="132"/>
      <c r="F1139" s="132"/>
      <c r="G1139" s="149"/>
      <c r="H1139" s="132"/>
      <c r="I1139" s="132"/>
      <c r="J1139" s="133"/>
      <c r="K1139" s="134"/>
      <c r="L1139" s="134"/>
      <c r="M1139" s="134"/>
      <c r="N1139" s="134"/>
      <c r="O1139" s="134"/>
      <c r="P1139" s="134"/>
      <c r="Q1139" s="134"/>
      <c r="R1139" s="134"/>
      <c r="S1139" s="134"/>
      <c r="T1139" s="134"/>
      <c r="U1139" s="134"/>
      <c r="V1139" s="134"/>
      <c r="W1139" s="134"/>
      <c r="X1139" s="134"/>
      <c r="Y1139" s="134"/>
      <c r="Z1139" s="134"/>
    </row>
    <row r="1140" spans="1:26" ht="15.75" customHeight="1">
      <c r="A1140" s="132"/>
      <c r="B1140" s="134"/>
      <c r="C1140" s="134"/>
      <c r="D1140" s="134"/>
      <c r="E1140" s="132"/>
      <c r="F1140" s="132"/>
      <c r="G1140" s="149"/>
      <c r="H1140" s="132"/>
      <c r="I1140" s="132"/>
      <c r="J1140" s="133"/>
      <c r="K1140" s="134"/>
      <c r="L1140" s="134"/>
      <c r="M1140" s="134"/>
      <c r="N1140" s="134"/>
      <c r="O1140" s="134"/>
      <c r="P1140" s="134"/>
      <c r="Q1140" s="134"/>
      <c r="R1140" s="134"/>
      <c r="S1140" s="134"/>
      <c r="T1140" s="134"/>
      <c r="U1140" s="134"/>
      <c r="V1140" s="134"/>
      <c r="W1140" s="134"/>
      <c r="X1140" s="134"/>
      <c r="Y1140" s="134"/>
      <c r="Z1140" s="134"/>
    </row>
    <row r="1141" spans="1:26" ht="15.75" customHeight="1">
      <c r="A1141" s="132"/>
      <c r="B1141" s="134"/>
      <c r="C1141" s="134"/>
      <c r="D1141" s="134"/>
      <c r="E1141" s="132"/>
      <c r="F1141" s="132"/>
      <c r="G1141" s="149"/>
      <c r="H1141" s="132"/>
      <c r="I1141" s="132"/>
      <c r="J1141" s="133"/>
      <c r="K1141" s="134"/>
      <c r="L1141" s="134"/>
      <c r="M1141" s="134"/>
      <c r="N1141" s="134"/>
      <c r="O1141" s="134"/>
      <c r="P1141" s="134"/>
      <c r="Q1141" s="134"/>
      <c r="R1141" s="134"/>
      <c r="S1141" s="134"/>
      <c r="T1141" s="134"/>
      <c r="U1141" s="134"/>
      <c r="V1141" s="134"/>
      <c r="W1141" s="134"/>
      <c r="X1141" s="134"/>
      <c r="Y1141" s="134"/>
      <c r="Z1141" s="134"/>
    </row>
    <row r="1142" spans="1:26" ht="15.75" customHeight="1">
      <c r="A1142" s="132"/>
      <c r="B1142" s="134"/>
      <c r="C1142" s="134"/>
      <c r="D1142" s="134"/>
      <c r="E1142" s="132"/>
      <c r="F1142" s="132"/>
      <c r="G1142" s="149"/>
      <c r="H1142" s="132"/>
      <c r="I1142" s="132"/>
      <c r="J1142" s="133"/>
      <c r="K1142" s="134"/>
      <c r="L1142" s="134"/>
      <c r="M1142" s="134"/>
      <c r="N1142" s="134"/>
      <c r="O1142" s="134"/>
      <c r="P1142" s="134"/>
      <c r="Q1142" s="134"/>
      <c r="R1142" s="134"/>
      <c r="S1142" s="134"/>
      <c r="T1142" s="134"/>
      <c r="U1142" s="134"/>
      <c r="V1142" s="134"/>
      <c r="W1142" s="134"/>
      <c r="X1142" s="134"/>
      <c r="Y1142" s="134"/>
      <c r="Z1142" s="134"/>
    </row>
    <row r="1143" spans="1:26" ht="15.75" customHeight="1">
      <c r="A1143" s="132"/>
      <c r="B1143" s="134"/>
      <c r="C1143" s="134"/>
      <c r="D1143" s="134"/>
      <c r="E1143" s="132"/>
      <c r="F1143" s="132"/>
      <c r="G1143" s="149"/>
      <c r="H1143" s="132"/>
      <c r="I1143" s="132"/>
      <c r="J1143" s="133"/>
      <c r="K1143" s="134"/>
      <c r="L1143" s="134"/>
      <c r="M1143" s="134"/>
      <c r="N1143" s="134"/>
      <c r="O1143" s="134"/>
      <c r="P1143" s="134"/>
      <c r="Q1143" s="134"/>
      <c r="R1143" s="134"/>
      <c r="S1143" s="134"/>
      <c r="T1143" s="134"/>
      <c r="U1143" s="134"/>
      <c r="V1143" s="134"/>
      <c r="W1143" s="134"/>
      <c r="X1143" s="134"/>
      <c r="Y1143" s="134"/>
      <c r="Z1143" s="134"/>
    </row>
    <row r="1144" spans="1:26" ht="15.75" customHeight="1">
      <c r="A1144" s="132"/>
      <c r="B1144" s="134"/>
      <c r="C1144" s="134"/>
      <c r="D1144" s="134"/>
      <c r="E1144" s="132"/>
      <c r="F1144" s="132"/>
      <c r="G1144" s="149"/>
      <c r="H1144" s="132"/>
      <c r="I1144" s="132"/>
      <c r="J1144" s="133"/>
      <c r="K1144" s="134"/>
      <c r="L1144" s="134"/>
      <c r="M1144" s="134"/>
      <c r="N1144" s="134"/>
      <c r="O1144" s="134"/>
      <c r="P1144" s="134"/>
      <c r="Q1144" s="134"/>
      <c r="R1144" s="134"/>
      <c r="S1144" s="134"/>
      <c r="T1144" s="134"/>
      <c r="U1144" s="134"/>
      <c r="V1144" s="134"/>
      <c r="W1144" s="134"/>
      <c r="X1144" s="134"/>
      <c r="Y1144" s="134"/>
      <c r="Z1144" s="134"/>
    </row>
    <row r="1145" spans="1:26" ht="15.75" customHeight="1">
      <c r="A1145" s="132"/>
      <c r="B1145" s="134"/>
      <c r="C1145" s="134"/>
      <c r="D1145" s="134"/>
      <c r="E1145" s="132"/>
      <c r="F1145" s="132"/>
      <c r="G1145" s="149"/>
      <c r="H1145" s="132"/>
      <c r="I1145" s="132"/>
      <c r="J1145" s="133"/>
      <c r="K1145" s="134"/>
      <c r="L1145" s="134"/>
      <c r="M1145" s="134"/>
      <c r="N1145" s="134"/>
      <c r="O1145" s="134"/>
      <c r="P1145" s="134"/>
      <c r="Q1145" s="134"/>
      <c r="R1145" s="134"/>
      <c r="S1145" s="134"/>
      <c r="T1145" s="134"/>
      <c r="U1145" s="134"/>
      <c r="V1145" s="134"/>
      <c r="W1145" s="134"/>
      <c r="X1145" s="134"/>
      <c r="Y1145" s="134"/>
      <c r="Z1145" s="134"/>
    </row>
    <row r="1146" spans="1:26" ht="15.75" customHeight="1">
      <c r="A1146" s="132"/>
      <c r="B1146" s="134"/>
      <c r="C1146" s="134"/>
      <c r="D1146" s="134"/>
      <c r="E1146" s="132"/>
      <c r="F1146" s="132"/>
      <c r="G1146" s="149"/>
      <c r="H1146" s="132"/>
      <c r="I1146" s="132"/>
      <c r="J1146" s="133"/>
      <c r="K1146" s="134"/>
      <c r="L1146" s="134"/>
      <c r="M1146" s="134"/>
      <c r="N1146" s="134"/>
      <c r="O1146" s="134"/>
      <c r="P1146" s="134"/>
      <c r="Q1146" s="134"/>
      <c r="R1146" s="134"/>
      <c r="S1146" s="134"/>
      <c r="T1146" s="134"/>
      <c r="U1146" s="134"/>
      <c r="V1146" s="134"/>
      <c r="W1146" s="134"/>
      <c r="X1146" s="134"/>
      <c r="Y1146" s="134"/>
      <c r="Z1146" s="134"/>
    </row>
    <row r="1147" spans="1:26" ht="15.75" customHeight="1">
      <c r="A1147" s="132"/>
      <c r="B1147" s="134"/>
      <c r="C1147" s="134"/>
      <c r="D1147" s="134"/>
      <c r="E1147" s="132"/>
      <c r="F1147" s="132"/>
      <c r="G1147" s="149"/>
      <c r="H1147" s="132"/>
      <c r="I1147" s="132"/>
      <c r="J1147" s="133"/>
      <c r="K1147" s="134"/>
      <c r="L1147" s="134"/>
      <c r="M1147" s="134"/>
      <c r="N1147" s="134"/>
      <c r="O1147" s="134"/>
      <c r="P1147" s="134"/>
      <c r="Q1147" s="134"/>
      <c r="R1147" s="134"/>
      <c r="S1147" s="134"/>
      <c r="T1147" s="134"/>
      <c r="U1147" s="134"/>
      <c r="V1147" s="134"/>
      <c r="W1147" s="134"/>
      <c r="X1147" s="134"/>
      <c r="Y1147" s="134"/>
      <c r="Z1147" s="134"/>
    </row>
    <row r="1148" spans="1:26" ht="15.75" customHeight="1">
      <c r="A1148" s="132"/>
      <c r="B1148" s="134"/>
      <c r="C1148" s="134"/>
      <c r="D1148" s="134"/>
      <c r="E1148" s="132"/>
      <c r="F1148" s="132"/>
      <c r="G1148" s="149"/>
      <c r="H1148" s="132"/>
      <c r="I1148" s="132"/>
      <c r="J1148" s="133"/>
      <c r="K1148" s="134"/>
      <c r="L1148" s="134"/>
      <c r="M1148" s="134"/>
      <c r="N1148" s="134"/>
      <c r="O1148" s="134"/>
      <c r="P1148" s="134"/>
      <c r="Q1148" s="134"/>
      <c r="R1148" s="134"/>
      <c r="S1148" s="134"/>
      <c r="T1148" s="134"/>
      <c r="U1148" s="134"/>
      <c r="V1148" s="134"/>
      <c r="W1148" s="134"/>
      <c r="X1148" s="134"/>
      <c r="Y1148" s="134"/>
      <c r="Z1148" s="134"/>
    </row>
    <row r="1149" spans="1:26" ht="15.75" customHeight="1">
      <c r="A1149" s="132"/>
      <c r="B1149" s="134"/>
      <c r="C1149" s="134"/>
      <c r="D1149" s="134"/>
      <c r="E1149" s="132"/>
      <c r="F1149" s="132"/>
      <c r="G1149" s="149"/>
      <c r="H1149" s="132"/>
      <c r="I1149" s="132"/>
      <c r="J1149" s="133"/>
      <c r="K1149" s="134"/>
      <c r="L1149" s="134"/>
      <c r="M1149" s="134"/>
      <c r="N1149" s="134"/>
      <c r="O1149" s="134"/>
      <c r="P1149" s="134"/>
      <c r="Q1149" s="134"/>
      <c r="R1149" s="134"/>
      <c r="S1149" s="134"/>
      <c r="T1149" s="134"/>
      <c r="U1149" s="134"/>
      <c r="V1149" s="134"/>
      <c r="W1149" s="134"/>
      <c r="X1149" s="134"/>
      <c r="Y1149" s="134"/>
      <c r="Z1149" s="134"/>
    </row>
    <row r="1150" spans="1:26" ht="15.75" customHeight="1">
      <c r="A1150" s="132"/>
      <c r="B1150" s="134"/>
      <c r="C1150" s="134"/>
      <c r="D1150" s="134"/>
      <c r="E1150" s="132"/>
      <c r="F1150" s="132"/>
      <c r="G1150" s="149"/>
      <c r="H1150" s="132"/>
      <c r="I1150" s="132"/>
      <c r="J1150" s="133"/>
      <c r="K1150" s="134"/>
      <c r="L1150" s="134"/>
      <c r="M1150" s="134"/>
      <c r="N1150" s="134"/>
      <c r="O1150" s="134"/>
      <c r="P1150" s="134"/>
      <c r="Q1150" s="134"/>
      <c r="R1150" s="134"/>
      <c r="S1150" s="134"/>
      <c r="T1150" s="134"/>
      <c r="U1150" s="134"/>
      <c r="V1150" s="134"/>
      <c r="W1150" s="134"/>
      <c r="X1150" s="134"/>
      <c r="Y1150" s="134"/>
      <c r="Z1150" s="134"/>
    </row>
    <row r="1151" spans="1:26" ht="15.75" customHeight="1">
      <c r="A1151" s="132"/>
      <c r="B1151" s="134"/>
      <c r="C1151" s="134"/>
      <c r="D1151" s="134"/>
      <c r="E1151" s="132"/>
      <c r="F1151" s="132"/>
      <c r="G1151" s="149"/>
      <c r="H1151" s="132"/>
      <c r="I1151" s="132"/>
      <c r="J1151" s="133"/>
      <c r="K1151" s="134"/>
      <c r="L1151" s="134"/>
      <c r="M1151" s="134"/>
      <c r="N1151" s="134"/>
      <c r="O1151" s="134"/>
      <c r="P1151" s="134"/>
      <c r="Q1151" s="134"/>
      <c r="R1151" s="134"/>
      <c r="S1151" s="134"/>
      <c r="T1151" s="134"/>
      <c r="U1151" s="134"/>
      <c r="V1151" s="134"/>
      <c r="W1151" s="134"/>
      <c r="X1151" s="134"/>
      <c r="Y1151" s="134"/>
      <c r="Z1151" s="134"/>
    </row>
    <row r="1152" spans="1:26" ht="15.75" customHeight="1">
      <c r="A1152" s="132"/>
      <c r="B1152" s="134"/>
      <c r="C1152" s="134"/>
      <c r="D1152" s="134"/>
      <c r="E1152" s="132"/>
      <c r="F1152" s="132"/>
      <c r="G1152" s="149"/>
      <c r="H1152" s="132"/>
      <c r="I1152" s="132"/>
      <c r="J1152" s="133"/>
      <c r="K1152" s="134"/>
      <c r="L1152" s="134"/>
      <c r="M1152" s="134"/>
      <c r="N1152" s="134"/>
      <c r="O1152" s="134"/>
      <c r="P1152" s="134"/>
      <c r="Q1152" s="134"/>
      <c r="R1152" s="134"/>
      <c r="S1152" s="134"/>
      <c r="T1152" s="134"/>
      <c r="U1152" s="134"/>
      <c r="V1152" s="134"/>
      <c r="W1152" s="134"/>
      <c r="X1152" s="134"/>
      <c r="Y1152" s="134"/>
      <c r="Z1152" s="134"/>
    </row>
    <row r="1153" spans="1:26" ht="15.75" customHeight="1">
      <c r="A1153" s="132"/>
      <c r="B1153" s="134"/>
      <c r="C1153" s="134"/>
      <c r="D1153" s="134"/>
      <c r="E1153" s="132"/>
      <c r="F1153" s="132"/>
      <c r="G1153" s="149"/>
      <c r="H1153" s="132"/>
      <c r="I1153" s="132"/>
      <c r="J1153" s="133"/>
      <c r="K1153" s="134"/>
      <c r="L1153" s="134"/>
      <c r="M1153" s="134"/>
      <c r="N1153" s="134"/>
      <c r="O1153" s="134"/>
      <c r="P1153" s="134"/>
      <c r="Q1153" s="134"/>
      <c r="R1153" s="134"/>
      <c r="S1153" s="134"/>
      <c r="T1153" s="134"/>
      <c r="U1153" s="134"/>
      <c r="V1153" s="134"/>
      <c r="W1153" s="134"/>
      <c r="X1153" s="134"/>
      <c r="Y1153" s="134"/>
      <c r="Z1153" s="134"/>
    </row>
    <row r="1154" spans="1:26" ht="15.75" customHeight="1">
      <c r="A1154" s="132"/>
      <c r="B1154" s="134"/>
      <c r="C1154" s="134"/>
      <c r="D1154" s="134"/>
      <c r="E1154" s="132"/>
      <c r="F1154" s="132"/>
      <c r="G1154" s="149"/>
      <c r="H1154" s="132"/>
      <c r="I1154" s="132"/>
      <c r="J1154" s="133"/>
      <c r="K1154" s="134"/>
      <c r="L1154" s="134"/>
      <c r="M1154" s="134"/>
      <c r="N1154" s="134"/>
      <c r="O1154" s="134"/>
      <c r="P1154" s="134"/>
      <c r="Q1154" s="134"/>
      <c r="R1154" s="134"/>
      <c r="S1154" s="134"/>
      <c r="T1154" s="134"/>
      <c r="U1154" s="134"/>
      <c r="V1154" s="134"/>
      <c r="W1154" s="134"/>
      <c r="X1154" s="134"/>
      <c r="Y1154" s="134"/>
      <c r="Z1154" s="134"/>
    </row>
    <row r="1155" spans="1:26" ht="15.75" customHeight="1">
      <c r="A1155" s="132"/>
      <c r="B1155" s="134"/>
      <c r="C1155" s="134"/>
      <c r="D1155" s="134"/>
      <c r="E1155" s="132"/>
      <c r="F1155" s="132"/>
      <c r="G1155" s="149"/>
      <c r="H1155" s="132"/>
      <c r="I1155" s="132"/>
      <c r="J1155" s="133"/>
      <c r="K1155" s="134"/>
      <c r="L1155" s="134"/>
      <c r="M1155" s="134"/>
      <c r="N1155" s="134"/>
      <c r="O1155" s="134"/>
      <c r="P1155" s="134"/>
      <c r="Q1155" s="134"/>
      <c r="R1155" s="134"/>
      <c r="S1155" s="134"/>
      <c r="T1155" s="134"/>
      <c r="U1155" s="134"/>
      <c r="V1155" s="134"/>
      <c r="W1155" s="134"/>
      <c r="X1155" s="134"/>
      <c r="Y1155" s="134"/>
      <c r="Z1155" s="134"/>
    </row>
    <row r="1156" spans="1:26" ht="15.75" customHeight="1">
      <c r="A1156" s="132"/>
      <c r="B1156" s="134"/>
      <c r="C1156" s="134"/>
      <c r="D1156" s="134"/>
      <c r="E1156" s="132"/>
      <c r="F1156" s="132"/>
      <c r="G1156" s="149"/>
      <c r="H1156" s="132"/>
      <c r="I1156" s="132"/>
      <c r="J1156" s="133"/>
      <c r="K1156" s="134"/>
      <c r="L1156" s="134"/>
      <c r="M1156" s="134"/>
      <c r="N1156" s="134"/>
      <c r="O1156" s="134"/>
      <c r="P1156" s="134"/>
      <c r="Q1156" s="134"/>
      <c r="R1156" s="134"/>
      <c r="S1156" s="134"/>
      <c r="T1156" s="134"/>
      <c r="U1156" s="134"/>
      <c r="V1156" s="134"/>
      <c r="W1156" s="134"/>
      <c r="X1156" s="134"/>
      <c r="Y1156" s="134"/>
      <c r="Z1156" s="134"/>
    </row>
    <row r="1157" spans="1:26" ht="15.75" customHeight="1">
      <c r="A1157" s="132"/>
      <c r="B1157" s="134"/>
      <c r="C1157" s="134"/>
      <c r="D1157" s="134"/>
      <c r="E1157" s="132"/>
      <c r="F1157" s="132"/>
      <c r="G1157" s="149"/>
      <c r="H1157" s="132"/>
      <c r="I1157" s="132"/>
      <c r="J1157" s="133"/>
      <c r="K1157" s="134"/>
      <c r="L1157" s="134"/>
      <c r="M1157" s="134"/>
      <c r="N1157" s="134"/>
      <c r="O1157" s="134"/>
      <c r="P1157" s="134"/>
      <c r="Q1157" s="134"/>
      <c r="R1157" s="134"/>
      <c r="S1157" s="134"/>
      <c r="T1157" s="134"/>
      <c r="U1157" s="134"/>
      <c r="V1157" s="134"/>
      <c r="W1157" s="134"/>
      <c r="X1157" s="134"/>
      <c r="Y1157" s="134"/>
      <c r="Z1157" s="134"/>
    </row>
    <row r="1158" spans="1:26" ht="15.75" customHeight="1">
      <c r="A1158" s="132"/>
      <c r="B1158" s="134"/>
      <c r="C1158" s="134"/>
      <c r="D1158" s="134"/>
      <c r="E1158" s="132"/>
      <c r="F1158" s="132"/>
      <c r="G1158" s="149"/>
      <c r="H1158" s="132"/>
      <c r="I1158" s="132"/>
      <c r="J1158" s="133"/>
      <c r="K1158" s="134"/>
      <c r="L1158" s="134"/>
      <c r="M1158" s="134"/>
      <c r="N1158" s="134"/>
      <c r="O1158" s="134"/>
      <c r="P1158" s="134"/>
      <c r="Q1158" s="134"/>
      <c r="R1158" s="134"/>
      <c r="S1158" s="134"/>
      <c r="T1158" s="134"/>
      <c r="U1158" s="134"/>
      <c r="V1158" s="134"/>
      <c r="W1158" s="134"/>
      <c r="X1158" s="134"/>
      <c r="Y1158" s="134"/>
      <c r="Z1158" s="134"/>
    </row>
    <row r="1159" spans="1:26" ht="15.75" customHeight="1">
      <c r="A1159" s="132"/>
      <c r="B1159" s="134"/>
      <c r="C1159" s="134"/>
      <c r="D1159" s="134"/>
      <c r="E1159" s="132"/>
      <c r="F1159" s="132"/>
      <c r="G1159" s="149"/>
      <c r="H1159" s="132"/>
      <c r="I1159" s="132"/>
      <c r="J1159" s="133"/>
      <c r="K1159" s="134"/>
      <c r="L1159" s="134"/>
      <c r="M1159" s="134"/>
      <c r="N1159" s="134"/>
      <c r="O1159" s="134"/>
      <c r="P1159" s="134"/>
      <c r="Q1159" s="134"/>
      <c r="R1159" s="134"/>
      <c r="S1159" s="134"/>
      <c r="T1159" s="134"/>
      <c r="U1159" s="134"/>
      <c r="V1159" s="134"/>
      <c r="W1159" s="134"/>
      <c r="X1159" s="134"/>
      <c r="Y1159" s="134"/>
      <c r="Z1159" s="134"/>
    </row>
    <row r="1160" spans="1:26" ht="15.75" customHeight="1">
      <c r="A1160" s="132"/>
      <c r="B1160" s="134"/>
      <c r="C1160" s="134"/>
      <c r="D1160" s="134"/>
      <c r="E1160" s="132"/>
      <c r="F1160" s="132"/>
      <c r="G1160" s="149"/>
      <c r="H1160" s="132"/>
      <c r="I1160" s="132"/>
      <c r="J1160" s="133"/>
      <c r="K1160" s="134"/>
      <c r="L1160" s="134"/>
      <c r="M1160" s="134"/>
      <c r="N1160" s="134"/>
      <c r="O1160" s="134"/>
      <c r="P1160" s="134"/>
      <c r="Q1160" s="134"/>
      <c r="R1160" s="134"/>
      <c r="S1160" s="134"/>
      <c r="T1160" s="134"/>
      <c r="U1160" s="134"/>
      <c r="V1160" s="134"/>
      <c r="W1160" s="134"/>
      <c r="X1160" s="134"/>
      <c r="Y1160" s="134"/>
      <c r="Z1160" s="134"/>
    </row>
    <row r="1161" spans="1:26" ht="15.75" customHeight="1">
      <c r="A1161" s="132"/>
      <c r="B1161" s="134"/>
      <c r="C1161" s="134"/>
      <c r="D1161" s="134"/>
      <c r="E1161" s="132"/>
      <c r="F1161" s="132"/>
      <c r="G1161" s="149"/>
      <c r="H1161" s="132"/>
      <c r="I1161" s="132"/>
      <c r="J1161" s="133"/>
      <c r="K1161" s="134"/>
      <c r="L1161" s="134"/>
      <c r="M1161" s="134"/>
      <c r="N1161" s="134"/>
      <c r="O1161" s="134"/>
      <c r="P1161" s="134"/>
      <c r="Q1161" s="134"/>
      <c r="R1161" s="134"/>
      <c r="S1161" s="134"/>
      <c r="T1161" s="134"/>
      <c r="U1161" s="134"/>
      <c r="V1161" s="134"/>
      <c r="W1161" s="134"/>
      <c r="X1161" s="134"/>
      <c r="Y1161" s="134"/>
      <c r="Z1161" s="134"/>
    </row>
    <row r="1162" spans="1:26" ht="15.75" customHeight="1">
      <c r="A1162" s="132"/>
      <c r="B1162" s="134"/>
      <c r="C1162" s="134"/>
      <c r="D1162" s="134"/>
      <c r="E1162" s="132"/>
      <c r="F1162" s="132"/>
      <c r="G1162" s="149"/>
      <c r="H1162" s="132"/>
      <c r="I1162" s="132"/>
      <c r="J1162" s="133"/>
      <c r="K1162" s="134"/>
      <c r="L1162" s="134"/>
      <c r="M1162" s="134"/>
      <c r="N1162" s="134"/>
      <c r="O1162" s="134"/>
      <c r="P1162" s="134"/>
      <c r="Q1162" s="134"/>
      <c r="R1162" s="134"/>
      <c r="S1162" s="134"/>
      <c r="T1162" s="134"/>
      <c r="U1162" s="134"/>
      <c r="V1162" s="134"/>
      <c r="W1162" s="134"/>
      <c r="X1162" s="134"/>
      <c r="Y1162" s="134"/>
      <c r="Z1162" s="134"/>
    </row>
    <row r="1163" spans="1:26" ht="15.75" customHeight="1">
      <c r="A1163" s="132"/>
      <c r="B1163" s="134"/>
      <c r="C1163" s="134"/>
      <c r="D1163" s="134"/>
      <c r="E1163" s="132"/>
      <c r="F1163" s="132"/>
      <c r="G1163" s="149"/>
      <c r="H1163" s="132"/>
      <c r="I1163" s="132"/>
      <c r="J1163" s="133"/>
      <c r="K1163" s="134"/>
      <c r="L1163" s="134"/>
      <c r="M1163" s="134"/>
      <c r="N1163" s="134"/>
      <c r="O1163" s="134"/>
      <c r="P1163" s="134"/>
      <c r="Q1163" s="134"/>
      <c r="R1163" s="134"/>
      <c r="S1163" s="134"/>
      <c r="T1163" s="134"/>
      <c r="U1163" s="134"/>
      <c r="V1163" s="134"/>
      <c r="W1163" s="134"/>
      <c r="X1163" s="134"/>
      <c r="Y1163" s="134"/>
      <c r="Z1163" s="134"/>
    </row>
    <row r="1164" spans="1:26" ht="15.75" customHeight="1">
      <c r="A1164" s="132"/>
      <c r="B1164" s="134"/>
      <c r="C1164" s="134"/>
      <c r="D1164" s="134"/>
      <c r="E1164" s="132"/>
      <c r="F1164" s="132"/>
      <c r="G1164" s="149"/>
      <c r="H1164" s="132"/>
      <c r="I1164" s="132"/>
      <c r="J1164" s="133"/>
      <c r="K1164" s="134"/>
      <c r="L1164" s="134"/>
      <c r="M1164" s="134"/>
      <c r="N1164" s="134"/>
      <c r="O1164" s="134"/>
      <c r="P1164" s="134"/>
      <c r="Q1164" s="134"/>
      <c r="R1164" s="134"/>
      <c r="S1164" s="134"/>
      <c r="T1164" s="134"/>
      <c r="U1164" s="134"/>
      <c r="V1164" s="134"/>
      <c r="W1164" s="134"/>
      <c r="X1164" s="134"/>
      <c r="Y1164" s="134"/>
      <c r="Z1164" s="134"/>
    </row>
    <row r="1165" spans="1:26" ht="15.75" customHeight="1">
      <c r="A1165" s="132"/>
      <c r="B1165" s="134"/>
      <c r="C1165" s="134"/>
      <c r="D1165" s="134"/>
      <c r="E1165" s="132"/>
      <c r="F1165" s="132"/>
      <c r="G1165" s="149"/>
      <c r="H1165" s="132"/>
      <c r="I1165" s="132"/>
      <c r="J1165" s="133"/>
      <c r="K1165" s="134"/>
      <c r="L1165" s="134"/>
      <c r="M1165" s="134"/>
      <c r="N1165" s="134"/>
      <c r="O1165" s="134"/>
      <c r="P1165" s="134"/>
      <c r="Q1165" s="134"/>
      <c r="R1165" s="134"/>
      <c r="S1165" s="134"/>
      <c r="T1165" s="134"/>
      <c r="U1165" s="134"/>
      <c r="V1165" s="134"/>
      <c r="W1165" s="134"/>
      <c r="X1165" s="134"/>
      <c r="Y1165" s="134"/>
      <c r="Z1165" s="134"/>
    </row>
    <row r="1166" spans="1:26" ht="15.75" customHeight="1">
      <c r="A1166" s="132"/>
      <c r="B1166" s="134"/>
      <c r="C1166" s="134"/>
      <c r="D1166" s="134"/>
      <c r="E1166" s="132"/>
      <c r="F1166" s="132"/>
      <c r="G1166" s="149"/>
      <c r="H1166" s="132"/>
      <c r="I1166" s="132"/>
      <c r="J1166" s="133"/>
      <c r="K1166" s="134"/>
      <c r="L1166" s="134"/>
      <c r="M1166" s="134"/>
      <c r="N1166" s="134"/>
      <c r="O1166" s="134"/>
      <c r="P1166" s="134"/>
      <c r="Q1166" s="134"/>
      <c r="R1166" s="134"/>
      <c r="S1166" s="134"/>
      <c r="T1166" s="134"/>
      <c r="U1166" s="134"/>
      <c r="V1166" s="134"/>
      <c r="W1166" s="134"/>
      <c r="X1166" s="134"/>
      <c r="Y1166" s="134"/>
      <c r="Z1166" s="134"/>
    </row>
    <row r="1167" spans="1:26" ht="15.75" customHeight="1">
      <c r="A1167" s="132"/>
      <c r="B1167" s="134"/>
      <c r="C1167" s="134"/>
      <c r="D1167" s="134"/>
      <c r="E1167" s="132"/>
      <c r="F1167" s="132"/>
      <c r="G1167" s="149"/>
      <c r="H1167" s="132"/>
      <c r="I1167" s="132"/>
      <c r="J1167" s="133"/>
      <c r="K1167" s="134"/>
      <c r="L1167" s="134"/>
      <c r="M1167" s="134"/>
      <c r="N1167" s="134"/>
      <c r="O1167" s="134"/>
      <c r="P1167" s="134"/>
      <c r="Q1167" s="134"/>
      <c r="R1167" s="134"/>
      <c r="S1167" s="134"/>
      <c r="T1167" s="134"/>
      <c r="U1167" s="134"/>
      <c r="V1167" s="134"/>
      <c r="W1167" s="134"/>
      <c r="X1167" s="134"/>
      <c r="Y1167" s="134"/>
      <c r="Z1167" s="134"/>
    </row>
    <row r="1168" spans="1:26" ht="15.75" customHeight="1">
      <c r="A1168" s="132"/>
      <c r="B1168" s="134"/>
      <c r="C1168" s="134"/>
      <c r="D1168" s="134"/>
      <c r="E1168" s="132"/>
      <c r="F1168" s="132"/>
      <c r="G1168" s="149"/>
      <c r="H1168" s="132"/>
      <c r="I1168" s="132"/>
      <c r="J1168" s="133"/>
      <c r="K1168" s="134"/>
      <c r="L1168" s="134"/>
      <c r="M1168" s="134"/>
      <c r="N1168" s="134"/>
      <c r="O1168" s="134"/>
      <c r="P1168" s="134"/>
      <c r="Q1168" s="134"/>
      <c r="R1168" s="134"/>
      <c r="S1168" s="134"/>
      <c r="T1168" s="134"/>
      <c r="U1168" s="134"/>
      <c r="V1168" s="134"/>
      <c r="W1168" s="134"/>
      <c r="X1168" s="134"/>
      <c r="Y1168" s="134"/>
      <c r="Z1168" s="134"/>
    </row>
    <row r="1169" spans="1:26" ht="15.75" customHeight="1">
      <c r="A1169" s="132"/>
      <c r="B1169" s="134"/>
      <c r="C1169" s="134"/>
      <c r="D1169" s="134"/>
      <c r="E1169" s="132"/>
      <c r="F1169" s="132"/>
      <c r="G1169" s="149"/>
      <c r="H1169" s="132"/>
      <c r="I1169" s="132"/>
      <c r="J1169" s="133"/>
      <c r="K1169" s="134"/>
      <c r="L1169" s="134"/>
      <c r="M1169" s="134"/>
      <c r="N1169" s="134"/>
      <c r="O1169" s="134"/>
      <c r="P1169" s="134"/>
      <c r="Q1169" s="134"/>
      <c r="R1169" s="134"/>
      <c r="S1169" s="134"/>
      <c r="T1169" s="134"/>
      <c r="U1169" s="134"/>
      <c r="V1169" s="134"/>
      <c r="W1169" s="134"/>
      <c r="X1169" s="134"/>
      <c r="Y1169" s="134"/>
      <c r="Z1169" s="134"/>
    </row>
    <row r="1170" spans="1:26" ht="15.75" customHeight="1">
      <c r="A1170" s="132"/>
      <c r="B1170" s="134"/>
      <c r="C1170" s="134"/>
      <c r="D1170" s="134"/>
      <c r="E1170" s="132"/>
      <c r="F1170" s="132"/>
      <c r="G1170" s="149"/>
      <c r="H1170" s="132"/>
      <c r="I1170" s="132"/>
      <c r="J1170" s="133"/>
      <c r="K1170" s="134"/>
      <c r="L1170" s="134"/>
      <c r="M1170" s="134"/>
      <c r="N1170" s="134"/>
      <c r="O1170" s="134"/>
      <c r="P1170" s="134"/>
      <c r="Q1170" s="134"/>
      <c r="R1170" s="134"/>
      <c r="S1170" s="134"/>
      <c r="T1170" s="134"/>
      <c r="U1170" s="134"/>
      <c r="V1170" s="134"/>
      <c r="W1170" s="134"/>
      <c r="X1170" s="134"/>
      <c r="Y1170" s="134"/>
      <c r="Z1170" s="134"/>
    </row>
    <row r="1171" spans="1:26" ht="15.75" customHeight="1">
      <c r="A1171" s="132"/>
      <c r="B1171" s="134"/>
      <c r="C1171" s="134"/>
      <c r="D1171" s="134"/>
      <c r="E1171" s="132"/>
      <c r="F1171" s="132"/>
      <c r="G1171" s="149"/>
      <c r="H1171" s="132"/>
      <c r="I1171" s="132"/>
      <c r="J1171" s="133"/>
      <c r="K1171" s="134"/>
      <c r="L1171" s="134"/>
      <c r="M1171" s="134"/>
      <c r="N1171" s="134"/>
      <c r="O1171" s="134"/>
      <c r="P1171" s="134"/>
      <c r="Q1171" s="134"/>
      <c r="R1171" s="134"/>
      <c r="S1171" s="134"/>
      <c r="T1171" s="134"/>
      <c r="U1171" s="134"/>
      <c r="V1171" s="134"/>
      <c r="W1171" s="134"/>
      <c r="X1171" s="134"/>
      <c r="Y1171" s="134"/>
      <c r="Z1171" s="134"/>
    </row>
    <row r="1172" spans="1:26" ht="15.75" customHeight="1">
      <c r="A1172" s="132"/>
      <c r="B1172" s="134"/>
      <c r="C1172" s="134"/>
      <c r="D1172" s="134"/>
      <c r="E1172" s="132"/>
      <c r="F1172" s="132"/>
      <c r="G1172" s="149"/>
      <c r="H1172" s="132"/>
      <c r="I1172" s="132"/>
      <c r="J1172" s="133"/>
      <c r="K1172" s="134"/>
      <c r="L1172" s="134"/>
      <c r="M1172" s="134"/>
      <c r="N1172" s="134"/>
      <c r="O1172" s="134"/>
      <c r="P1172" s="134"/>
      <c r="Q1172" s="134"/>
      <c r="R1172" s="134"/>
      <c r="S1172" s="134"/>
      <c r="T1172" s="134"/>
      <c r="U1172" s="134"/>
      <c r="V1172" s="134"/>
      <c r="W1172" s="134"/>
      <c r="X1172" s="134"/>
      <c r="Y1172" s="134"/>
      <c r="Z1172" s="134"/>
    </row>
    <row r="1173" spans="1:26" ht="15.75" customHeight="1">
      <c r="A1173" s="132"/>
      <c r="B1173" s="134"/>
      <c r="C1173" s="134"/>
      <c r="D1173" s="134"/>
      <c r="E1173" s="132"/>
      <c r="F1173" s="132"/>
      <c r="G1173" s="149"/>
      <c r="H1173" s="132"/>
      <c r="I1173" s="132"/>
      <c r="J1173" s="133"/>
      <c r="K1173" s="134"/>
      <c r="L1173" s="134"/>
      <c r="M1173" s="134"/>
      <c r="N1173" s="134"/>
      <c r="O1173" s="134"/>
      <c r="P1173" s="134"/>
      <c r="Q1173" s="134"/>
      <c r="R1173" s="134"/>
      <c r="S1173" s="134"/>
      <c r="T1173" s="134"/>
      <c r="U1173" s="134"/>
      <c r="V1173" s="134"/>
      <c r="W1173" s="134"/>
      <c r="X1173" s="134"/>
      <c r="Y1173" s="134"/>
      <c r="Z1173" s="134"/>
    </row>
    <row r="1174" spans="1:26" ht="15.75" customHeight="1">
      <c r="A1174" s="132"/>
      <c r="B1174" s="134"/>
      <c r="C1174" s="134"/>
      <c r="D1174" s="134"/>
      <c r="E1174" s="132"/>
      <c r="F1174" s="132"/>
      <c r="G1174" s="149"/>
      <c r="H1174" s="132"/>
      <c r="I1174" s="132"/>
      <c r="J1174" s="133"/>
      <c r="K1174" s="134"/>
      <c r="L1174" s="134"/>
      <c r="M1174" s="134"/>
      <c r="N1174" s="134"/>
      <c r="O1174" s="134"/>
      <c r="P1174" s="134"/>
      <c r="Q1174" s="134"/>
      <c r="R1174" s="134"/>
      <c r="S1174" s="134"/>
      <c r="T1174" s="134"/>
      <c r="U1174" s="134"/>
      <c r="V1174" s="134"/>
      <c r="W1174" s="134"/>
      <c r="X1174" s="134"/>
      <c r="Y1174" s="134"/>
      <c r="Z1174" s="134"/>
    </row>
    <row r="1175" spans="1:26" ht="15.75" customHeight="1">
      <c r="A1175" s="132"/>
      <c r="B1175" s="134"/>
      <c r="C1175" s="134"/>
      <c r="D1175" s="134"/>
      <c r="E1175" s="132"/>
      <c r="F1175" s="132"/>
      <c r="G1175" s="149"/>
      <c r="H1175" s="132"/>
      <c r="I1175" s="132"/>
      <c r="J1175" s="133"/>
      <c r="K1175" s="134"/>
      <c r="L1175" s="134"/>
      <c r="M1175" s="134"/>
      <c r="N1175" s="134"/>
      <c r="O1175" s="134"/>
      <c r="P1175" s="134"/>
      <c r="Q1175" s="134"/>
      <c r="R1175" s="134"/>
      <c r="S1175" s="134"/>
      <c r="T1175" s="134"/>
      <c r="U1175" s="134"/>
      <c r="V1175" s="134"/>
      <c r="W1175" s="134"/>
      <c r="X1175" s="134"/>
      <c r="Y1175" s="134"/>
      <c r="Z1175" s="134"/>
    </row>
    <row r="1176" spans="1:26" ht="15.75" customHeight="1">
      <c r="A1176" s="132"/>
      <c r="B1176" s="134"/>
      <c r="C1176" s="134"/>
      <c r="D1176" s="134"/>
      <c r="E1176" s="132"/>
      <c r="F1176" s="132"/>
      <c r="G1176" s="149"/>
      <c r="H1176" s="132"/>
      <c r="I1176" s="132"/>
      <c r="J1176" s="133"/>
      <c r="K1176" s="134"/>
      <c r="L1176" s="134"/>
      <c r="M1176" s="134"/>
      <c r="N1176" s="134"/>
      <c r="O1176" s="134"/>
      <c r="P1176" s="134"/>
      <c r="Q1176" s="134"/>
      <c r="R1176" s="134"/>
      <c r="S1176" s="134"/>
      <c r="T1176" s="134"/>
      <c r="U1176" s="134"/>
      <c r="V1176" s="134"/>
      <c r="W1176" s="134"/>
      <c r="X1176" s="134"/>
      <c r="Y1176" s="134"/>
      <c r="Z1176" s="134"/>
    </row>
    <row r="1177" spans="1:26" ht="15.75" customHeight="1">
      <c r="A1177" s="132"/>
      <c r="B1177" s="134"/>
      <c r="C1177" s="134"/>
      <c r="D1177" s="134"/>
      <c r="E1177" s="132"/>
      <c r="F1177" s="132"/>
      <c r="G1177" s="149"/>
      <c r="H1177" s="132"/>
      <c r="I1177" s="132"/>
      <c r="J1177" s="133"/>
      <c r="K1177" s="134"/>
      <c r="L1177" s="134"/>
      <c r="M1177" s="134"/>
      <c r="N1177" s="134"/>
      <c r="O1177" s="134"/>
      <c r="P1177" s="134"/>
      <c r="Q1177" s="134"/>
      <c r="R1177" s="134"/>
      <c r="S1177" s="134"/>
      <c r="T1177" s="134"/>
      <c r="U1177" s="134"/>
      <c r="V1177" s="134"/>
      <c r="W1177" s="134"/>
      <c r="X1177" s="134"/>
      <c r="Y1177" s="134"/>
      <c r="Z1177" s="134"/>
    </row>
    <row r="1178" spans="1:26" ht="15.75" customHeight="1">
      <c r="A1178" s="132"/>
      <c r="B1178" s="134"/>
      <c r="C1178" s="134"/>
      <c r="D1178" s="134"/>
      <c r="E1178" s="132"/>
      <c r="F1178" s="132"/>
      <c r="G1178" s="149"/>
      <c r="H1178" s="132"/>
      <c r="I1178" s="132"/>
      <c r="J1178" s="133"/>
      <c r="K1178" s="134"/>
      <c r="L1178" s="134"/>
      <c r="M1178" s="134"/>
      <c r="N1178" s="134"/>
      <c r="O1178" s="134"/>
      <c r="P1178" s="134"/>
      <c r="Q1178" s="134"/>
      <c r="R1178" s="134"/>
      <c r="S1178" s="134"/>
      <c r="T1178" s="134"/>
      <c r="U1178" s="134"/>
      <c r="V1178" s="134"/>
      <c r="W1178" s="134"/>
      <c r="X1178" s="134"/>
      <c r="Y1178" s="134"/>
      <c r="Z1178" s="134"/>
    </row>
    <row r="1179" spans="1:26" ht="15.75" customHeight="1">
      <c r="A1179" s="132"/>
      <c r="B1179" s="134"/>
      <c r="C1179" s="134"/>
      <c r="D1179" s="134"/>
      <c r="E1179" s="132"/>
      <c r="F1179" s="132"/>
      <c r="G1179" s="149"/>
      <c r="H1179" s="132"/>
      <c r="I1179" s="132"/>
      <c r="J1179" s="133"/>
      <c r="K1179" s="134"/>
      <c r="L1179" s="134"/>
      <c r="M1179" s="134"/>
      <c r="N1179" s="134"/>
      <c r="O1179" s="134"/>
      <c r="P1179" s="134"/>
      <c r="Q1179" s="134"/>
      <c r="R1179" s="134"/>
      <c r="S1179" s="134"/>
      <c r="T1179" s="134"/>
      <c r="U1179" s="134"/>
      <c r="V1179" s="134"/>
      <c r="W1179" s="134"/>
      <c r="X1179" s="134"/>
      <c r="Y1179" s="134"/>
      <c r="Z1179" s="134"/>
    </row>
    <row r="1180" spans="1:26" ht="15.75" customHeight="1">
      <c r="A1180" s="132"/>
      <c r="B1180" s="134"/>
      <c r="C1180" s="134"/>
      <c r="D1180" s="134"/>
      <c r="E1180" s="132"/>
      <c r="F1180" s="132"/>
      <c r="G1180" s="149"/>
      <c r="H1180" s="132"/>
      <c r="I1180" s="132"/>
      <c r="J1180" s="133"/>
      <c r="K1180" s="134"/>
      <c r="L1180" s="134"/>
      <c r="M1180" s="134"/>
      <c r="N1180" s="134"/>
      <c r="O1180" s="134"/>
      <c r="P1180" s="134"/>
      <c r="Q1180" s="134"/>
      <c r="R1180" s="134"/>
      <c r="S1180" s="134"/>
      <c r="T1180" s="134"/>
      <c r="U1180" s="134"/>
      <c r="V1180" s="134"/>
      <c r="W1180" s="134"/>
      <c r="X1180" s="134"/>
      <c r="Y1180" s="134"/>
      <c r="Z1180" s="134"/>
    </row>
    <row r="1181" spans="1:26" ht="15.75" customHeight="1">
      <c r="A1181" s="132"/>
      <c r="B1181" s="134"/>
      <c r="C1181" s="134"/>
      <c r="D1181" s="134"/>
      <c r="E1181" s="132"/>
      <c r="F1181" s="132"/>
      <c r="G1181" s="149"/>
      <c r="H1181" s="132"/>
      <c r="I1181" s="132"/>
      <c r="J1181" s="133"/>
      <c r="K1181" s="134"/>
      <c r="L1181" s="134"/>
      <c r="M1181" s="134"/>
      <c r="N1181" s="134"/>
      <c r="O1181" s="134"/>
      <c r="P1181" s="134"/>
      <c r="Q1181" s="134"/>
      <c r="R1181" s="134"/>
      <c r="S1181" s="134"/>
      <c r="T1181" s="134"/>
      <c r="U1181" s="134"/>
      <c r="V1181" s="134"/>
      <c r="W1181" s="134"/>
      <c r="X1181" s="134"/>
      <c r="Y1181" s="134"/>
      <c r="Z1181" s="134"/>
    </row>
    <row r="1182" spans="1:26" ht="15.75" customHeight="1">
      <c r="A1182" s="132"/>
      <c r="B1182" s="134"/>
      <c r="C1182" s="134"/>
      <c r="D1182" s="134"/>
      <c r="E1182" s="132"/>
      <c r="F1182" s="132"/>
      <c r="G1182" s="149"/>
      <c r="H1182" s="132"/>
      <c r="I1182" s="132"/>
      <c r="J1182" s="133"/>
      <c r="K1182" s="134"/>
      <c r="L1182" s="134"/>
      <c r="M1182" s="134"/>
      <c r="N1182" s="134"/>
      <c r="O1182" s="134"/>
      <c r="P1182" s="134"/>
      <c r="Q1182" s="134"/>
      <c r="R1182" s="134"/>
      <c r="S1182" s="134"/>
      <c r="T1182" s="134"/>
      <c r="U1182" s="134"/>
      <c r="V1182" s="134"/>
      <c r="W1182" s="134"/>
      <c r="X1182" s="134"/>
      <c r="Y1182" s="134"/>
      <c r="Z1182" s="134"/>
    </row>
    <row r="1183" spans="1:26" ht="15.75" customHeight="1">
      <c r="A1183" s="132"/>
      <c r="B1183" s="134"/>
      <c r="C1183" s="134"/>
      <c r="D1183" s="134"/>
      <c r="E1183" s="132"/>
      <c r="F1183" s="132"/>
      <c r="G1183" s="149"/>
      <c r="H1183" s="132"/>
      <c r="I1183" s="132"/>
      <c r="J1183" s="133"/>
      <c r="K1183" s="134"/>
      <c r="L1183" s="134"/>
      <c r="M1183" s="134"/>
      <c r="N1183" s="134"/>
      <c r="O1183" s="134"/>
      <c r="P1183" s="134"/>
      <c r="Q1183" s="134"/>
      <c r="R1183" s="134"/>
      <c r="S1183" s="134"/>
      <c r="T1183" s="134"/>
      <c r="U1183" s="134"/>
      <c r="V1183" s="134"/>
      <c r="W1183" s="134"/>
      <c r="X1183" s="134"/>
      <c r="Y1183" s="134"/>
      <c r="Z1183" s="134"/>
    </row>
    <row r="1184" spans="1:26" ht="15.75" customHeight="1">
      <c r="A1184" s="132"/>
      <c r="B1184" s="134"/>
      <c r="C1184" s="134"/>
      <c r="D1184" s="134"/>
      <c r="E1184" s="132"/>
      <c r="F1184" s="132"/>
      <c r="G1184" s="149"/>
      <c r="H1184" s="132"/>
      <c r="I1184" s="132"/>
      <c r="J1184" s="133"/>
      <c r="K1184" s="134"/>
      <c r="L1184" s="134"/>
      <c r="M1184" s="134"/>
      <c r="N1184" s="134"/>
      <c r="O1184" s="134"/>
      <c r="P1184" s="134"/>
      <c r="Q1184" s="134"/>
      <c r="R1184" s="134"/>
      <c r="S1184" s="134"/>
      <c r="T1184" s="134"/>
      <c r="U1184" s="134"/>
      <c r="V1184" s="134"/>
      <c r="W1184" s="134"/>
      <c r="X1184" s="134"/>
      <c r="Y1184" s="134"/>
      <c r="Z1184" s="134"/>
    </row>
    <row r="1185" spans="1:26" ht="15.75" customHeight="1">
      <c r="A1185" s="132"/>
      <c r="B1185" s="134"/>
      <c r="C1185" s="134"/>
      <c r="D1185" s="134"/>
      <c r="E1185" s="132"/>
      <c r="F1185" s="132"/>
      <c r="G1185" s="149"/>
      <c r="H1185" s="132"/>
      <c r="I1185" s="132"/>
      <c r="J1185" s="133"/>
      <c r="K1185" s="134"/>
      <c r="L1185" s="134"/>
      <c r="M1185" s="134"/>
      <c r="N1185" s="134"/>
      <c r="O1185" s="134"/>
      <c r="P1185" s="134"/>
      <c r="Q1185" s="134"/>
      <c r="R1185" s="134"/>
      <c r="S1185" s="134"/>
      <c r="T1185" s="134"/>
      <c r="U1185" s="134"/>
      <c r="V1185" s="134"/>
      <c r="W1185" s="134"/>
      <c r="X1185" s="134"/>
      <c r="Y1185" s="134"/>
      <c r="Z1185" s="134"/>
    </row>
    <row r="1186" spans="1:26" ht="15.75" customHeight="1">
      <c r="A1186" s="132"/>
      <c r="B1186" s="134"/>
      <c r="C1186" s="134"/>
      <c r="D1186" s="134"/>
      <c r="E1186" s="132"/>
      <c r="F1186" s="132"/>
      <c r="G1186" s="149"/>
      <c r="H1186" s="132"/>
      <c r="I1186" s="132"/>
      <c r="J1186" s="133"/>
      <c r="K1186" s="134"/>
      <c r="L1186" s="134"/>
      <c r="M1186" s="134"/>
      <c r="N1186" s="134"/>
      <c r="O1186" s="134"/>
      <c r="P1186" s="134"/>
      <c r="Q1186" s="134"/>
      <c r="R1186" s="134"/>
      <c r="S1186" s="134"/>
      <c r="T1186" s="134"/>
      <c r="U1186" s="134"/>
      <c r="V1186" s="134"/>
      <c r="W1186" s="134"/>
      <c r="X1186" s="134"/>
      <c r="Y1186" s="134"/>
      <c r="Z1186" s="134"/>
    </row>
    <row r="1187" spans="1:26" ht="15.75" customHeight="1">
      <c r="A1187" s="132"/>
      <c r="B1187" s="134"/>
      <c r="C1187" s="134"/>
      <c r="D1187" s="134"/>
      <c r="E1187" s="132"/>
      <c r="F1187" s="132"/>
      <c r="G1187" s="149"/>
      <c r="H1187" s="132"/>
      <c r="I1187" s="132"/>
      <c r="J1187" s="133"/>
      <c r="K1187" s="134"/>
      <c r="L1187" s="134"/>
      <c r="M1187" s="134"/>
      <c r="N1187" s="134"/>
      <c r="O1187" s="134"/>
      <c r="P1187" s="134"/>
      <c r="Q1187" s="134"/>
      <c r="R1187" s="134"/>
      <c r="S1187" s="134"/>
      <c r="T1187" s="134"/>
      <c r="U1187" s="134"/>
      <c r="V1187" s="134"/>
      <c r="W1187" s="134"/>
      <c r="X1187" s="134"/>
      <c r="Y1187" s="134"/>
      <c r="Z1187" s="134"/>
    </row>
    <row r="1188" spans="1:26" ht="15.75" customHeight="1">
      <c r="A1188" s="132"/>
      <c r="B1188" s="134"/>
      <c r="C1188" s="134"/>
      <c r="D1188" s="134"/>
      <c r="E1188" s="132"/>
      <c r="F1188" s="132"/>
      <c r="G1188" s="149"/>
      <c r="H1188" s="132"/>
      <c r="I1188" s="132"/>
      <c r="J1188" s="133"/>
      <c r="K1188" s="134"/>
      <c r="L1188" s="134"/>
      <c r="M1188" s="134"/>
      <c r="N1188" s="134"/>
      <c r="O1188" s="134"/>
      <c r="P1188" s="134"/>
      <c r="Q1188" s="134"/>
      <c r="R1188" s="134"/>
      <c r="S1188" s="134"/>
      <c r="T1188" s="134"/>
      <c r="U1188" s="134"/>
      <c r="V1188" s="134"/>
      <c r="W1188" s="134"/>
      <c r="X1188" s="134"/>
      <c r="Y1188" s="134"/>
      <c r="Z1188" s="134"/>
    </row>
    <row r="1189" spans="1:26" ht="15.75" customHeight="1">
      <c r="A1189" s="132"/>
      <c r="B1189" s="134"/>
      <c r="C1189" s="134"/>
      <c r="D1189" s="134"/>
      <c r="E1189" s="132"/>
      <c r="F1189" s="132"/>
      <c r="G1189" s="149"/>
      <c r="H1189" s="132"/>
      <c r="I1189" s="132"/>
      <c r="J1189" s="133"/>
      <c r="K1189" s="134"/>
      <c r="L1189" s="134"/>
      <c r="M1189" s="134"/>
      <c r="N1189" s="134"/>
      <c r="O1189" s="134"/>
      <c r="P1189" s="134"/>
      <c r="Q1189" s="134"/>
      <c r="R1189" s="134"/>
      <c r="S1189" s="134"/>
      <c r="T1189" s="134"/>
      <c r="U1189" s="134"/>
      <c r="V1189" s="134"/>
      <c r="W1189" s="134"/>
      <c r="X1189" s="134"/>
      <c r="Y1189" s="134"/>
      <c r="Z1189" s="134"/>
    </row>
    <row r="1190" spans="1:26" ht="15.75" customHeight="1">
      <c r="A1190" s="132"/>
      <c r="B1190" s="134"/>
      <c r="C1190" s="134"/>
      <c r="D1190" s="134"/>
      <c r="E1190" s="132"/>
      <c r="F1190" s="132"/>
      <c r="G1190" s="149"/>
      <c r="H1190" s="132"/>
      <c r="I1190" s="132"/>
      <c r="J1190" s="133"/>
      <c r="K1190" s="134"/>
      <c r="L1190" s="134"/>
      <c r="M1190" s="134"/>
      <c r="N1190" s="134"/>
      <c r="O1190" s="134"/>
      <c r="P1190" s="134"/>
      <c r="Q1190" s="134"/>
      <c r="R1190" s="134"/>
      <c r="S1190" s="134"/>
      <c r="T1190" s="134"/>
      <c r="U1190" s="134"/>
      <c r="V1190" s="134"/>
      <c r="W1190" s="134"/>
      <c r="X1190" s="134"/>
      <c r="Y1190" s="134"/>
      <c r="Z1190" s="134"/>
    </row>
    <row r="1191" spans="1:26" ht="15.75" customHeight="1">
      <c r="A1191" s="132"/>
      <c r="B1191" s="134"/>
      <c r="C1191" s="134"/>
      <c r="D1191" s="134"/>
      <c r="E1191" s="132"/>
      <c r="F1191" s="132"/>
      <c r="G1191" s="149"/>
      <c r="H1191" s="132"/>
      <c r="I1191" s="132"/>
      <c r="J1191" s="133"/>
      <c r="K1191" s="134"/>
      <c r="L1191" s="134"/>
      <c r="M1191" s="134"/>
      <c r="N1191" s="134"/>
      <c r="O1191" s="134"/>
      <c r="P1191" s="134"/>
      <c r="Q1191" s="134"/>
      <c r="R1191" s="134"/>
      <c r="S1191" s="134"/>
      <c r="T1191" s="134"/>
      <c r="U1191" s="134"/>
      <c r="V1191" s="134"/>
      <c r="W1191" s="134"/>
      <c r="X1191" s="134"/>
      <c r="Y1191" s="134"/>
      <c r="Z1191" s="134"/>
    </row>
    <row r="1192" spans="1:26" ht="15.75" customHeight="1">
      <c r="A1192" s="132"/>
      <c r="B1192" s="134"/>
      <c r="C1192" s="134"/>
      <c r="D1192" s="134"/>
      <c r="E1192" s="132"/>
      <c r="F1192" s="132"/>
      <c r="G1192" s="149"/>
      <c r="H1192" s="132"/>
      <c r="I1192" s="132"/>
      <c r="J1192" s="133"/>
      <c r="K1192" s="134"/>
      <c r="L1192" s="134"/>
      <c r="M1192" s="134"/>
      <c r="N1192" s="134"/>
      <c r="O1192" s="134"/>
      <c r="P1192" s="134"/>
      <c r="Q1192" s="134"/>
      <c r="R1192" s="134"/>
      <c r="S1192" s="134"/>
      <c r="T1192" s="134"/>
      <c r="U1192" s="134"/>
      <c r="V1192" s="134"/>
      <c r="W1192" s="134"/>
      <c r="X1192" s="134"/>
      <c r="Y1192" s="134"/>
      <c r="Z1192" s="134"/>
    </row>
    <row r="1193" spans="1:26" ht="15.75" customHeight="1">
      <c r="A1193" s="132"/>
      <c r="B1193" s="134"/>
      <c r="C1193" s="134"/>
      <c r="D1193" s="134"/>
      <c r="E1193" s="132"/>
      <c r="F1193" s="132"/>
      <c r="G1193" s="149"/>
      <c r="H1193" s="132"/>
      <c r="I1193" s="132"/>
      <c r="J1193" s="133"/>
      <c r="K1193" s="134"/>
      <c r="L1193" s="134"/>
      <c r="M1193" s="134"/>
      <c r="N1193" s="134"/>
      <c r="O1193" s="134"/>
      <c r="P1193" s="134"/>
      <c r="Q1193" s="134"/>
      <c r="R1193" s="134"/>
      <c r="S1193" s="134"/>
      <c r="T1193" s="134"/>
      <c r="U1193" s="134"/>
      <c r="V1193" s="134"/>
      <c r="W1193" s="134"/>
      <c r="X1193" s="134"/>
      <c r="Y1193" s="134"/>
      <c r="Z1193" s="134"/>
    </row>
    <row r="1194" spans="1:26" ht="15.75" customHeight="1">
      <c r="A1194" s="132"/>
      <c r="B1194" s="134"/>
      <c r="C1194" s="134"/>
      <c r="D1194" s="134"/>
      <c r="E1194" s="132"/>
      <c r="F1194" s="132"/>
      <c r="G1194" s="149"/>
      <c r="H1194" s="132"/>
      <c r="I1194" s="132"/>
      <c r="J1194" s="133"/>
      <c r="K1194" s="134"/>
      <c r="L1194" s="134"/>
      <c r="M1194" s="134"/>
      <c r="N1194" s="134"/>
      <c r="O1194" s="134"/>
      <c r="P1194" s="134"/>
      <c r="Q1194" s="134"/>
      <c r="R1194" s="134"/>
      <c r="S1194" s="134"/>
      <c r="T1194" s="134"/>
      <c r="U1194" s="134"/>
      <c r="V1194" s="134"/>
      <c r="W1194" s="134"/>
      <c r="X1194" s="134"/>
      <c r="Y1194" s="134"/>
      <c r="Z1194" s="134"/>
    </row>
    <row r="1195" spans="1:26" ht="15.75" customHeight="1">
      <c r="A1195" s="132"/>
      <c r="B1195" s="134"/>
      <c r="C1195" s="134"/>
      <c r="D1195" s="134"/>
      <c r="E1195" s="132"/>
      <c r="F1195" s="132"/>
      <c r="G1195" s="149"/>
      <c r="H1195" s="132"/>
      <c r="I1195" s="132"/>
      <c r="J1195" s="133"/>
      <c r="K1195" s="134"/>
      <c r="L1195" s="134"/>
      <c r="M1195" s="134"/>
      <c r="N1195" s="134"/>
      <c r="O1195" s="134"/>
      <c r="P1195" s="134"/>
      <c r="Q1195" s="134"/>
      <c r="R1195" s="134"/>
      <c r="S1195" s="134"/>
      <c r="T1195" s="134"/>
      <c r="U1195" s="134"/>
      <c r="V1195" s="134"/>
      <c r="W1195" s="134"/>
      <c r="X1195" s="134"/>
      <c r="Y1195" s="134"/>
      <c r="Z1195" s="134"/>
    </row>
    <row r="1196" spans="1:26" ht="15.75" customHeight="1">
      <c r="A1196" s="132"/>
      <c r="B1196" s="134"/>
      <c r="C1196" s="134"/>
      <c r="D1196" s="134"/>
      <c r="E1196" s="132"/>
      <c r="F1196" s="132"/>
      <c r="G1196" s="149"/>
      <c r="H1196" s="132"/>
      <c r="I1196" s="132"/>
      <c r="J1196" s="133"/>
      <c r="K1196" s="134"/>
      <c r="L1196" s="134"/>
      <c r="M1196" s="134"/>
      <c r="N1196" s="134"/>
      <c r="O1196" s="134"/>
      <c r="P1196" s="134"/>
      <c r="Q1196" s="134"/>
      <c r="R1196" s="134"/>
      <c r="S1196" s="134"/>
      <c r="T1196" s="134"/>
      <c r="U1196" s="134"/>
      <c r="V1196" s="134"/>
      <c r="W1196" s="134"/>
      <c r="X1196" s="134"/>
      <c r="Y1196" s="134"/>
      <c r="Z1196" s="134"/>
    </row>
    <row r="1197" spans="1:26" ht="15.75" customHeight="1">
      <c r="A1197" s="132"/>
      <c r="B1197" s="134"/>
      <c r="C1197" s="134"/>
      <c r="D1197" s="134"/>
      <c r="E1197" s="132"/>
      <c r="F1197" s="132"/>
      <c r="G1197" s="149"/>
      <c r="H1197" s="132"/>
      <c r="I1197" s="132"/>
      <c r="J1197" s="133"/>
      <c r="K1197" s="134"/>
      <c r="L1197" s="134"/>
      <c r="M1197" s="134"/>
      <c r="N1197" s="134"/>
      <c r="O1197" s="134"/>
      <c r="P1197" s="134"/>
      <c r="Q1197" s="134"/>
      <c r="R1197" s="134"/>
      <c r="S1197" s="134"/>
      <c r="T1197" s="134"/>
      <c r="U1197" s="134"/>
      <c r="V1197" s="134"/>
      <c r="W1197" s="134"/>
      <c r="X1197" s="134"/>
      <c r="Y1197" s="134"/>
      <c r="Z1197" s="134"/>
    </row>
    <row r="1198" spans="1:26" ht="15.75" customHeight="1">
      <c r="A1198" s="132"/>
      <c r="B1198" s="134"/>
      <c r="C1198" s="134"/>
      <c r="D1198" s="134"/>
      <c r="E1198" s="132"/>
      <c r="F1198" s="132"/>
      <c r="G1198" s="149"/>
      <c r="H1198" s="132"/>
      <c r="I1198" s="132"/>
      <c r="J1198" s="133"/>
      <c r="K1198" s="134"/>
      <c r="L1198" s="134"/>
      <c r="M1198" s="134"/>
      <c r="N1198" s="134"/>
      <c r="O1198" s="134"/>
      <c r="P1198" s="134"/>
      <c r="Q1198" s="134"/>
      <c r="R1198" s="134"/>
      <c r="S1198" s="134"/>
      <c r="T1198" s="134"/>
      <c r="U1198" s="134"/>
      <c r="V1198" s="134"/>
      <c r="W1198" s="134"/>
      <c r="X1198" s="134"/>
      <c r="Y1198" s="134"/>
      <c r="Z1198" s="134"/>
    </row>
    <row r="1199" spans="1:26" ht="15.75" customHeight="1">
      <c r="A1199" s="132"/>
      <c r="B1199" s="134"/>
      <c r="C1199" s="134"/>
      <c r="D1199" s="134"/>
      <c r="E1199" s="132"/>
      <c r="F1199" s="132"/>
      <c r="G1199" s="149"/>
      <c r="H1199" s="132"/>
      <c r="I1199" s="132"/>
      <c r="J1199" s="133"/>
      <c r="K1199" s="134"/>
      <c r="L1199" s="134"/>
      <c r="M1199" s="134"/>
      <c r="N1199" s="134"/>
      <c r="O1199" s="134"/>
      <c r="P1199" s="134"/>
      <c r="Q1199" s="134"/>
      <c r="R1199" s="134"/>
      <c r="S1199" s="134"/>
      <c r="T1199" s="134"/>
      <c r="U1199" s="134"/>
      <c r="V1199" s="134"/>
      <c r="W1199" s="134"/>
      <c r="X1199" s="134"/>
      <c r="Y1199" s="134"/>
      <c r="Z1199" s="134"/>
    </row>
    <row r="1200" spans="1:26" ht="15.75" customHeight="1">
      <c r="A1200" s="132"/>
      <c r="B1200" s="134"/>
      <c r="C1200" s="134"/>
      <c r="D1200" s="134"/>
      <c r="E1200" s="132"/>
      <c r="F1200" s="132"/>
      <c r="G1200" s="149"/>
      <c r="H1200" s="132"/>
      <c r="I1200" s="132"/>
      <c r="J1200" s="133"/>
      <c r="K1200" s="134"/>
      <c r="L1200" s="134"/>
      <c r="M1200" s="134"/>
      <c r="N1200" s="134"/>
      <c r="O1200" s="134"/>
      <c r="P1200" s="134"/>
      <c r="Q1200" s="134"/>
      <c r="R1200" s="134"/>
      <c r="S1200" s="134"/>
      <c r="T1200" s="134"/>
      <c r="U1200" s="134"/>
      <c r="V1200" s="134"/>
      <c r="W1200" s="134"/>
      <c r="X1200" s="134"/>
      <c r="Y1200" s="134"/>
      <c r="Z1200" s="134"/>
    </row>
    <row r="1201" spans="1:26" ht="15.75" customHeight="1">
      <c r="A1201" s="132"/>
      <c r="B1201" s="134"/>
      <c r="C1201" s="134"/>
      <c r="D1201" s="134"/>
      <c r="E1201" s="132"/>
      <c r="F1201" s="132"/>
      <c r="G1201" s="149"/>
      <c r="H1201" s="132"/>
      <c r="I1201" s="132"/>
      <c r="J1201" s="133"/>
      <c r="K1201" s="134"/>
      <c r="L1201" s="134"/>
      <c r="M1201" s="134"/>
      <c r="N1201" s="134"/>
      <c r="O1201" s="134"/>
      <c r="P1201" s="134"/>
      <c r="Q1201" s="134"/>
      <c r="R1201" s="134"/>
      <c r="S1201" s="134"/>
      <c r="T1201" s="134"/>
      <c r="U1201" s="134"/>
      <c r="V1201" s="134"/>
      <c r="W1201" s="134"/>
      <c r="X1201" s="134"/>
      <c r="Y1201" s="134"/>
      <c r="Z1201" s="134"/>
    </row>
    <row r="1202" spans="1:26" ht="15.75" customHeight="1">
      <c r="A1202" s="132"/>
      <c r="B1202" s="134"/>
      <c r="C1202" s="134"/>
      <c r="D1202" s="134"/>
      <c r="E1202" s="132"/>
      <c r="F1202" s="132"/>
      <c r="G1202" s="149"/>
      <c r="H1202" s="132"/>
      <c r="I1202" s="132"/>
      <c r="J1202" s="133"/>
      <c r="K1202" s="134"/>
      <c r="L1202" s="134"/>
      <c r="M1202" s="134"/>
      <c r="N1202" s="134"/>
      <c r="O1202" s="134"/>
      <c r="P1202" s="134"/>
      <c r="Q1202" s="134"/>
      <c r="R1202" s="134"/>
      <c r="S1202" s="134"/>
      <c r="T1202" s="134"/>
      <c r="U1202" s="134"/>
      <c r="V1202" s="134"/>
      <c r="W1202" s="134"/>
      <c r="X1202" s="134"/>
      <c r="Y1202" s="134"/>
      <c r="Z1202" s="134"/>
    </row>
    <row r="1203" spans="1:26" ht="15.75" customHeight="1">
      <c r="A1203" s="132"/>
      <c r="B1203" s="134"/>
      <c r="C1203" s="134"/>
      <c r="D1203" s="134"/>
      <c r="E1203" s="132"/>
      <c r="F1203" s="132"/>
      <c r="G1203" s="149"/>
      <c r="H1203" s="132"/>
      <c r="I1203" s="132"/>
      <c r="J1203" s="133"/>
      <c r="K1203" s="134"/>
      <c r="L1203" s="134"/>
      <c r="M1203" s="134"/>
      <c r="N1203" s="134"/>
      <c r="O1203" s="134"/>
      <c r="P1203" s="134"/>
      <c r="Q1203" s="134"/>
      <c r="R1203" s="134"/>
      <c r="S1203" s="134"/>
      <c r="T1203" s="134"/>
      <c r="U1203" s="134"/>
      <c r="V1203" s="134"/>
      <c r="W1203" s="134"/>
      <c r="X1203" s="134"/>
      <c r="Y1203" s="134"/>
      <c r="Z1203" s="134"/>
    </row>
    <row r="1204" spans="1:26" ht="15.75" customHeight="1">
      <c r="A1204" s="132"/>
      <c r="B1204" s="134"/>
      <c r="C1204" s="134"/>
      <c r="D1204" s="134"/>
      <c r="E1204" s="132"/>
      <c r="F1204" s="132"/>
      <c r="G1204" s="149"/>
      <c r="H1204" s="132"/>
      <c r="I1204" s="132"/>
      <c r="J1204" s="133"/>
      <c r="K1204" s="134"/>
      <c r="L1204" s="134"/>
      <c r="M1204" s="134"/>
      <c r="N1204" s="134"/>
      <c r="O1204" s="134"/>
      <c r="P1204" s="134"/>
      <c r="Q1204" s="134"/>
      <c r="R1204" s="134"/>
      <c r="S1204" s="134"/>
      <c r="T1204" s="134"/>
      <c r="U1204" s="134"/>
      <c r="V1204" s="134"/>
      <c r="W1204" s="134"/>
      <c r="X1204" s="134"/>
      <c r="Y1204" s="134"/>
      <c r="Z1204" s="134"/>
    </row>
    <row r="1205" spans="1:26" ht="15.75" customHeight="1">
      <c r="A1205" s="132"/>
      <c r="B1205" s="134"/>
      <c r="C1205" s="134"/>
      <c r="D1205" s="134"/>
      <c r="E1205" s="132"/>
      <c r="F1205" s="132"/>
      <c r="G1205" s="149"/>
      <c r="H1205" s="132"/>
      <c r="I1205" s="132"/>
      <c r="J1205" s="133"/>
      <c r="K1205" s="134"/>
      <c r="L1205" s="134"/>
      <c r="M1205" s="134"/>
      <c r="N1205" s="134"/>
      <c r="O1205" s="134"/>
      <c r="P1205" s="134"/>
      <c r="Q1205" s="134"/>
      <c r="R1205" s="134"/>
      <c r="S1205" s="134"/>
      <c r="T1205" s="134"/>
      <c r="U1205" s="134"/>
      <c r="V1205" s="134"/>
      <c r="W1205" s="134"/>
      <c r="X1205" s="134"/>
      <c r="Y1205" s="134"/>
      <c r="Z1205" s="134"/>
    </row>
    <row r="1206" spans="1:26" ht="15.75" customHeight="1">
      <c r="A1206" s="132"/>
      <c r="B1206" s="134"/>
      <c r="C1206" s="134"/>
      <c r="D1206" s="134"/>
      <c r="E1206" s="132"/>
      <c r="F1206" s="132"/>
      <c r="G1206" s="149"/>
      <c r="H1206" s="132"/>
      <c r="I1206" s="132"/>
      <c r="J1206" s="133"/>
      <c r="K1206" s="134"/>
      <c r="L1206" s="134"/>
      <c r="M1206" s="134"/>
      <c r="N1206" s="134"/>
      <c r="O1206" s="134"/>
      <c r="P1206" s="134"/>
      <c r="Q1206" s="134"/>
      <c r="R1206" s="134"/>
      <c r="S1206" s="134"/>
      <c r="T1206" s="134"/>
      <c r="U1206" s="134"/>
      <c r="V1206" s="134"/>
      <c r="W1206" s="134"/>
      <c r="X1206" s="134"/>
      <c r="Y1206" s="134"/>
      <c r="Z1206" s="134"/>
    </row>
    <row r="1207" spans="1:26" ht="15.75" customHeight="1">
      <c r="A1207" s="132"/>
      <c r="B1207" s="134"/>
      <c r="C1207" s="134"/>
      <c r="D1207" s="134"/>
      <c r="E1207" s="132"/>
      <c r="F1207" s="132"/>
      <c r="G1207" s="149"/>
      <c r="H1207" s="132"/>
      <c r="I1207" s="132"/>
      <c r="J1207" s="133"/>
      <c r="K1207" s="134"/>
      <c r="L1207" s="134"/>
      <c r="M1207" s="134"/>
      <c r="N1207" s="134"/>
      <c r="O1207" s="134"/>
      <c r="P1207" s="134"/>
      <c r="Q1207" s="134"/>
      <c r="R1207" s="134"/>
      <c r="S1207" s="134"/>
      <c r="T1207" s="134"/>
      <c r="U1207" s="134"/>
      <c r="V1207" s="134"/>
      <c r="W1207" s="134"/>
      <c r="X1207" s="134"/>
      <c r="Y1207" s="134"/>
      <c r="Z1207" s="134"/>
    </row>
    <row r="1208" spans="1:26" ht="15.75" customHeight="1">
      <c r="A1208" s="132"/>
      <c r="B1208" s="134"/>
      <c r="C1208" s="134"/>
      <c r="D1208" s="134"/>
      <c r="E1208" s="132"/>
      <c r="F1208" s="132"/>
      <c r="G1208" s="149"/>
      <c r="H1208" s="132"/>
      <c r="I1208" s="132"/>
      <c r="J1208" s="133"/>
      <c r="K1208" s="134"/>
      <c r="L1208" s="134"/>
      <c r="M1208" s="134"/>
      <c r="N1208" s="134"/>
      <c r="O1208" s="134"/>
      <c r="P1208" s="134"/>
      <c r="Q1208" s="134"/>
      <c r="R1208" s="134"/>
      <c r="S1208" s="134"/>
      <c r="T1208" s="134"/>
      <c r="U1208" s="134"/>
      <c r="V1208" s="134"/>
      <c r="W1208" s="134"/>
      <c r="X1208" s="134"/>
      <c r="Y1208" s="134"/>
      <c r="Z1208" s="134"/>
    </row>
    <row r="1209" spans="1:26" ht="15.75" customHeight="1">
      <c r="A1209" s="132"/>
      <c r="B1209" s="134"/>
      <c r="C1209" s="134"/>
      <c r="D1209" s="134"/>
      <c r="E1209" s="132"/>
      <c r="F1209" s="132"/>
      <c r="G1209" s="149"/>
      <c r="H1209" s="132"/>
      <c r="I1209" s="132"/>
      <c r="J1209" s="133"/>
      <c r="K1209" s="134"/>
      <c r="L1209" s="134"/>
      <c r="M1209" s="134"/>
      <c r="N1209" s="134"/>
      <c r="O1209" s="134"/>
      <c r="P1209" s="134"/>
      <c r="Q1209" s="134"/>
      <c r="R1209" s="134"/>
      <c r="S1209" s="134"/>
      <c r="T1209" s="134"/>
      <c r="U1209" s="134"/>
      <c r="V1209" s="134"/>
      <c r="W1209" s="134"/>
      <c r="X1209" s="134"/>
      <c r="Y1209" s="134"/>
      <c r="Z1209" s="134"/>
    </row>
    <row r="1210" spans="1:26" ht="15.75" customHeight="1">
      <c r="A1210" s="132"/>
      <c r="B1210" s="134"/>
      <c r="C1210" s="134"/>
      <c r="D1210" s="134"/>
      <c r="E1210" s="132"/>
      <c r="F1210" s="132"/>
      <c r="G1210" s="149"/>
      <c r="H1210" s="132"/>
      <c r="I1210" s="132"/>
      <c r="J1210" s="133"/>
      <c r="K1210" s="134"/>
      <c r="L1210" s="134"/>
      <c r="M1210" s="134"/>
      <c r="N1210" s="134"/>
      <c r="O1210" s="134"/>
      <c r="P1210" s="134"/>
      <c r="Q1210" s="134"/>
      <c r="R1210" s="134"/>
      <c r="S1210" s="134"/>
      <c r="T1210" s="134"/>
      <c r="U1210" s="134"/>
      <c r="V1210" s="134"/>
      <c r="W1210" s="134"/>
      <c r="X1210" s="134"/>
      <c r="Y1210" s="134"/>
      <c r="Z1210" s="134"/>
    </row>
    <row r="1211" spans="1:26" ht="15.75" customHeight="1">
      <c r="A1211" s="132"/>
      <c r="B1211" s="134"/>
      <c r="C1211" s="134"/>
      <c r="D1211" s="134"/>
      <c r="E1211" s="132"/>
      <c r="F1211" s="132"/>
      <c r="G1211" s="149"/>
      <c r="H1211" s="132"/>
      <c r="I1211" s="132"/>
      <c r="J1211" s="133"/>
      <c r="K1211" s="134"/>
      <c r="L1211" s="134"/>
      <c r="M1211" s="134"/>
      <c r="N1211" s="134"/>
      <c r="O1211" s="134"/>
      <c r="P1211" s="134"/>
      <c r="Q1211" s="134"/>
      <c r="R1211" s="134"/>
      <c r="S1211" s="134"/>
      <c r="T1211" s="134"/>
      <c r="U1211" s="134"/>
      <c r="V1211" s="134"/>
      <c r="W1211" s="134"/>
      <c r="X1211" s="134"/>
      <c r="Y1211" s="134"/>
      <c r="Z1211" s="134"/>
    </row>
    <row r="1212" spans="1:26" ht="15.75" customHeight="1">
      <c r="A1212" s="132"/>
      <c r="B1212" s="134"/>
      <c r="C1212" s="134"/>
      <c r="D1212" s="134"/>
      <c r="E1212" s="132"/>
      <c r="F1212" s="132"/>
      <c r="G1212" s="149"/>
      <c r="H1212" s="132"/>
      <c r="I1212" s="132"/>
      <c r="J1212" s="133"/>
      <c r="K1212" s="134"/>
      <c r="L1212" s="134"/>
      <c r="M1212" s="134"/>
      <c r="N1212" s="134"/>
      <c r="O1212" s="134"/>
      <c r="P1212" s="134"/>
      <c r="Q1212" s="134"/>
      <c r="R1212" s="134"/>
      <c r="S1212" s="134"/>
      <c r="T1212" s="134"/>
      <c r="U1212" s="134"/>
      <c r="V1212" s="134"/>
      <c r="W1212" s="134"/>
      <c r="X1212" s="134"/>
      <c r="Y1212" s="134"/>
      <c r="Z1212" s="134"/>
    </row>
    <row r="1213" spans="1:26" ht="15.75" customHeight="1">
      <c r="A1213" s="132"/>
      <c r="B1213" s="134"/>
      <c r="C1213" s="134"/>
      <c r="D1213" s="134"/>
      <c r="E1213" s="132"/>
      <c r="F1213" s="132"/>
      <c r="G1213" s="149"/>
      <c r="H1213" s="132"/>
      <c r="I1213" s="132"/>
      <c r="J1213" s="133"/>
      <c r="K1213" s="134"/>
      <c r="L1213" s="134"/>
      <c r="M1213" s="134"/>
      <c r="N1213" s="134"/>
      <c r="O1213" s="134"/>
      <c r="P1213" s="134"/>
      <c r="Q1213" s="134"/>
      <c r="R1213" s="134"/>
      <c r="S1213" s="134"/>
      <c r="T1213" s="134"/>
      <c r="U1213" s="134"/>
      <c r="V1213" s="134"/>
      <c r="W1213" s="134"/>
      <c r="X1213" s="134"/>
      <c r="Y1213" s="134"/>
      <c r="Z1213" s="134"/>
    </row>
    <row r="1214" spans="1:26" ht="15.75" customHeight="1">
      <c r="A1214" s="132"/>
      <c r="B1214" s="134"/>
      <c r="C1214" s="134"/>
      <c r="D1214" s="134"/>
      <c r="E1214" s="132"/>
      <c r="F1214" s="132"/>
      <c r="G1214" s="149"/>
      <c r="H1214" s="132"/>
      <c r="I1214" s="132"/>
      <c r="J1214" s="133"/>
      <c r="K1214" s="134"/>
      <c r="L1214" s="134"/>
      <c r="M1214" s="134"/>
      <c r="N1214" s="134"/>
      <c r="O1214" s="134"/>
      <c r="P1214" s="134"/>
      <c r="Q1214" s="134"/>
      <c r="R1214" s="134"/>
      <c r="S1214" s="134"/>
      <c r="T1214" s="134"/>
      <c r="U1214" s="134"/>
      <c r="V1214" s="134"/>
      <c r="W1214" s="134"/>
      <c r="X1214" s="134"/>
      <c r="Y1214" s="134"/>
      <c r="Z1214" s="134"/>
    </row>
    <row r="1215" spans="1:26" ht="15.75" customHeight="1">
      <c r="A1215" s="132"/>
      <c r="B1215" s="134"/>
      <c r="C1215" s="134"/>
      <c r="D1215" s="134"/>
      <c r="E1215" s="132"/>
      <c r="F1215" s="132"/>
      <c r="G1215" s="149"/>
      <c r="H1215" s="132"/>
      <c r="I1215" s="132"/>
      <c r="J1215" s="133"/>
      <c r="K1215" s="134"/>
      <c r="L1215" s="134"/>
      <c r="M1215" s="134"/>
      <c r="N1215" s="134"/>
      <c r="O1215" s="134"/>
      <c r="P1215" s="134"/>
      <c r="Q1215" s="134"/>
      <c r="R1215" s="134"/>
      <c r="S1215" s="134"/>
      <c r="T1215" s="134"/>
      <c r="U1215" s="134"/>
      <c r="V1215" s="134"/>
      <c r="W1215" s="134"/>
      <c r="X1215" s="134"/>
      <c r="Y1215" s="134"/>
      <c r="Z1215" s="134"/>
    </row>
    <row r="1216" spans="1:26" ht="15.75" customHeight="1">
      <c r="A1216" s="132"/>
      <c r="B1216" s="134"/>
      <c r="C1216" s="134"/>
      <c r="D1216" s="134"/>
      <c r="E1216" s="132"/>
      <c r="F1216" s="132"/>
      <c r="G1216" s="149"/>
      <c r="H1216" s="132"/>
      <c r="I1216" s="132"/>
      <c r="J1216" s="133"/>
      <c r="K1216" s="134"/>
      <c r="L1216" s="134"/>
      <c r="M1216" s="134"/>
      <c r="N1216" s="134"/>
      <c r="O1216" s="134"/>
      <c r="P1216" s="134"/>
      <c r="Q1216" s="134"/>
      <c r="R1216" s="134"/>
      <c r="S1216" s="134"/>
      <c r="T1216" s="134"/>
      <c r="U1216" s="134"/>
      <c r="V1216" s="134"/>
      <c r="W1216" s="134"/>
      <c r="X1216" s="134"/>
      <c r="Y1216" s="134"/>
      <c r="Z1216" s="134"/>
    </row>
    <row r="1217" spans="1:26" ht="15.75" customHeight="1">
      <c r="A1217" s="132"/>
      <c r="B1217" s="134"/>
      <c r="C1217" s="134"/>
      <c r="D1217" s="134"/>
      <c r="E1217" s="132"/>
      <c r="F1217" s="132"/>
      <c r="G1217" s="149"/>
      <c r="H1217" s="132"/>
      <c r="I1217" s="132"/>
      <c r="J1217" s="133"/>
      <c r="K1217" s="134"/>
      <c r="L1217" s="134"/>
      <c r="M1217" s="134"/>
      <c r="N1217" s="134"/>
      <c r="O1217" s="134"/>
      <c r="P1217" s="134"/>
      <c r="Q1217" s="134"/>
      <c r="R1217" s="134"/>
      <c r="S1217" s="134"/>
      <c r="T1217" s="134"/>
      <c r="U1217" s="134"/>
      <c r="V1217" s="134"/>
      <c r="W1217" s="134"/>
      <c r="X1217" s="134"/>
      <c r="Y1217" s="134"/>
      <c r="Z1217" s="134"/>
    </row>
    <row r="1218" spans="1:26" ht="15.75" customHeight="1">
      <c r="A1218" s="132"/>
      <c r="B1218" s="134"/>
      <c r="C1218" s="134"/>
      <c r="D1218" s="134"/>
      <c r="E1218" s="132"/>
      <c r="F1218" s="132"/>
      <c r="G1218" s="149"/>
      <c r="H1218" s="132"/>
      <c r="I1218" s="132"/>
      <c r="J1218" s="133"/>
      <c r="K1218" s="134"/>
      <c r="L1218" s="134"/>
      <c r="M1218" s="134"/>
      <c r="N1218" s="134"/>
      <c r="O1218" s="134"/>
      <c r="P1218" s="134"/>
      <c r="Q1218" s="134"/>
      <c r="R1218" s="134"/>
      <c r="S1218" s="134"/>
      <c r="T1218" s="134"/>
      <c r="U1218" s="134"/>
      <c r="V1218" s="134"/>
      <c r="W1218" s="134"/>
      <c r="X1218" s="134"/>
      <c r="Y1218" s="134"/>
      <c r="Z1218" s="134"/>
    </row>
    <row r="1219" spans="1:26" ht="15.75" customHeight="1">
      <c r="A1219" s="132"/>
      <c r="B1219" s="134"/>
      <c r="C1219" s="134"/>
      <c r="D1219" s="134"/>
      <c r="E1219" s="132"/>
      <c r="F1219" s="132"/>
      <c r="G1219" s="149"/>
      <c r="H1219" s="132"/>
      <c r="I1219" s="132"/>
      <c r="J1219" s="133"/>
      <c r="K1219" s="134"/>
      <c r="L1219" s="134"/>
      <c r="M1219" s="134"/>
      <c r="N1219" s="134"/>
      <c r="O1219" s="134"/>
      <c r="P1219" s="134"/>
      <c r="Q1219" s="134"/>
      <c r="R1219" s="134"/>
      <c r="S1219" s="134"/>
      <c r="T1219" s="134"/>
      <c r="U1219" s="134"/>
      <c r="V1219" s="134"/>
      <c r="W1219" s="134"/>
      <c r="X1219" s="134"/>
      <c r="Y1219" s="134"/>
      <c r="Z1219" s="134"/>
    </row>
    <row r="1220" spans="1:26" ht="15.75" customHeight="1">
      <c r="A1220" s="132"/>
      <c r="B1220" s="134"/>
      <c r="C1220" s="134"/>
      <c r="D1220" s="134"/>
      <c r="E1220" s="132"/>
      <c r="F1220" s="132"/>
      <c r="G1220" s="149"/>
      <c r="H1220" s="132"/>
      <c r="I1220" s="132"/>
      <c r="J1220" s="133"/>
      <c r="K1220" s="134"/>
      <c r="L1220" s="134"/>
      <c r="M1220" s="134"/>
      <c r="N1220" s="134"/>
      <c r="O1220" s="134"/>
      <c r="P1220" s="134"/>
      <c r="Q1220" s="134"/>
      <c r="R1220" s="134"/>
      <c r="S1220" s="134"/>
      <c r="T1220" s="134"/>
      <c r="U1220" s="134"/>
      <c r="V1220" s="134"/>
      <c r="W1220" s="134"/>
      <c r="X1220" s="134"/>
      <c r="Y1220" s="134"/>
      <c r="Z1220" s="134"/>
    </row>
    <row r="1221" spans="1:26" ht="15.75" customHeight="1">
      <c r="A1221" s="132"/>
      <c r="B1221" s="134"/>
      <c r="C1221" s="134"/>
      <c r="D1221" s="134"/>
      <c r="E1221" s="132"/>
      <c r="F1221" s="132"/>
      <c r="G1221" s="149"/>
      <c r="H1221" s="132"/>
      <c r="I1221" s="132"/>
      <c r="J1221" s="133"/>
      <c r="K1221" s="134"/>
      <c r="L1221" s="134"/>
      <c r="M1221" s="134"/>
      <c r="N1221" s="134"/>
      <c r="O1221" s="134"/>
      <c r="P1221" s="134"/>
      <c r="Q1221" s="134"/>
      <c r="R1221" s="134"/>
      <c r="S1221" s="134"/>
      <c r="T1221" s="134"/>
      <c r="U1221" s="134"/>
      <c r="V1221" s="134"/>
      <c r="W1221" s="134"/>
      <c r="X1221" s="134"/>
      <c r="Y1221" s="134"/>
      <c r="Z1221" s="134"/>
    </row>
    <row r="1222" spans="1:26" ht="15.75" customHeight="1">
      <c r="A1222" s="132"/>
      <c r="B1222" s="134"/>
      <c r="C1222" s="134"/>
      <c r="D1222" s="134"/>
      <c r="E1222" s="132"/>
      <c r="F1222" s="132"/>
      <c r="G1222" s="149"/>
      <c r="H1222" s="132"/>
      <c r="I1222" s="132"/>
      <c r="J1222" s="133"/>
      <c r="K1222" s="134"/>
      <c r="L1222" s="134"/>
      <c r="M1222" s="134"/>
      <c r="N1222" s="134"/>
      <c r="O1222" s="134"/>
      <c r="P1222" s="134"/>
      <c r="Q1222" s="134"/>
      <c r="R1222" s="134"/>
      <c r="S1222" s="134"/>
      <c r="T1222" s="134"/>
      <c r="U1222" s="134"/>
      <c r="V1222" s="134"/>
      <c r="W1222" s="134"/>
      <c r="X1222" s="134"/>
      <c r="Y1222" s="134"/>
      <c r="Z1222" s="134"/>
    </row>
    <row r="1223" spans="1:26" ht="15.75" customHeight="1">
      <c r="A1223" s="132"/>
      <c r="B1223" s="134"/>
      <c r="C1223" s="134"/>
      <c r="D1223" s="134"/>
      <c r="E1223" s="132"/>
      <c r="F1223" s="132"/>
      <c r="G1223" s="149"/>
      <c r="H1223" s="132"/>
      <c r="I1223" s="132"/>
      <c r="J1223" s="133"/>
      <c r="K1223" s="134"/>
      <c r="L1223" s="134"/>
      <c r="M1223" s="134"/>
      <c r="N1223" s="134"/>
      <c r="O1223" s="134"/>
      <c r="P1223" s="134"/>
      <c r="Q1223" s="134"/>
      <c r="R1223" s="134"/>
      <c r="S1223" s="134"/>
      <c r="T1223" s="134"/>
      <c r="U1223" s="134"/>
      <c r="V1223" s="134"/>
      <c r="W1223" s="134"/>
      <c r="X1223" s="134"/>
      <c r="Y1223" s="134"/>
      <c r="Z1223" s="134"/>
    </row>
    <row r="1224" spans="1:26" ht="15.75" customHeight="1">
      <c r="A1224" s="132"/>
      <c r="B1224" s="134"/>
      <c r="C1224" s="134"/>
      <c r="D1224" s="134"/>
      <c r="E1224" s="132"/>
      <c r="F1224" s="132"/>
      <c r="G1224" s="149"/>
      <c r="H1224" s="132"/>
      <c r="I1224" s="132"/>
      <c r="J1224" s="133"/>
      <c r="K1224" s="134"/>
      <c r="L1224" s="134"/>
      <c r="M1224" s="134"/>
      <c r="N1224" s="134"/>
      <c r="O1224" s="134"/>
      <c r="P1224" s="134"/>
      <c r="Q1224" s="134"/>
      <c r="R1224" s="134"/>
      <c r="S1224" s="134"/>
      <c r="T1224" s="134"/>
      <c r="U1224" s="134"/>
      <c r="V1224" s="134"/>
      <c r="W1224" s="134"/>
      <c r="X1224" s="134"/>
      <c r="Y1224" s="134"/>
      <c r="Z1224" s="134"/>
    </row>
    <row r="1225" spans="1:26" ht="15.75" customHeight="1">
      <c r="A1225" s="132"/>
      <c r="B1225" s="134"/>
      <c r="C1225" s="134"/>
      <c r="D1225" s="134"/>
      <c r="E1225" s="132"/>
      <c r="F1225" s="132"/>
      <c r="G1225" s="149"/>
      <c r="H1225" s="132"/>
      <c r="I1225" s="132"/>
      <c r="J1225" s="133"/>
      <c r="K1225" s="134"/>
      <c r="L1225" s="134"/>
      <c r="M1225" s="134"/>
      <c r="N1225" s="134"/>
      <c r="O1225" s="134"/>
      <c r="P1225" s="134"/>
      <c r="Q1225" s="134"/>
      <c r="R1225" s="134"/>
      <c r="S1225" s="134"/>
      <c r="T1225" s="134"/>
      <c r="U1225" s="134"/>
      <c r="V1225" s="134"/>
      <c r="W1225" s="134"/>
      <c r="X1225" s="134"/>
      <c r="Y1225" s="134"/>
      <c r="Z1225" s="134"/>
    </row>
    <row r="1226" spans="1:26" ht="15.75" customHeight="1">
      <c r="A1226" s="132"/>
      <c r="B1226" s="134"/>
      <c r="C1226" s="134"/>
      <c r="D1226" s="134"/>
      <c r="E1226" s="132"/>
      <c r="F1226" s="132"/>
      <c r="G1226" s="149"/>
      <c r="H1226" s="132"/>
      <c r="I1226" s="132"/>
      <c r="J1226" s="133"/>
      <c r="K1226" s="134"/>
      <c r="L1226" s="134"/>
      <c r="M1226" s="134"/>
      <c r="N1226" s="134"/>
      <c r="O1226" s="134"/>
      <c r="P1226" s="134"/>
      <c r="Q1226" s="134"/>
      <c r="R1226" s="134"/>
      <c r="S1226" s="134"/>
      <c r="T1226" s="134"/>
      <c r="U1226" s="134"/>
      <c r="V1226" s="134"/>
      <c r="W1226" s="134"/>
      <c r="X1226" s="134"/>
      <c r="Y1226" s="134"/>
      <c r="Z1226" s="134"/>
    </row>
    <row r="1227" spans="1:26" ht="15.75" customHeight="1">
      <c r="A1227" s="132"/>
      <c r="B1227" s="134"/>
      <c r="C1227" s="134"/>
      <c r="D1227" s="134"/>
      <c r="E1227" s="132"/>
      <c r="F1227" s="132"/>
      <c r="G1227" s="149"/>
      <c r="H1227" s="132"/>
      <c r="I1227" s="132"/>
      <c r="J1227" s="133"/>
      <c r="K1227" s="134"/>
      <c r="L1227" s="134"/>
      <c r="M1227" s="134"/>
      <c r="N1227" s="134"/>
      <c r="O1227" s="134"/>
      <c r="P1227" s="134"/>
      <c r="Q1227" s="134"/>
      <c r="R1227" s="134"/>
      <c r="S1227" s="134"/>
      <c r="T1227" s="134"/>
      <c r="U1227" s="134"/>
      <c r="V1227" s="134"/>
      <c r="W1227" s="134"/>
      <c r="X1227" s="134"/>
      <c r="Y1227" s="134"/>
      <c r="Z1227" s="134"/>
    </row>
    <row r="1228" spans="1:26" ht="15.75" customHeight="1">
      <c r="A1228" s="132"/>
      <c r="B1228" s="134"/>
      <c r="C1228" s="134"/>
      <c r="D1228" s="134"/>
      <c r="E1228" s="132"/>
      <c r="F1228" s="132"/>
      <c r="G1228" s="149"/>
      <c r="H1228" s="132"/>
      <c r="I1228" s="132"/>
      <c r="J1228" s="133"/>
      <c r="K1228" s="134"/>
      <c r="L1228" s="134"/>
      <c r="M1228" s="134"/>
      <c r="N1228" s="134"/>
      <c r="O1228" s="134"/>
      <c r="P1228" s="134"/>
      <c r="Q1228" s="134"/>
      <c r="R1228" s="134"/>
      <c r="S1228" s="134"/>
      <c r="T1228" s="134"/>
      <c r="U1228" s="134"/>
      <c r="V1228" s="134"/>
      <c r="W1228" s="134"/>
      <c r="X1228" s="134"/>
      <c r="Y1228" s="134"/>
      <c r="Z1228" s="134"/>
    </row>
    <row r="1229" spans="1:26" ht="15.75" customHeight="1">
      <c r="A1229" s="132"/>
      <c r="B1229" s="134"/>
      <c r="C1229" s="134"/>
      <c r="D1229" s="134"/>
      <c r="E1229" s="132"/>
      <c r="F1229" s="132"/>
      <c r="G1229" s="149"/>
      <c r="H1229" s="132"/>
      <c r="I1229" s="132"/>
      <c r="J1229" s="133"/>
      <c r="K1229" s="134"/>
      <c r="L1229" s="134"/>
      <c r="M1229" s="134"/>
      <c r="N1229" s="134"/>
      <c r="O1229" s="134"/>
      <c r="P1229" s="134"/>
      <c r="Q1229" s="134"/>
      <c r="R1229" s="134"/>
      <c r="S1229" s="134"/>
      <c r="T1229" s="134"/>
      <c r="U1229" s="134"/>
      <c r="V1229" s="134"/>
      <c r="W1229" s="134"/>
      <c r="X1229" s="134"/>
      <c r="Y1229" s="134"/>
      <c r="Z1229" s="134"/>
    </row>
    <row r="1230" spans="1:26" ht="15.75" customHeight="1">
      <c r="A1230" s="132"/>
      <c r="B1230" s="134"/>
      <c r="C1230" s="134"/>
      <c r="D1230" s="134"/>
      <c r="E1230" s="132"/>
      <c r="F1230" s="132"/>
      <c r="G1230" s="149"/>
      <c r="H1230" s="132"/>
      <c r="I1230" s="132"/>
      <c r="J1230" s="133"/>
      <c r="K1230" s="134"/>
      <c r="L1230" s="134"/>
      <c r="M1230" s="134"/>
      <c r="N1230" s="134"/>
      <c r="O1230" s="134"/>
      <c r="P1230" s="134"/>
      <c r="Q1230" s="134"/>
      <c r="R1230" s="134"/>
      <c r="S1230" s="134"/>
      <c r="T1230" s="134"/>
      <c r="U1230" s="134"/>
      <c r="V1230" s="134"/>
      <c r="W1230" s="134"/>
      <c r="X1230" s="134"/>
      <c r="Y1230" s="134"/>
      <c r="Z1230" s="134"/>
    </row>
    <row r="1231" spans="1:26" ht="15.75" customHeight="1">
      <c r="A1231" s="132"/>
      <c r="B1231" s="134"/>
      <c r="C1231" s="134"/>
      <c r="D1231" s="134"/>
      <c r="E1231" s="132"/>
      <c r="F1231" s="132"/>
      <c r="G1231" s="149"/>
      <c r="H1231" s="132"/>
      <c r="I1231" s="132"/>
      <c r="J1231" s="133"/>
      <c r="K1231" s="134"/>
      <c r="L1231" s="134"/>
      <c r="M1231" s="134"/>
      <c r="N1231" s="134"/>
      <c r="O1231" s="134"/>
      <c r="P1231" s="134"/>
      <c r="Q1231" s="134"/>
      <c r="R1231" s="134"/>
      <c r="S1231" s="134"/>
      <c r="T1231" s="134"/>
      <c r="U1231" s="134"/>
      <c r="V1231" s="134"/>
      <c r="W1231" s="134"/>
      <c r="X1231" s="134"/>
      <c r="Y1231" s="134"/>
      <c r="Z1231" s="134"/>
    </row>
    <row r="1232" spans="1:26" ht="15.75" customHeight="1">
      <c r="A1232" s="132"/>
      <c r="B1232" s="134"/>
      <c r="C1232" s="134"/>
      <c r="D1232" s="134"/>
      <c r="E1232" s="132"/>
      <c r="F1232" s="132"/>
      <c r="G1232" s="149"/>
      <c r="H1232" s="132"/>
      <c r="I1232" s="132"/>
      <c r="J1232" s="133"/>
      <c r="K1232" s="134"/>
      <c r="L1232" s="134"/>
      <c r="M1232" s="134"/>
      <c r="N1232" s="134"/>
      <c r="O1232" s="134"/>
      <c r="P1232" s="134"/>
      <c r="Q1232" s="134"/>
      <c r="R1232" s="134"/>
      <c r="S1232" s="134"/>
      <c r="T1232" s="134"/>
      <c r="U1232" s="134"/>
      <c r="V1232" s="134"/>
      <c r="W1232" s="134"/>
      <c r="X1232" s="134"/>
      <c r="Y1232" s="134"/>
      <c r="Z1232" s="134"/>
    </row>
    <row r="1233" spans="1:26" ht="15.75" customHeight="1">
      <c r="A1233" s="132"/>
      <c r="B1233" s="134"/>
      <c r="C1233" s="134"/>
      <c r="D1233" s="134"/>
      <c r="E1233" s="132"/>
      <c r="F1233" s="132"/>
      <c r="G1233" s="149"/>
      <c r="H1233" s="132"/>
      <c r="I1233" s="132"/>
      <c r="J1233" s="133"/>
      <c r="K1233" s="134"/>
      <c r="L1233" s="134"/>
      <c r="M1233" s="134"/>
      <c r="N1233" s="134"/>
      <c r="O1233" s="134"/>
      <c r="P1233" s="134"/>
      <c r="Q1233" s="134"/>
      <c r="R1233" s="134"/>
      <c r="S1233" s="134"/>
      <c r="T1233" s="134"/>
      <c r="U1233" s="134"/>
      <c r="V1233" s="134"/>
      <c r="W1233" s="134"/>
      <c r="X1233" s="134"/>
      <c r="Y1233" s="134"/>
      <c r="Z1233" s="134"/>
    </row>
    <row r="1234" spans="1:26" ht="15.75" customHeight="1">
      <c r="A1234" s="132"/>
      <c r="B1234" s="134"/>
      <c r="C1234" s="134"/>
      <c r="D1234" s="134"/>
      <c r="E1234" s="132"/>
      <c r="F1234" s="132"/>
      <c r="G1234" s="149"/>
      <c r="H1234" s="132"/>
      <c r="I1234" s="132"/>
      <c r="J1234" s="133"/>
      <c r="K1234" s="134"/>
      <c r="L1234" s="134"/>
      <c r="M1234" s="134"/>
      <c r="N1234" s="134"/>
      <c r="O1234" s="134"/>
      <c r="P1234" s="134"/>
      <c r="Q1234" s="134"/>
      <c r="R1234" s="134"/>
      <c r="S1234" s="134"/>
      <c r="T1234" s="134"/>
      <c r="U1234" s="134"/>
      <c r="V1234" s="134"/>
      <c r="W1234" s="134"/>
      <c r="X1234" s="134"/>
      <c r="Y1234" s="134"/>
      <c r="Z1234" s="134"/>
    </row>
    <row r="1235" spans="1:26" ht="15.75" customHeight="1">
      <c r="A1235" s="132"/>
      <c r="B1235" s="134"/>
      <c r="C1235" s="134"/>
      <c r="D1235" s="134"/>
      <c r="E1235" s="132"/>
      <c r="F1235" s="132"/>
      <c r="G1235" s="149"/>
      <c r="H1235" s="132"/>
      <c r="I1235" s="132"/>
      <c r="J1235" s="133"/>
      <c r="K1235" s="134"/>
      <c r="L1235" s="134"/>
      <c r="M1235" s="134"/>
      <c r="N1235" s="134"/>
      <c r="O1235" s="134"/>
      <c r="P1235" s="134"/>
      <c r="Q1235" s="134"/>
      <c r="R1235" s="134"/>
      <c r="S1235" s="134"/>
      <c r="T1235" s="134"/>
      <c r="U1235" s="134"/>
      <c r="V1235" s="134"/>
      <c r="W1235" s="134"/>
      <c r="X1235" s="134"/>
      <c r="Y1235" s="134"/>
      <c r="Z1235" s="134"/>
    </row>
    <row r="1236" spans="1:26" ht="15.75" customHeight="1">
      <c r="A1236" s="132"/>
      <c r="B1236" s="134"/>
      <c r="C1236" s="134"/>
      <c r="D1236" s="134"/>
      <c r="E1236" s="132"/>
      <c r="F1236" s="132"/>
      <c r="G1236" s="149"/>
      <c r="H1236" s="132"/>
      <c r="I1236" s="132"/>
      <c r="J1236" s="133"/>
      <c r="K1236" s="134"/>
      <c r="L1236" s="134"/>
      <c r="M1236" s="134"/>
      <c r="N1236" s="134"/>
      <c r="O1236" s="134"/>
      <c r="P1236" s="134"/>
      <c r="Q1236" s="134"/>
      <c r="R1236" s="134"/>
      <c r="S1236" s="134"/>
      <c r="T1236" s="134"/>
      <c r="U1236" s="134"/>
      <c r="V1236" s="134"/>
      <c r="W1236" s="134"/>
      <c r="X1236" s="134"/>
      <c r="Y1236" s="134"/>
      <c r="Z1236" s="134"/>
    </row>
    <row r="1237" spans="1:26" ht="15.75" customHeight="1">
      <c r="A1237" s="132"/>
      <c r="B1237" s="134"/>
      <c r="C1237" s="134"/>
      <c r="D1237" s="134"/>
      <c r="E1237" s="132"/>
      <c r="F1237" s="132"/>
      <c r="G1237" s="149"/>
      <c r="H1237" s="132"/>
      <c r="I1237" s="132"/>
      <c r="J1237" s="133"/>
      <c r="K1237" s="134"/>
      <c r="L1237" s="134"/>
      <c r="M1237" s="134"/>
      <c r="N1237" s="134"/>
      <c r="O1237" s="134"/>
      <c r="P1237" s="134"/>
      <c r="Q1237" s="134"/>
      <c r="R1237" s="134"/>
      <c r="S1237" s="134"/>
      <c r="T1237" s="134"/>
      <c r="U1237" s="134"/>
      <c r="V1237" s="134"/>
      <c r="W1237" s="134"/>
      <c r="X1237" s="134"/>
      <c r="Y1237" s="134"/>
      <c r="Z1237" s="134"/>
    </row>
    <row r="1238" spans="1:26" ht="15.75" customHeight="1">
      <c r="A1238" s="132"/>
      <c r="B1238" s="134"/>
      <c r="C1238" s="134"/>
      <c r="D1238" s="134"/>
      <c r="E1238" s="132"/>
      <c r="F1238" s="132"/>
      <c r="G1238" s="149"/>
      <c r="H1238" s="132"/>
      <c r="I1238" s="132"/>
      <c r="J1238" s="133"/>
      <c r="K1238" s="134"/>
      <c r="L1238" s="134"/>
      <c r="M1238" s="134"/>
      <c r="N1238" s="134"/>
      <c r="O1238" s="134"/>
      <c r="P1238" s="134"/>
      <c r="Q1238" s="134"/>
      <c r="R1238" s="134"/>
      <c r="S1238" s="134"/>
      <c r="T1238" s="134"/>
      <c r="U1238" s="134"/>
      <c r="V1238" s="134"/>
      <c r="W1238" s="134"/>
      <c r="X1238" s="134"/>
      <c r="Y1238" s="134"/>
      <c r="Z1238" s="134"/>
    </row>
    <row r="1239" spans="1:26" ht="15.75" customHeight="1">
      <c r="A1239" s="132"/>
      <c r="B1239" s="134"/>
      <c r="C1239" s="134"/>
      <c r="D1239" s="134"/>
      <c r="E1239" s="132"/>
      <c r="F1239" s="132"/>
      <c r="G1239" s="149"/>
      <c r="H1239" s="132"/>
      <c r="I1239" s="132"/>
      <c r="J1239" s="133"/>
      <c r="K1239" s="134"/>
      <c r="L1239" s="134"/>
      <c r="M1239" s="134"/>
      <c r="N1239" s="134"/>
      <c r="O1239" s="134"/>
      <c r="P1239" s="134"/>
      <c r="Q1239" s="134"/>
      <c r="R1239" s="134"/>
      <c r="S1239" s="134"/>
      <c r="T1239" s="134"/>
      <c r="U1239" s="134"/>
      <c r="V1239" s="134"/>
      <c r="W1239" s="134"/>
      <c r="X1239" s="134"/>
      <c r="Y1239" s="134"/>
      <c r="Z1239" s="134"/>
    </row>
    <row r="1240" spans="1:26" ht="15.75" customHeight="1">
      <c r="A1240" s="132"/>
      <c r="B1240" s="134"/>
      <c r="C1240" s="134"/>
      <c r="D1240" s="134"/>
      <c r="E1240" s="132"/>
      <c r="F1240" s="132"/>
      <c r="G1240" s="149"/>
      <c r="H1240" s="132"/>
      <c r="I1240" s="132"/>
      <c r="J1240" s="133"/>
      <c r="K1240" s="134"/>
      <c r="L1240" s="134"/>
      <c r="M1240" s="134"/>
      <c r="N1240" s="134"/>
      <c r="O1240" s="134"/>
      <c r="P1240" s="134"/>
      <c r="Q1240" s="134"/>
      <c r="R1240" s="134"/>
      <c r="S1240" s="134"/>
      <c r="T1240" s="134"/>
      <c r="U1240" s="134"/>
      <c r="V1240" s="134"/>
      <c r="W1240" s="134"/>
      <c r="X1240" s="134"/>
      <c r="Y1240" s="134"/>
      <c r="Z1240" s="134"/>
    </row>
    <row r="1241" spans="1:26" ht="15.75" customHeight="1">
      <c r="A1241" s="132"/>
      <c r="B1241" s="134"/>
      <c r="C1241" s="134"/>
      <c r="D1241" s="134"/>
      <c r="E1241" s="132"/>
      <c r="F1241" s="132"/>
      <c r="G1241" s="149"/>
      <c r="H1241" s="132"/>
      <c r="I1241" s="132"/>
      <c r="J1241" s="133"/>
      <c r="K1241" s="134"/>
      <c r="L1241" s="134"/>
      <c r="M1241" s="134"/>
      <c r="N1241" s="134"/>
      <c r="O1241" s="134"/>
      <c r="P1241" s="134"/>
      <c r="Q1241" s="134"/>
      <c r="R1241" s="134"/>
      <c r="S1241" s="134"/>
      <c r="T1241" s="134"/>
      <c r="U1241" s="134"/>
      <c r="V1241" s="134"/>
      <c r="W1241" s="134"/>
      <c r="X1241" s="134"/>
      <c r="Y1241" s="134"/>
      <c r="Z1241" s="134"/>
    </row>
    <row r="1242" spans="1:26" ht="15.75" customHeight="1">
      <c r="A1242" s="132"/>
      <c r="B1242" s="134"/>
      <c r="C1242" s="134"/>
      <c r="D1242" s="134"/>
      <c r="E1242" s="132"/>
      <c r="F1242" s="132"/>
      <c r="G1242" s="149"/>
      <c r="H1242" s="132"/>
      <c r="I1242" s="132"/>
      <c r="J1242" s="133"/>
      <c r="K1242" s="134"/>
      <c r="L1242" s="134"/>
      <c r="M1242" s="134"/>
      <c r="N1242" s="134"/>
      <c r="O1242" s="134"/>
      <c r="P1242" s="134"/>
      <c r="Q1242" s="134"/>
      <c r="R1242" s="134"/>
      <c r="S1242" s="134"/>
      <c r="T1242" s="134"/>
      <c r="U1242" s="134"/>
      <c r="V1242" s="134"/>
      <c r="W1242" s="134"/>
      <c r="X1242" s="134"/>
      <c r="Y1242" s="134"/>
      <c r="Z1242" s="134"/>
    </row>
    <row r="1243" spans="1:26" ht="15.75" customHeight="1">
      <c r="A1243" s="132"/>
      <c r="B1243" s="134"/>
      <c r="C1243" s="134"/>
      <c r="D1243" s="134"/>
      <c r="E1243" s="132"/>
      <c r="F1243" s="132"/>
      <c r="G1243" s="149"/>
      <c r="H1243" s="132"/>
      <c r="I1243" s="132"/>
      <c r="J1243" s="133"/>
      <c r="K1243" s="134"/>
      <c r="L1243" s="134"/>
      <c r="M1243" s="134"/>
      <c r="N1243" s="134"/>
      <c r="O1243" s="134"/>
      <c r="P1243" s="134"/>
      <c r="Q1243" s="134"/>
      <c r="R1243" s="134"/>
      <c r="S1243" s="134"/>
      <c r="T1243" s="134"/>
      <c r="U1243" s="134"/>
      <c r="V1243" s="134"/>
      <c r="W1243" s="134"/>
      <c r="X1243" s="134"/>
      <c r="Y1243" s="134"/>
      <c r="Z1243" s="134"/>
    </row>
    <row r="1244" spans="1:26" ht="15.75" customHeight="1">
      <c r="A1244" s="132"/>
      <c r="B1244" s="134"/>
      <c r="C1244" s="134"/>
      <c r="D1244" s="134"/>
      <c r="E1244" s="132"/>
      <c r="F1244" s="132"/>
      <c r="G1244" s="149"/>
      <c r="H1244" s="132"/>
      <c r="I1244" s="132"/>
      <c r="J1244" s="133"/>
      <c r="K1244" s="134"/>
      <c r="L1244" s="134"/>
      <c r="M1244" s="134"/>
      <c r="N1244" s="134"/>
      <c r="O1244" s="134"/>
      <c r="P1244" s="134"/>
      <c r="Q1244" s="134"/>
      <c r="R1244" s="134"/>
      <c r="S1244" s="134"/>
      <c r="T1244" s="134"/>
      <c r="U1244" s="134"/>
      <c r="V1244" s="134"/>
      <c r="W1244" s="134"/>
      <c r="X1244" s="134"/>
      <c r="Y1244" s="134"/>
      <c r="Z1244" s="134"/>
    </row>
    <row r="1245" spans="1:26" ht="15.75" customHeight="1">
      <c r="A1245" s="132"/>
      <c r="B1245" s="134"/>
      <c r="C1245" s="134"/>
      <c r="D1245" s="134"/>
      <c r="E1245" s="132"/>
      <c r="F1245" s="132"/>
      <c r="G1245" s="149"/>
      <c r="H1245" s="132"/>
      <c r="I1245" s="132"/>
      <c r="J1245" s="133"/>
      <c r="K1245" s="134"/>
      <c r="L1245" s="134"/>
      <c r="M1245" s="134"/>
      <c r="N1245" s="134"/>
      <c r="O1245" s="134"/>
      <c r="P1245" s="134"/>
      <c r="Q1245" s="134"/>
      <c r="R1245" s="134"/>
      <c r="S1245" s="134"/>
      <c r="T1245" s="134"/>
      <c r="U1245" s="134"/>
      <c r="V1245" s="134"/>
      <c r="W1245" s="134"/>
      <c r="X1245" s="134"/>
      <c r="Y1245" s="134"/>
      <c r="Z1245" s="134"/>
    </row>
    <row r="1246" spans="1:26" ht="15.75" customHeight="1">
      <c r="A1246" s="132"/>
      <c r="B1246" s="134"/>
      <c r="C1246" s="134"/>
      <c r="D1246" s="134"/>
      <c r="E1246" s="132"/>
      <c r="F1246" s="132"/>
      <c r="G1246" s="149"/>
      <c r="H1246" s="132"/>
      <c r="I1246" s="132"/>
      <c r="J1246" s="133"/>
      <c r="K1246" s="134"/>
      <c r="L1246" s="134"/>
      <c r="M1246" s="134"/>
      <c r="N1246" s="134"/>
      <c r="O1246" s="134"/>
      <c r="P1246" s="134"/>
      <c r="Q1246" s="134"/>
      <c r="R1246" s="134"/>
      <c r="S1246" s="134"/>
      <c r="T1246" s="134"/>
      <c r="U1246" s="134"/>
      <c r="V1246" s="134"/>
      <c r="W1246" s="134"/>
      <c r="X1246" s="134"/>
      <c r="Y1246" s="134"/>
      <c r="Z1246" s="134"/>
    </row>
    <row r="1247" spans="1:26" ht="15.75" customHeight="1">
      <c r="A1247" s="132"/>
      <c r="B1247" s="134"/>
      <c r="C1247" s="134"/>
      <c r="D1247" s="134"/>
      <c r="E1247" s="132"/>
      <c r="F1247" s="132"/>
      <c r="G1247" s="149"/>
      <c r="H1247" s="132"/>
      <c r="I1247" s="132"/>
      <c r="J1247" s="133"/>
      <c r="K1247" s="134"/>
      <c r="L1247" s="134"/>
      <c r="M1247" s="134"/>
      <c r="N1247" s="134"/>
      <c r="O1247" s="134"/>
      <c r="P1247" s="134"/>
      <c r="Q1247" s="134"/>
      <c r="R1247" s="134"/>
      <c r="S1247" s="134"/>
      <c r="T1247" s="134"/>
      <c r="U1247" s="134"/>
      <c r="V1247" s="134"/>
      <c r="W1247" s="134"/>
      <c r="X1247" s="134"/>
      <c r="Y1247" s="134"/>
      <c r="Z1247" s="134"/>
    </row>
    <row r="1248" spans="1:26" ht="15.75" customHeight="1">
      <c r="A1248" s="132"/>
      <c r="B1248" s="134"/>
      <c r="C1248" s="134"/>
      <c r="D1248" s="134"/>
      <c r="E1248" s="132"/>
      <c r="F1248" s="132"/>
      <c r="G1248" s="149"/>
      <c r="H1248" s="132"/>
      <c r="I1248" s="132"/>
      <c r="J1248" s="133"/>
      <c r="K1248" s="134"/>
      <c r="L1248" s="134"/>
      <c r="M1248" s="134"/>
      <c r="N1248" s="134"/>
      <c r="O1248" s="134"/>
      <c r="P1248" s="134"/>
      <c r="Q1248" s="134"/>
      <c r="R1248" s="134"/>
      <c r="S1248" s="134"/>
      <c r="T1248" s="134"/>
      <c r="U1248" s="134"/>
      <c r="V1248" s="134"/>
      <c r="W1248" s="134"/>
      <c r="X1248" s="134"/>
      <c r="Y1248" s="134"/>
      <c r="Z1248" s="134"/>
    </row>
    <row r="1249" spans="1:26" ht="15.75" customHeight="1">
      <c r="A1249" s="132"/>
      <c r="B1249" s="134"/>
      <c r="C1249" s="134"/>
      <c r="D1249" s="134"/>
      <c r="E1249" s="132"/>
      <c r="F1249" s="132"/>
      <c r="G1249" s="149"/>
      <c r="H1249" s="132"/>
      <c r="I1249" s="132"/>
      <c r="J1249" s="133"/>
      <c r="K1249" s="134"/>
      <c r="L1249" s="134"/>
      <c r="M1249" s="134"/>
      <c r="N1249" s="134"/>
      <c r="O1249" s="134"/>
      <c r="P1249" s="134"/>
      <c r="Q1249" s="134"/>
      <c r="R1249" s="134"/>
      <c r="S1249" s="134"/>
      <c r="T1249" s="134"/>
      <c r="U1249" s="134"/>
      <c r="V1249" s="134"/>
      <c r="W1249" s="134"/>
      <c r="X1249" s="134"/>
      <c r="Y1249" s="134"/>
      <c r="Z1249" s="134"/>
    </row>
    <row r="1250" spans="1:26" ht="15.75" customHeight="1">
      <c r="A1250" s="132"/>
      <c r="B1250" s="134"/>
      <c r="C1250" s="134"/>
      <c r="D1250" s="134"/>
      <c r="E1250" s="132"/>
      <c r="F1250" s="132"/>
      <c r="G1250" s="149"/>
      <c r="H1250" s="132"/>
      <c r="I1250" s="132"/>
      <c r="J1250" s="133"/>
      <c r="K1250" s="134"/>
      <c r="L1250" s="134"/>
      <c r="M1250" s="134"/>
      <c r="N1250" s="134"/>
      <c r="O1250" s="134"/>
      <c r="P1250" s="134"/>
      <c r="Q1250" s="134"/>
      <c r="R1250" s="134"/>
      <c r="S1250" s="134"/>
      <c r="T1250" s="134"/>
      <c r="U1250" s="134"/>
      <c r="V1250" s="134"/>
      <c r="W1250" s="134"/>
      <c r="X1250" s="134"/>
      <c r="Y1250" s="134"/>
      <c r="Z1250" s="134"/>
    </row>
    <row r="1251" spans="1:26" ht="15.75" customHeight="1">
      <c r="A1251" s="132"/>
      <c r="B1251" s="134"/>
      <c r="C1251" s="134"/>
      <c r="D1251" s="134"/>
      <c r="E1251" s="132"/>
      <c r="F1251" s="132"/>
      <c r="G1251" s="149"/>
      <c r="H1251" s="132"/>
      <c r="I1251" s="132"/>
      <c r="J1251" s="133"/>
      <c r="K1251" s="134"/>
      <c r="L1251" s="134"/>
      <c r="M1251" s="134"/>
      <c r="N1251" s="134"/>
      <c r="O1251" s="134"/>
      <c r="P1251" s="134"/>
      <c r="Q1251" s="134"/>
      <c r="R1251" s="134"/>
      <c r="S1251" s="134"/>
      <c r="T1251" s="134"/>
      <c r="U1251" s="134"/>
      <c r="V1251" s="134"/>
      <c r="W1251" s="134"/>
      <c r="X1251" s="134"/>
      <c r="Y1251" s="134"/>
      <c r="Z1251" s="134"/>
    </row>
    <row r="1252" spans="1:26" ht="15.75" customHeight="1">
      <c r="A1252" s="132"/>
      <c r="B1252" s="134"/>
      <c r="C1252" s="134"/>
      <c r="D1252" s="134"/>
      <c r="E1252" s="132"/>
      <c r="F1252" s="132"/>
      <c r="G1252" s="149"/>
      <c r="H1252" s="132"/>
      <c r="I1252" s="132"/>
      <c r="J1252" s="133"/>
      <c r="K1252" s="134"/>
      <c r="L1252" s="134"/>
      <c r="M1252" s="134"/>
      <c r="N1252" s="134"/>
      <c r="O1252" s="134"/>
      <c r="P1252" s="134"/>
      <c r="Q1252" s="134"/>
      <c r="R1252" s="134"/>
      <c r="S1252" s="134"/>
      <c r="T1252" s="134"/>
      <c r="U1252" s="134"/>
      <c r="V1252" s="134"/>
      <c r="W1252" s="134"/>
      <c r="X1252" s="134"/>
      <c r="Y1252" s="134"/>
      <c r="Z1252" s="134"/>
    </row>
    <row r="1253" spans="1:26" ht="15.75" customHeight="1">
      <c r="A1253" s="132"/>
      <c r="B1253" s="134"/>
      <c r="C1253" s="134"/>
      <c r="D1253" s="134"/>
      <c r="E1253" s="132"/>
      <c r="F1253" s="132"/>
      <c r="G1253" s="149"/>
      <c r="H1253" s="132"/>
      <c r="I1253" s="132"/>
      <c r="J1253" s="133"/>
      <c r="K1253" s="134"/>
      <c r="L1253" s="134"/>
      <c r="M1253" s="134"/>
      <c r="N1253" s="134"/>
      <c r="O1253" s="134"/>
      <c r="P1253" s="134"/>
      <c r="Q1253" s="134"/>
      <c r="R1253" s="134"/>
      <c r="S1253" s="134"/>
      <c r="T1253" s="134"/>
      <c r="U1253" s="134"/>
      <c r="V1253" s="134"/>
      <c r="W1253" s="134"/>
      <c r="X1253" s="134"/>
      <c r="Y1253" s="134"/>
      <c r="Z1253" s="134"/>
    </row>
    <row r="1254" spans="1:26" ht="15.75" customHeight="1">
      <c r="A1254" s="132"/>
      <c r="B1254" s="134"/>
      <c r="C1254" s="134"/>
      <c r="D1254" s="134"/>
      <c r="E1254" s="132"/>
      <c r="F1254" s="132"/>
      <c r="G1254" s="149"/>
      <c r="H1254" s="132"/>
      <c r="I1254" s="132"/>
      <c r="J1254" s="133"/>
      <c r="K1254" s="134"/>
      <c r="L1254" s="134"/>
      <c r="M1254" s="134"/>
      <c r="N1254" s="134"/>
      <c r="O1254" s="134"/>
      <c r="P1254" s="134"/>
      <c r="Q1254" s="134"/>
      <c r="R1254" s="134"/>
      <c r="S1254" s="134"/>
      <c r="T1254" s="134"/>
      <c r="U1254" s="134"/>
      <c r="V1254" s="134"/>
      <c r="W1254" s="134"/>
      <c r="X1254" s="134"/>
      <c r="Y1254" s="134"/>
      <c r="Z1254" s="134"/>
    </row>
    <row r="1255" spans="1:26" ht="15.75" customHeight="1">
      <c r="A1255" s="132"/>
      <c r="B1255" s="134"/>
      <c r="C1255" s="134"/>
      <c r="D1255" s="134"/>
      <c r="E1255" s="132"/>
      <c r="F1255" s="132"/>
      <c r="G1255" s="149"/>
      <c r="H1255" s="132"/>
      <c r="I1255" s="132"/>
      <c r="J1255" s="133"/>
      <c r="K1255" s="134"/>
      <c r="L1255" s="134"/>
      <c r="M1255" s="134"/>
      <c r="N1255" s="134"/>
      <c r="O1255" s="134"/>
      <c r="P1255" s="134"/>
      <c r="Q1255" s="134"/>
      <c r="R1255" s="134"/>
      <c r="S1255" s="134"/>
      <c r="T1255" s="134"/>
      <c r="U1255" s="134"/>
      <c r="V1255" s="134"/>
      <c r="W1255" s="134"/>
      <c r="X1255" s="134"/>
      <c r="Y1255" s="134"/>
      <c r="Z1255" s="134"/>
    </row>
    <row r="1266" spans="1:10" ht="15" customHeight="1">
      <c r="I1266" s="135">
        <v>149</v>
      </c>
      <c r="J1266" s="134" t="s">
        <v>1185</v>
      </c>
    </row>
    <row r="1276" spans="1:10" ht="15" customHeight="1">
      <c r="A1276" s="120">
        <v>9</v>
      </c>
      <c r="B1276" s="120" t="s">
        <v>1183</v>
      </c>
      <c r="C1276" s="120" t="s">
        <v>1184</v>
      </c>
      <c r="D1276" s="190" t="s">
        <v>1175</v>
      </c>
      <c r="E1276" s="120">
        <v>14</v>
      </c>
      <c r="F1276" s="120">
        <f>SUM(F1275,E1276)</f>
        <v>14</v>
      </c>
      <c r="G1276" s="120">
        <f>SUM(G1275,E1276)</f>
        <v>14</v>
      </c>
      <c r="H1276" s="120"/>
      <c r="I1276" s="134" t="s">
        <v>1185</v>
      </c>
    </row>
  </sheetData>
  <mergeCells count="208">
    <mergeCell ref="A1125:B1125"/>
    <mergeCell ref="C1125:D1125"/>
    <mergeCell ref="A1126:B1126"/>
    <mergeCell ref="A1132:B1132"/>
    <mergeCell ref="A1095:B1095"/>
    <mergeCell ref="A1104:B1104"/>
    <mergeCell ref="A1111:B1111"/>
    <mergeCell ref="C1111:D1111"/>
    <mergeCell ref="A1112:B1112"/>
    <mergeCell ref="A1118:B1118"/>
    <mergeCell ref="A1076:B1076"/>
    <mergeCell ref="C1076:D1076"/>
    <mergeCell ref="A1077:B1077"/>
    <mergeCell ref="A1087:B1087"/>
    <mergeCell ref="A1094:B1094"/>
    <mergeCell ref="C1094:D1094"/>
    <mergeCell ref="A1046:B1046"/>
    <mergeCell ref="A1052:B1052"/>
    <mergeCell ref="A1059:B1059"/>
    <mergeCell ref="C1059:D1059"/>
    <mergeCell ref="A1060:B1060"/>
    <mergeCell ref="A1069:B1069"/>
    <mergeCell ref="A1023:B1023"/>
    <mergeCell ref="C1023:D1023"/>
    <mergeCell ref="A1024:B1024"/>
    <mergeCell ref="A1038:B1038"/>
    <mergeCell ref="A1045:B1045"/>
    <mergeCell ref="C1045:D1045"/>
    <mergeCell ref="A995:B995"/>
    <mergeCell ref="A1001:B1001"/>
    <mergeCell ref="A1008:B1008"/>
    <mergeCell ref="C1008:D1008"/>
    <mergeCell ref="A1009:B1009"/>
    <mergeCell ref="A1015:B1015"/>
    <mergeCell ref="A970:B970"/>
    <mergeCell ref="C970:D970"/>
    <mergeCell ref="A971:B971"/>
    <mergeCell ref="A987:B987"/>
    <mergeCell ref="A994:B994"/>
    <mergeCell ref="C994:D994"/>
    <mergeCell ref="A940:B940"/>
    <mergeCell ref="A947:B947"/>
    <mergeCell ref="A954:B954"/>
    <mergeCell ref="C954:D954"/>
    <mergeCell ref="A955:B955"/>
    <mergeCell ref="A963:B963"/>
    <mergeCell ref="A919:B919"/>
    <mergeCell ref="C919:D919"/>
    <mergeCell ref="A920:B920"/>
    <mergeCell ref="A932:B932"/>
    <mergeCell ref="A939:B939"/>
    <mergeCell ref="C939:D939"/>
    <mergeCell ref="A883:B883"/>
    <mergeCell ref="A889:B889"/>
    <mergeCell ref="A896:B896"/>
    <mergeCell ref="C896:D896"/>
    <mergeCell ref="A897:B897"/>
    <mergeCell ref="A913:B913"/>
    <mergeCell ref="A868:B868"/>
    <mergeCell ref="C868:D868"/>
    <mergeCell ref="A869:B869"/>
    <mergeCell ref="A875:B875"/>
    <mergeCell ref="A882:B882"/>
    <mergeCell ref="C882:D882"/>
    <mergeCell ref="A808:B808"/>
    <mergeCell ref="A828:B828"/>
    <mergeCell ref="A835:B835"/>
    <mergeCell ref="C835:D835"/>
    <mergeCell ref="A836:B836"/>
    <mergeCell ref="A861:B861"/>
    <mergeCell ref="A786:B786"/>
    <mergeCell ref="C786:D786"/>
    <mergeCell ref="A787:B787"/>
    <mergeCell ref="A800:B800"/>
    <mergeCell ref="A807:B807"/>
    <mergeCell ref="C807:D807"/>
    <mergeCell ref="A730:B730"/>
    <mergeCell ref="A752:B752"/>
    <mergeCell ref="A759:B759"/>
    <mergeCell ref="C759:D759"/>
    <mergeCell ref="A760:B760"/>
    <mergeCell ref="A779:B779"/>
    <mergeCell ref="A706:B706"/>
    <mergeCell ref="C706:D706"/>
    <mergeCell ref="A707:B707"/>
    <mergeCell ref="A722:B722"/>
    <mergeCell ref="A729:B729"/>
    <mergeCell ref="C729:D729"/>
    <mergeCell ref="A675:B675"/>
    <mergeCell ref="A682:B682"/>
    <mergeCell ref="A689:B689"/>
    <mergeCell ref="C689:D689"/>
    <mergeCell ref="A690:B690"/>
    <mergeCell ref="A699:B699"/>
    <mergeCell ref="A649:B649"/>
    <mergeCell ref="C649:D649"/>
    <mergeCell ref="A650:B650"/>
    <mergeCell ref="A667:B667"/>
    <mergeCell ref="A674:B674"/>
    <mergeCell ref="C674:D674"/>
    <mergeCell ref="A580:B580"/>
    <mergeCell ref="A612:B612"/>
    <mergeCell ref="A619:B619"/>
    <mergeCell ref="C619:D619"/>
    <mergeCell ref="A620:B620"/>
    <mergeCell ref="A642:B642"/>
    <mergeCell ref="A545:B545"/>
    <mergeCell ref="C545:D545"/>
    <mergeCell ref="A546:B546"/>
    <mergeCell ref="A571:B571"/>
    <mergeCell ref="A579:B579"/>
    <mergeCell ref="C579:D579"/>
    <mergeCell ref="A484:B484"/>
    <mergeCell ref="A504:B504"/>
    <mergeCell ref="A511:B511"/>
    <mergeCell ref="C511:D511"/>
    <mergeCell ref="A512:B512"/>
    <mergeCell ref="A538:B538"/>
    <mergeCell ref="A466:B466"/>
    <mergeCell ref="C466:D466"/>
    <mergeCell ref="A467:B467"/>
    <mergeCell ref="A476:B476"/>
    <mergeCell ref="A483:B483"/>
    <mergeCell ref="C483:D483"/>
    <mergeCell ref="A415:B415"/>
    <mergeCell ref="A422:B422"/>
    <mergeCell ref="A429:B429"/>
    <mergeCell ref="C429:D429"/>
    <mergeCell ref="A430:B430"/>
    <mergeCell ref="A459:B459"/>
    <mergeCell ref="A385:B385"/>
    <mergeCell ref="C385:D385"/>
    <mergeCell ref="A386:B386"/>
    <mergeCell ref="A407:B407"/>
    <mergeCell ref="A414:B414"/>
    <mergeCell ref="C414:D414"/>
    <mergeCell ref="A310:B310"/>
    <mergeCell ref="A344:B344"/>
    <mergeCell ref="A351:B351"/>
    <mergeCell ref="C351:D351"/>
    <mergeCell ref="A352:B352"/>
    <mergeCell ref="A378:B378"/>
    <mergeCell ref="A277:B277"/>
    <mergeCell ref="C277:D277"/>
    <mergeCell ref="A278:B278"/>
    <mergeCell ref="A301:B301"/>
    <mergeCell ref="A309:B309"/>
    <mergeCell ref="C309:D309"/>
    <mergeCell ref="A231:B231"/>
    <mergeCell ref="A242:B242"/>
    <mergeCell ref="A249:B249"/>
    <mergeCell ref="C249:D249"/>
    <mergeCell ref="A250:B250"/>
    <mergeCell ref="A270:B270"/>
    <mergeCell ref="A211:B211"/>
    <mergeCell ref="C211:D211"/>
    <mergeCell ref="A212:B212"/>
    <mergeCell ref="A223:B223"/>
    <mergeCell ref="A230:B230"/>
    <mergeCell ref="C230:D230"/>
    <mergeCell ref="A184:B184"/>
    <mergeCell ref="A190:B190"/>
    <mergeCell ref="A197:B197"/>
    <mergeCell ref="C197:D197"/>
    <mergeCell ref="A198:B198"/>
    <mergeCell ref="A204:B204"/>
    <mergeCell ref="A169:B169"/>
    <mergeCell ref="C169:D169"/>
    <mergeCell ref="A170:B170"/>
    <mergeCell ref="A176:B176"/>
    <mergeCell ref="A183:B183"/>
    <mergeCell ref="C183:D183"/>
    <mergeCell ref="A140:B140"/>
    <mergeCell ref="A147:B147"/>
    <mergeCell ref="A154:B154"/>
    <mergeCell ref="C154:D154"/>
    <mergeCell ref="A155:B155"/>
    <mergeCell ref="A162:B162"/>
    <mergeCell ref="A124:B124"/>
    <mergeCell ref="C124:D124"/>
    <mergeCell ref="A125:B125"/>
    <mergeCell ref="A132:B132"/>
    <mergeCell ref="A139:B139"/>
    <mergeCell ref="C139:D139"/>
    <mergeCell ref="A64:B64"/>
    <mergeCell ref="A70:B70"/>
    <mergeCell ref="A77:B77"/>
    <mergeCell ref="C77:D77"/>
    <mergeCell ref="A78:B78"/>
    <mergeCell ref="A117:B117"/>
    <mergeCell ref="A57:B57"/>
    <mergeCell ref="A63:B63"/>
    <mergeCell ref="C63:D63"/>
    <mergeCell ref="A5:B5"/>
    <mergeCell ref="A12:B12"/>
    <mergeCell ref="A19:B19"/>
    <mergeCell ref="C19:D19"/>
    <mergeCell ref="A20:B20"/>
    <mergeCell ref="A37:B37"/>
    <mergeCell ref="A1:H1"/>
    <mergeCell ref="A2:H2"/>
    <mergeCell ref="A3:E3"/>
    <mergeCell ref="F3:H3"/>
    <mergeCell ref="A4:B4"/>
    <mergeCell ref="C4:D4"/>
    <mergeCell ref="A44:B44"/>
    <mergeCell ref="C44:D44"/>
    <mergeCell ref="A45:B45"/>
  </mergeCells>
  <phoneticPr fontId="11" type="noConversion"/>
  <dataValidations count="1">
    <dataValidation type="list" allowBlank="1" showErrorMessage="1" sqref="H7:H8 H14:H15 H22:H23 H32 H39:H40 H47:H49 H60 H66:H67 H72:H73 H80:H81 H119:H120 H127:H128 H134:H135 H142:H143 H149:H150 H157:H158 H164:H165 H172:H173 H178:H179 H186:H187 H192:H193 H200:H201 H206:H207 H214:H218 H225:H226 H233:H234 H244:H245 H252:H253 H255:H268 H270 H272:H273 H280:H281 H295:H299 H301 H303:H304 H312:H313 H316:H340 H344 H346:H347 H354:H355 H378 H380:H381 H388:H389 H406:H407 H410 H417:H418 H422 H424:H425 H432:H433 H459 H461:H462 H469 H476 H478:H479 H486:H487 H504 H506 H514:H515 H531:H536 H538 H540:H541 H548:H549 H566:H568 H571 H573:H574 H576 H582:H583 H614:H615 H622:H623 H634:H637 H642 H644:H645 H653:H654 H666:H667 H669:H670 H677:H678 H682 H684:H685 H692:H693 H699 H701:H702 H709:H710 H717:H722 H724:H725 H732:H734 H752 H754 H762:H763 H779 H781 H790 H800 H802:H803 H810:H812 H830 H838:H839 H861 H863:H864 H871:H872 H875 H877:H878 H885:H886 H889 H891:H892 H900 H907 H913 H915:H916 H922:H923 H932 H935 H942:H943 H947 H949:H950 H957:H961 H963 H965:H966 H973:H977 H981:H987 H989:H990 H997:H998 H1001 H1003:H1004 H1011:H1012 H1015 H1017:H1018 H1026:H1031 H1038 H1040:H1041 H1048:H1049 H1052 H1054:H1055 H1062:H1063 H1066:H1069 H1071:H1072 H1079:H1080 H1087 H1089:H1090 H1097:H1098 H1104 H1106:H1107 H1114:H1115 H1118 H1120:H1121 H1128:H1129 H1132 H1134:H1135" xr:uid="{C6FD153A-1023-4853-8302-6914B57FC23B}">
      <formula1>$C$1749:$C$1750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010C-55CE-4274-97EC-46F4CBA2262A}">
  <dimension ref="A1:Z1058"/>
  <sheetViews>
    <sheetView workbookViewId="0">
      <selection activeCell="C26" sqref="C26"/>
    </sheetView>
  </sheetViews>
  <sheetFormatPr defaultColWidth="11.125" defaultRowHeight="15" customHeight="1"/>
  <cols>
    <col min="1" max="1" width="4.625" style="135" customWidth="1"/>
    <col min="2" max="2" width="48.375" style="135" customWidth="1"/>
    <col min="3" max="3" width="20.125" style="135" customWidth="1"/>
    <col min="4" max="4" width="10.125" style="135" customWidth="1"/>
    <col min="5" max="5" width="8.125" style="135" customWidth="1"/>
    <col min="6" max="6" width="10.125" style="135" customWidth="1"/>
    <col min="7" max="7" width="10.375" style="135" customWidth="1"/>
    <col min="8" max="8" width="7" style="135" customWidth="1"/>
    <col min="9" max="9" width="11.125" style="135" customWidth="1"/>
    <col min="10" max="26" width="7" style="135" customWidth="1"/>
    <col min="27" max="27" width="11.125" style="135" customWidth="1"/>
    <col min="28" max="16384" width="11.125" style="135"/>
  </cols>
  <sheetData>
    <row r="1" spans="1:26" ht="31.5" customHeight="1">
      <c r="A1" s="539" t="s">
        <v>2099</v>
      </c>
      <c r="B1" s="539"/>
      <c r="C1" s="539"/>
      <c r="D1" s="539"/>
      <c r="E1" s="539"/>
      <c r="F1" s="539"/>
      <c r="G1" s="539"/>
      <c r="H1" s="539"/>
      <c r="I1" s="133"/>
      <c r="J1" s="132"/>
      <c r="K1" s="132"/>
      <c r="L1" s="132"/>
      <c r="M1" s="132"/>
      <c r="N1" s="132"/>
      <c r="O1" s="132"/>
      <c r="P1" s="132"/>
      <c r="Q1" s="132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0" customHeight="1">
      <c r="A2" s="540" t="s">
        <v>2100</v>
      </c>
      <c r="B2" s="540"/>
      <c r="C2" s="540"/>
      <c r="D2" s="540"/>
      <c r="E2" s="540"/>
      <c r="F2" s="540"/>
      <c r="G2" s="540"/>
      <c r="H2" s="540"/>
      <c r="I2" s="133"/>
      <c r="J2" s="321"/>
      <c r="K2" s="132"/>
      <c r="L2" s="132"/>
      <c r="M2" s="132"/>
      <c r="N2" s="132"/>
      <c r="O2" s="132"/>
      <c r="P2" s="132"/>
      <c r="Q2" s="132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39" t="s">
        <v>2101</v>
      </c>
      <c r="B3" s="539"/>
      <c r="C3" s="539"/>
      <c r="D3" s="539"/>
      <c r="E3" s="539"/>
      <c r="F3" s="519" t="s">
        <v>2102</v>
      </c>
      <c r="G3" s="519"/>
      <c r="H3" s="519"/>
      <c r="I3" s="133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customHeight="1">
      <c r="A4" s="537" t="s">
        <v>2103</v>
      </c>
      <c r="B4" s="537"/>
      <c r="C4" s="322" t="s">
        <v>2104</v>
      </c>
      <c r="D4" s="323"/>
      <c r="E4" s="132"/>
      <c r="F4" s="132"/>
      <c r="G4" s="149"/>
      <c r="H4" s="132"/>
      <c r="I4" s="133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5.75" customHeight="1">
      <c r="A5" s="201" t="s">
        <v>1622</v>
      </c>
      <c r="B5" s="201" t="s">
        <v>1623</v>
      </c>
      <c r="C5" s="201" t="s">
        <v>1624</v>
      </c>
      <c r="D5" s="201" t="s">
        <v>1625</v>
      </c>
      <c r="E5" s="201" t="s">
        <v>1626</v>
      </c>
      <c r="F5" s="201" t="s">
        <v>1627</v>
      </c>
      <c r="G5" s="324" t="s">
        <v>1628</v>
      </c>
      <c r="H5" s="140" t="s">
        <v>1629</v>
      </c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45">
        <v>1</v>
      </c>
      <c r="B6" s="274" t="s">
        <v>2105</v>
      </c>
      <c r="C6" s="143" t="s">
        <v>2106</v>
      </c>
      <c r="D6" s="143" t="s">
        <v>1632</v>
      </c>
      <c r="E6" s="145">
        <v>20</v>
      </c>
      <c r="F6" s="143">
        <f>SUM(E6,F5)</f>
        <v>20</v>
      </c>
      <c r="G6" s="146">
        <f>SUM(E6,G5)</f>
        <v>20</v>
      </c>
      <c r="H6" s="145"/>
      <c r="I6" s="133" t="s">
        <v>2107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42">
        <v>2</v>
      </c>
      <c r="B7" s="147" t="s">
        <v>1967</v>
      </c>
      <c r="C7" s="139" t="s">
        <v>1968</v>
      </c>
      <c r="D7" s="142" t="s">
        <v>1632</v>
      </c>
      <c r="E7" s="142">
        <v>8</v>
      </c>
      <c r="F7" s="139">
        <f>SUM(E7,F6)</f>
        <v>28</v>
      </c>
      <c r="G7" s="140">
        <f>SUM(E7,G6)</f>
        <v>28</v>
      </c>
      <c r="H7" s="142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42">
        <v>3</v>
      </c>
      <c r="B8" s="147" t="s">
        <v>2108</v>
      </c>
      <c r="C8" s="142" t="s">
        <v>2109</v>
      </c>
      <c r="D8" s="142" t="s">
        <v>1632</v>
      </c>
      <c r="E8" s="142">
        <v>76</v>
      </c>
      <c r="F8" s="139">
        <f>SUM(E8,F7)</f>
        <v>104</v>
      </c>
      <c r="G8" s="140">
        <f>SUM(E8,G7)</f>
        <v>104</v>
      </c>
      <c r="H8" s="142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42">
        <v>4</v>
      </c>
      <c r="B9" s="154" t="s">
        <v>1683</v>
      </c>
      <c r="C9" s="142" t="s">
        <v>1684</v>
      </c>
      <c r="D9" s="139" t="s">
        <v>1621</v>
      </c>
      <c r="E9" s="142">
        <v>7</v>
      </c>
      <c r="F9" s="139">
        <f>SUM(E9,F8)</f>
        <v>111</v>
      </c>
      <c r="G9" s="140">
        <f>SUM(E9,G8)</f>
        <v>111</v>
      </c>
      <c r="H9" s="14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" customHeight="1">
      <c r="A10" s="142">
        <v>5</v>
      </c>
      <c r="B10" s="147" t="s">
        <v>2108</v>
      </c>
      <c r="C10" s="142" t="s">
        <v>2110</v>
      </c>
      <c r="D10" s="142" t="s">
        <v>1632</v>
      </c>
      <c r="E10" s="142">
        <v>300</v>
      </c>
      <c r="F10" s="139">
        <f>SUM(E10,F9)</f>
        <v>411</v>
      </c>
      <c r="G10" s="140">
        <v>400</v>
      </c>
      <c r="H10" s="325" t="s">
        <v>1179</v>
      </c>
      <c r="I10" s="133" t="s">
        <v>2111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" customHeight="1">
      <c r="A11" s="142">
        <v>6</v>
      </c>
      <c r="B11" s="141" t="s">
        <v>904</v>
      </c>
      <c r="C11" s="142" t="s">
        <v>1264</v>
      </c>
      <c r="D11" s="115" t="s">
        <v>1175</v>
      </c>
      <c r="E11" s="142">
        <v>30</v>
      </c>
      <c r="F11" s="142">
        <f>SUM(F10,E11)</f>
        <v>441</v>
      </c>
      <c r="G11" s="140">
        <v>400</v>
      </c>
      <c r="H11" s="325" t="s">
        <v>1179</v>
      </c>
      <c r="I11" s="133" t="s">
        <v>1211</v>
      </c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" customHeight="1">
      <c r="A12" s="142">
        <v>7</v>
      </c>
      <c r="B12" s="141" t="s">
        <v>1994</v>
      </c>
      <c r="C12" s="142" t="s">
        <v>1995</v>
      </c>
      <c r="D12" s="115" t="s">
        <v>1182</v>
      </c>
      <c r="E12" s="142">
        <v>12</v>
      </c>
      <c r="F12" s="142">
        <f>SUM(F11,E12)</f>
        <v>453</v>
      </c>
      <c r="G12" s="140">
        <v>400</v>
      </c>
      <c r="H12" s="325" t="s">
        <v>1179</v>
      </c>
      <c r="I12" s="133" t="s">
        <v>1188</v>
      </c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2">
        <v>8</v>
      </c>
      <c r="B13" s="190" t="s">
        <v>912</v>
      </c>
      <c r="C13" s="148" t="s">
        <v>991</v>
      </c>
      <c r="D13" s="168" t="s">
        <v>1182</v>
      </c>
      <c r="E13" s="168">
        <v>10</v>
      </c>
      <c r="F13" s="142">
        <f>SUM(F12,E13)</f>
        <v>463</v>
      </c>
      <c r="G13" s="140">
        <v>400</v>
      </c>
      <c r="H13" s="325" t="s">
        <v>1179</v>
      </c>
      <c r="I13" s="133" t="s">
        <v>891</v>
      </c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32"/>
      <c r="B14" s="190" t="s">
        <v>912</v>
      </c>
      <c r="C14" s="148" t="s">
        <v>1786</v>
      </c>
      <c r="D14" s="168" t="s">
        <v>1182</v>
      </c>
      <c r="E14" s="168">
        <v>13</v>
      </c>
      <c r="F14" s="142">
        <f>SUM(F13,E14)</f>
        <v>476</v>
      </c>
      <c r="G14" s="140">
        <v>400</v>
      </c>
      <c r="H14" s="325" t="s">
        <v>1179</v>
      </c>
      <c r="I14" s="133" t="s">
        <v>891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32"/>
      <c r="B15" s="166"/>
      <c r="C15" s="148"/>
      <c r="D15" s="168"/>
      <c r="E15" s="168"/>
      <c r="F15" s="132"/>
      <c r="G15" s="149"/>
      <c r="H15" s="326"/>
      <c r="I15" s="133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537" t="s">
        <v>2112</v>
      </c>
      <c r="B16" s="537"/>
      <c r="C16" s="537" t="s">
        <v>2113</v>
      </c>
      <c r="D16" s="537"/>
      <c r="E16" s="132"/>
      <c r="F16" s="132"/>
      <c r="G16" s="149"/>
      <c r="H16" s="132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139" t="s">
        <v>1622</v>
      </c>
      <c r="B17" s="139" t="s">
        <v>1623</v>
      </c>
      <c r="C17" s="139" t="s">
        <v>1624</v>
      </c>
      <c r="D17" s="139" t="s">
        <v>1625</v>
      </c>
      <c r="E17" s="139" t="s">
        <v>1626</v>
      </c>
      <c r="F17" s="139" t="s">
        <v>1627</v>
      </c>
      <c r="G17" s="140" t="s">
        <v>1628</v>
      </c>
      <c r="H17" s="140" t="s">
        <v>1629</v>
      </c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t="15.75" customHeight="1">
      <c r="A18" s="139">
        <v>1</v>
      </c>
      <c r="B18" s="150" t="s">
        <v>2114</v>
      </c>
      <c r="C18" s="142" t="s">
        <v>2115</v>
      </c>
      <c r="D18" s="142" t="s">
        <v>1621</v>
      </c>
      <c r="E18" s="142">
        <v>6</v>
      </c>
      <c r="F18" s="139">
        <f t="shared" ref="F18:F45" si="0">SUM(F17,E18)</f>
        <v>6</v>
      </c>
      <c r="G18" s="140">
        <f t="shared" ref="G18:G24" si="1">SUM(G17,E18)</f>
        <v>6</v>
      </c>
      <c r="H18" s="142"/>
      <c r="I18" s="133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5.75" customHeight="1">
      <c r="A19" s="139">
        <v>2</v>
      </c>
      <c r="B19" s="147" t="s">
        <v>2116</v>
      </c>
      <c r="C19" s="142" t="s">
        <v>2117</v>
      </c>
      <c r="D19" s="142" t="s">
        <v>1621</v>
      </c>
      <c r="E19" s="142">
        <v>30</v>
      </c>
      <c r="F19" s="139">
        <f t="shared" si="0"/>
        <v>36</v>
      </c>
      <c r="G19" s="140">
        <f t="shared" si="1"/>
        <v>36</v>
      </c>
      <c r="H19" s="14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139">
        <v>3</v>
      </c>
      <c r="B20" s="154" t="s">
        <v>2118</v>
      </c>
      <c r="C20" s="142" t="s">
        <v>2119</v>
      </c>
      <c r="D20" s="142" t="s">
        <v>1621</v>
      </c>
      <c r="E20" s="142">
        <v>45</v>
      </c>
      <c r="F20" s="139">
        <f t="shared" si="0"/>
        <v>81</v>
      </c>
      <c r="G20" s="140">
        <f t="shared" si="1"/>
        <v>81</v>
      </c>
      <c r="H20" s="142"/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5.75" customHeight="1">
      <c r="A21" s="139">
        <v>4</v>
      </c>
      <c r="B21" s="147" t="s">
        <v>2120</v>
      </c>
      <c r="C21" s="142" t="s">
        <v>2121</v>
      </c>
      <c r="D21" s="142" t="s">
        <v>1621</v>
      </c>
      <c r="E21" s="142">
        <v>33</v>
      </c>
      <c r="F21" s="139">
        <f t="shared" si="0"/>
        <v>114</v>
      </c>
      <c r="G21" s="140">
        <f t="shared" si="1"/>
        <v>114</v>
      </c>
      <c r="H21" s="142"/>
      <c r="I21" s="133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spans="1:26" ht="15.75" customHeight="1">
      <c r="A22" s="139">
        <v>5</v>
      </c>
      <c r="B22" s="154" t="s">
        <v>2122</v>
      </c>
      <c r="C22" s="142" t="s">
        <v>2123</v>
      </c>
      <c r="D22" s="142" t="s">
        <v>1632</v>
      </c>
      <c r="E22" s="142">
        <v>20</v>
      </c>
      <c r="F22" s="139">
        <f t="shared" si="0"/>
        <v>134</v>
      </c>
      <c r="G22" s="140">
        <f t="shared" si="1"/>
        <v>134</v>
      </c>
      <c r="H22" s="142"/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ht="15.75" customHeight="1">
      <c r="A23" s="139">
        <v>6</v>
      </c>
      <c r="B23" s="154" t="s">
        <v>2124</v>
      </c>
      <c r="C23" s="142" t="s">
        <v>2125</v>
      </c>
      <c r="D23" s="142" t="s">
        <v>1632</v>
      </c>
      <c r="E23" s="142">
        <v>32</v>
      </c>
      <c r="F23" s="139">
        <f t="shared" si="0"/>
        <v>166</v>
      </c>
      <c r="G23" s="140">
        <f t="shared" si="1"/>
        <v>166</v>
      </c>
      <c r="H23" s="142"/>
      <c r="I23" s="133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.75" customHeight="1">
      <c r="A24" s="139">
        <v>7</v>
      </c>
      <c r="B24" s="147" t="s">
        <v>2126</v>
      </c>
      <c r="C24" s="139" t="s">
        <v>2127</v>
      </c>
      <c r="D24" s="142" t="s">
        <v>1621</v>
      </c>
      <c r="E24" s="142">
        <v>15</v>
      </c>
      <c r="F24" s="139">
        <f t="shared" si="0"/>
        <v>181</v>
      </c>
      <c r="G24" s="140">
        <f t="shared" si="1"/>
        <v>181</v>
      </c>
      <c r="H24" s="142"/>
      <c r="I24" s="133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spans="1:26" ht="15.75" customHeight="1">
      <c r="A25" s="139">
        <v>8</v>
      </c>
      <c r="B25" s="150" t="s">
        <v>2128</v>
      </c>
      <c r="C25" s="142" t="s">
        <v>1754</v>
      </c>
      <c r="D25" s="139" t="s">
        <v>1621</v>
      </c>
      <c r="E25" s="142">
        <v>30</v>
      </c>
      <c r="F25" s="139">
        <f t="shared" si="0"/>
        <v>211</v>
      </c>
      <c r="G25" s="140">
        <v>200</v>
      </c>
      <c r="H25" s="142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5.75" customHeight="1">
      <c r="A26" s="139">
        <v>9</v>
      </c>
      <c r="B26" s="154" t="s">
        <v>2129</v>
      </c>
      <c r="C26" s="142" t="s">
        <v>2130</v>
      </c>
      <c r="D26" s="142" t="s">
        <v>1621</v>
      </c>
      <c r="E26" s="142">
        <v>11</v>
      </c>
      <c r="F26" s="139">
        <f t="shared" si="0"/>
        <v>222</v>
      </c>
      <c r="G26" s="140">
        <v>200</v>
      </c>
      <c r="H26" s="142"/>
      <c r="I26" s="133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139">
        <v>10</v>
      </c>
      <c r="B27" s="154" t="s">
        <v>2131</v>
      </c>
      <c r="C27" s="142" t="s">
        <v>2132</v>
      </c>
      <c r="D27" s="142" t="s">
        <v>1632</v>
      </c>
      <c r="E27" s="142">
        <v>24</v>
      </c>
      <c r="F27" s="139">
        <f t="shared" si="0"/>
        <v>246</v>
      </c>
      <c r="G27" s="140">
        <v>200</v>
      </c>
      <c r="H27" s="14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39">
        <v>11</v>
      </c>
      <c r="B28" s="154" t="s">
        <v>1724</v>
      </c>
      <c r="C28" s="142" t="s">
        <v>1725</v>
      </c>
      <c r="D28" s="142" t="s">
        <v>1621</v>
      </c>
      <c r="E28" s="142">
        <v>27</v>
      </c>
      <c r="F28" s="139">
        <f t="shared" si="0"/>
        <v>273</v>
      </c>
      <c r="G28" s="140">
        <v>200</v>
      </c>
      <c r="H28" s="142"/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39">
        <v>12</v>
      </c>
      <c r="B29" s="154" t="s">
        <v>2128</v>
      </c>
      <c r="C29" s="142" t="s">
        <v>1676</v>
      </c>
      <c r="D29" s="142" t="s">
        <v>1621</v>
      </c>
      <c r="E29" s="142">
        <v>30</v>
      </c>
      <c r="F29" s="139">
        <f t="shared" si="0"/>
        <v>303</v>
      </c>
      <c r="G29" s="140">
        <v>200</v>
      </c>
      <c r="H29" s="142"/>
      <c r="I29" s="133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45">
        <v>13</v>
      </c>
      <c r="B30" s="294" t="s">
        <v>2133</v>
      </c>
      <c r="C30" s="145" t="s">
        <v>2134</v>
      </c>
      <c r="D30" s="145" t="s">
        <v>1632</v>
      </c>
      <c r="E30" s="145">
        <v>14</v>
      </c>
      <c r="F30" s="143">
        <f t="shared" si="0"/>
        <v>317</v>
      </c>
      <c r="G30" s="146">
        <v>200</v>
      </c>
      <c r="H30" s="145"/>
      <c r="I30" s="133" t="s">
        <v>2107</v>
      </c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39">
        <v>14</v>
      </c>
      <c r="B31" s="154" t="s">
        <v>2135</v>
      </c>
      <c r="C31" s="142" t="s">
        <v>2136</v>
      </c>
      <c r="D31" s="142" t="s">
        <v>1632</v>
      </c>
      <c r="E31" s="142">
        <v>6</v>
      </c>
      <c r="F31" s="139">
        <f t="shared" si="0"/>
        <v>323</v>
      </c>
      <c r="G31" s="140">
        <f t="shared" ref="G31:G39" si="2">SUM(G30,E31)</f>
        <v>206</v>
      </c>
      <c r="H31" s="142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5.75" customHeight="1">
      <c r="A32" s="142">
        <v>15</v>
      </c>
      <c r="B32" s="154" t="s">
        <v>1706</v>
      </c>
      <c r="C32" s="142" t="s">
        <v>1707</v>
      </c>
      <c r="D32" s="142" t="s">
        <v>1632</v>
      </c>
      <c r="E32" s="142">
        <v>37</v>
      </c>
      <c r="F32" s="139">
        <f t="shared" si="0"/>
        <v>360</v>
      </c>
      <c r="G32" s="140">
        <f t="shared" si="2"/>
        <v>243</v>
      </c>
      <c r="H32" s="142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5.75" customHeight="1">
      <c r="A33" s="139">
        <v>16</v>
      </c>
      <c r="B33" s="154" t="s">
        <v>2137</v>
      </c>
      <c r="C33" s="142" t="s">
        <v>1684</v>
      </c>
      <c r="D33" s="139" t="s">
        <v>1621</v>
      </c>
      <c r="E33" s="142">
        <v>25</v>
      </c>
      <c r="F33" s="139">
        <f t="shared" si="0"/>
        <v>385</v>
      </c>
      <c r="G33" s="140">
        <f t="shared" si="2"/>
        <v>268</v>
      </c>
      <c r="H33" s="142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39">
        <v>17</v>
      </c>
      <c r="B34" s="141" t="s">
        <v>1384</v>
      </c>
      <c r="C34" s="142" t="s">
        <v>1385</v>
      </c>
      <c r="D34" s="142" t="s">
        <v>1621</v>
      </c>
      <c r="E34" s="142">
        <v>30</v>
      </c>
      <c r="F34" s="139">
        <f t="shared" si="0"/>
        <v>415</v>
      </c>
      <c r="G34" s="140">
        <f t="shared" si="2"/>
        <v>298</v>
      </c>
      <c r="H34" s="115"/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142">
        <v>18</v>
      </c>
      <c r="B35" s="141" t="s">
        <v>1249</v>
      </c>
      <c r="C35" s="142" t="s">
        <v>1250</v>
      </c>
      <c r="D35" s="142" t="s">
        <v>1632</v>
      </c>
      <c r="E35" s="142">
        <v>18</v>
      </c>
      <c r="F35" s="139">
        <f t="shared" si="0"/>
        <v>433</v>
      </c>
      <c r="G35" s="140">
        <f t="shared" si="2"/>
        <v>316</v>
      </c>
      <c r="H35" s="142"/>
      <c r="I35" s="133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39">
        <v>19</v>
      </c>
      <c r="B36" s="147" t="s">
        <v>1756</v>
      </c>
      <c r="C36" s="142" t="s">
        <v>1386</v>
      </c>
      <c r="D36" s="142" t="s">
        <v>1632</v>
      </c>
      <c r="E36" s="142">
        <v>14</v>
      </c>
      <c r="F36" s="139">
        <f t="shared" si="0"/>
        <v>447</v>
      </c>
      <c r="G36" s="140">
        <f t="shared" si="2"/>
        <v>330</v>
      </c>
      <c r="H36" s="142"/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139">
        <v>20</v>
      </c>
      <c r="B37" s="126" t="s">
        <v>1399</v>
      </c>
      <c r="C37" s="142" t="s">
        <v>1357</v>
      </c>
      <c r="D37" s="115" t="s">
        <v>1175</v>
      </c>
      <c r="E37" s="142">
        <v>15</v>
      </c>
      <c r="F37" s="139">
        <f t="shared" si="0"/>
        <v>462</v>
      </c>
      <c r="G37" s="140">
        <f t="shared" si="2"/>
        <v>345</v>
      </c>
      <c r="H37" s="142"/>
      <c r="I37" s="133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39">
        <v>21</v>
      </c>
      <c r="B38" s="126" t="s">
        <v>1690</v>
      </c>
      <c r="C38" s="142" t="s">
        <v>1691</v>
      </c>
      <c r="D38" s="115" t="s">
        <v>1175</v>
      </c>
      <c r="E38" s="142">
        <v>40</v>
      </c>
      <c r="F38" s="139">
        <f t="shared" si="0"/>
        <v>502</v>
      </c>
      <c r="G38" s="140">
        <f t="shared" si="2"/>
        <v>385</v>
      </c>
      <c r="H38" s="142"/>
      <c r="I38" s="133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39">
        <v>22</v>
      </c>
      <c r="B39" s="126" t="s">
        <v>1758</v>
      </c>
      <c r="C39" s="142" t="s">
        <v>1757</v>
      </c>
      <c r="D39" s="115" t="s">
        <v>1182</v>
      </c>
      <c r="E39" s="142">
        <v>14</v>
      </c>
      <c r="F39" s="139">
        <f t="shared" si="0"/>
        <v>516</v>
      </c>
      <c r="G39" s="140">
        <f t="shared" si="2"/>
        <v>399</v>
      </c>
      <c r="H39" s="142"/>
      <c r="I39" s="133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57">
        <v>23</v>
      </c>
      <c r="B40" s="229" t="s">
        <v>1025</v>
      </c>
      <c r="C40" s="158" t="s">
        <v>2138</v>
      </c>
      <c r="D40" s="165" t="s">
        <v>1175</v>
      </c>
      <c r="E40" s="158">
        <v>30</v>
      </c>
      <c r="F40" s="157">
        <f t="shared" si="0"/>
        <v>546</v>
      </c>
      <c r="G40" s="159">
        <v>400</v>
      </c>
      <c r="H40" s="327" t="s">
        <v>1179</v>
      </c>
      <c r="I40" s="133" t="s">
        <v>1631</v>
      </c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57">
        <v>24</v>
      </c>
      <c r="B41" s="229" t="s">
        <v>1036</v>
      </c>
      <c r="C41" s="328" t="s">
        <v>1037</v>
      </c>
      <c r="D41" s="165" t="s">
        <v>1182</v>
      </c>
      <c r="E41" s="158">
        <v>9</v>
      </c>
      <c r="F41" s="157">
        <f t="shared" si="0"/>
        <v>555</v>
      </c>
      <c r="G41" s="159">
        <v>400</v>
      </c>
      <c r="H41" s="286" t="s">
        <v>2139</v>
      </c>
      <c r="I41" s="133" t="s">
        <v>1185</v>
      </c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39">
        <v>25</v>
      </c>
      <c r="B42" s="126" t="s">
        <v>1025</v>
      </c>
      <c r="C42" s="329" t="s">
        <v>1026</v>
      </c>
      <c r="D42" s="115" t="s">
        <v>1175</v>
      </c>
      <c r="E42" s="142">
        <v>30</v>
      </c>
      <c r="F42" s="139">
        <f t="shared" si="0"/>
        <v>585</v>
      </c>
      <c r="G42" s="159">
        <v>400</v>
      </c>
      <c r="H42" s="286" t="s">
        <v>2139</v>
      </c>
      <c r="I42" s="133" t="s">
        <v>1211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39">
        <v>26</v>
      </c>
      <c r="B43" s="126" t="s">
        <v>1048</v>
      </c>
      <c r="C43" s="329" t="s">
        <v>1049</v>
      </c>
      <c r="D43" s="115" t="s">
        <v>1175</v>
      </c>
      <c r="E43" s="142">
        <v>5</v>
      </c>
      <c r="F43" s="139">
        <f t="shared" si="0"/>
        <v>590</v>
      </c>
      <c r="G43" s="140">
        <v>400</v>
      </c>
      <c r="H43" s="136" t="s">
        <v>2139</v>
      </c>
      <c r="I43" s="133" t="s">
        <v>1219</v>
      </c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139">
        <v>27</v>
      </c>
      <c r="B44" s="126" t="s">
        <v>912</v>
      </c>
      <c r="C44" s="329" t="s">
        <v>913</v>
      </c>
      <c r="D44" s="115" t="s">
        <v>1182</v>
      </c>
      <c r="E44" s="142">
        <v>5</v>
      </c>
      <c r="F44" s="139">
        <f t="shared" si="0"/>
        <v>595</v>
      </c>
      <c r="G44" s="140">
        <v>400</v>
      </c>
      <c r="H44" s="136" t="s">
        <v>2139</v>
      </c>
      <c r="I44" s="133" t="s">
        <v>1219</v>
      </c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spans="1:26" ht="15.75" customHeight="1">
      <c r="A45" s="132"/>
      <c r="B45" s="116" t="s">
        <v>1388</v>
      </c>
      <c r="C45" s="152" t="s">
        <v>890</v>
      </c>
      <c r="D45" s="115" t="s">
        <v>1182</v>
      </c>
      <c r="E45" s="132">
        <v>30</v>
      </c>
      <c r="F45" s="139">
        <f t="shared" si="0"/>
        <v>625</v>
      </c>
      <c r="G45" s="140">
        <v>400</v>
      </c>
      <c r="H45" s="136" t="s">
        <v>2139</v>
      </c>
      <c r="I45" s="133" t="s">
        <v>891</v>
      </c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 ht="15.75" customHeight="1">
      <c r="A46" s="537" t="s">
        <v>2140</v>
      </c>
      <c r="B46" s="537"/>
      <c r="C46" s="538" t="s">
        <v>2141</v>
      </c>
      <c r="D46" s="538"/>
      <c r="E46" s="132"/>
      <c r="F46" s="132"/>
      <c r="G46" s="149"/>
      <c r="H46" s="132"/>
      <c r="I46" s="133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5.75" customHeight="1">
      <c r="A47" s="139" t="s">
        <v>1622</v>
      </c>
      <c r="B47" s="139" t="s">
        <v>1623</v>
      </c>
      <c r="C47" s="139" t="s">
        <v>1624</v>
      </c>
      <c r="D47" s="139" t="s">
        <v>1625</v>
      </c>
      <c r="E47" s="139" t="s">
        <v>1626</v>
      </c>
      <c r="F47" s="139" t="s">
        <v>1627</v>
      </c>
      <c r="G47" s="140" t="s">
        <v>1628</v>
      </c>
      <c r="H47" s="140" t="s">
        <v>1629</v>
      </c>
      <c r="I47" s="133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39">
        <v>1</v>
      </c>
      <c r="B48" s="304" t="s">
        <v>2142</v>
      </c>
      <c r="C48" s="142" t="s">
        <v>2143</v>
      </c>
      <c r="D48" s="142" t="s">
        <v>1632</v>
      </c>
      <c r="E48" s="142">
        <v>4</v>
      </c>
      <c r="F48" s="139">
        <f>SUM(E48,F47)</f>
        <v>4</v>
      </c>
      <c r="G48" s="140">
        <f>SUM(G47,E48)</f>
        <v>4</v>
      </c>
      <c r="H48" s="142"/>
      <c r="I48" s="133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spans="1:26" ht="15.75" customHeight="1">
      <c r="A49" s="143">
        <v>2</v>
      </c>
      <c r="B49" s="274" t="s">
        <v>2144</v>
      </c>
      <c r="C49" s="145" t="s">
        <v>2145</v>
      </c>
      <c r="D49" s="143" t="s">
        <v>1621</v>
      </c>
      <c r="E49" s="145">
        <v>30</v>
      </c>
      <c r="F49" s="143">
        <f>SUM(E49,F48)</f>
        <v>34</v>
      </c>
      <c r="G49" s="146">
        <f>SUM(G48,E49)</f>
        <v>34</v>
      </c>
      <c r="H49" s="145"/>
      <c r="I49" s="133" t="s">
        <v>2107</v>
      </c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15.75" customHeight="1">
      <c r="A50" s="142">
        <v>3</v>
      </c>
      <c r="B50" s="126" t="s">
        <v>298</v>
      </c>
      <c r="C50" s="147" t="s">
        <v>1746</v>
      </c>
      <c r="D50" s="142" t="s">
        <v>1621</v>
      </c>
      <c r="E50" s="142">
        <v>4</v>
      </c>
      <c r="F50" s="139">
        <f>SUM(E50,F49)</f>
        <v>38</v>
      </c>
      <c r="G50" s="140">
        <f>SUM(G49,E50)</f>
        <v>38</v>
      </c>
      <c r="H50" s="142"/>
      <c r="I50" s="133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42">
        <v>4</v>
      </c>
      <c r="B51" s="126" t="s">
        <v>1280</v>
      </c>
      <c r="C51" s="139" t="s">
        <v>1281</v>
      </c>
      <c r="D51" s="142" t="s">
        <v>1621</v>
      </c>
      <c r="E51" s="142">
        <v>7</v>
      </c>
      <c r="F51" s="139">
        <f>SUM(E51,F50)</f>
        <v>45</v>
      </c>
      <c r="G51" s="140">
        <f>SUM(G50,E51)</f>
        <v>45</v>
      </c>
      <c r="H51" s="142"/>
      <c r="I51" s="133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142">
        <v>5</v>
      </c>
      <c r="B52" s="126" t="s">
        <v>1690</v>
      </c>
      <c r="C52" s="139" t="s">
        <v>1691</v>
      </c>
      <c r="D52" s="142" t="s">
        <v>1621</v>
      </c>
      <c r="E52" s="142">
        <v>58</v>
      </c>
      <c r="F52" s="139">
        <f>SUM(E52,F51)</f>
        <v>103</v>
      </c>
      <c r="G52" s="140">
        <f>SUM(G51,E52)</f>
        <v>103</v>
      </c>
      <c r="H52" s="142"/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142">
        <v>6</v>
      </c>
      <c r="B53" s="126" t="s">
        <v>1262</v>
      </c>
      <c r="C53" s="139" t="s">
        <v>1263</v>
      </c>
      <c r="D53" s="142" t="s">
        <v>1621</v>
      </c>
      <c r="E53" s="142">
        <v>8</v>
      </c>
      <c r="F53" s="139">
        <v>156</v>
      </c>
      <c r="G53" s="140">
        <v>156</v>
      </c>
      <c r="H53" s="142"/>
      <c r="I53" s="133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142">
        <v>7</v>
      </c>
      <c r="B54" s="126" t="s">
        <v>2146</v>
      </c>
      <c r="C54" s="139" t="s">
        <v>2147</v>
      </c>
      <c r="D54" s="115" t="s">
        <v>1182</v>
      </c>
      <c r="E54" s="142">
        <v>400</v>
      </c>
      <c r="F54" s="139">
        <v>556</v>
      </c>
      <c r="G54" s="140">
        <v>400</v>
      </c>
      <c r="H54" s="325" t="s">
        <v>1179</v>
      </c>
      <c r="I54" s="133" t="s">
        <v>1208</v>
      </c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42">
        <v>8</v>
      </c>
      <c r="B55" s="287" t="s">
        <v>1994</v>
      </c>
      <c r="C55" s="191" t="s">
        <v>1995</v>
      </c>
      <c r="D55" s="171" t="s">
        <v>1182</v>
      </c>
      <c r="E55" s="142">
        <v>12</v>
      </c>
      <c r="F55" s="139">
        <v>556</v>
      </c>
      <c r="G55" s="140">
        <v>400</v>
      </c>
      <c r="H55" s="325" t="s">
        <v>1179</v>
      </c>
      <c r="I55" s="133" t="s">
        <v>1188</v>
      </c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32"/>
      <c r="B56" s="134"/>
      <c r="C56" s="132"/>
      <c r="D56" s="132"/>
      <c r="E56" s="132"/>
      <c r="F56" s="132"/>
      <c r="G56" s="149"/>
      <c r="H56" s="132"/>
      <c r="I56" s="133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537" t="s">
        <v>2148</v>
      </c>
      <c r="B57" s="537"/>
      <c r="C57" s="538" t="s">
        <v>2149</v>
      </c>
      <c r="D57" s="538"/>
      <c r="E57" s="132"/>
      <c r="F57" s="132"/>
      <c r="G57" s="149"/>
      <c r="H57" s="132"/>
      <c r="I57" s="133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39" t="s">
        <v>1622</v>
      </c>
      <c r="B58" s="139" t="s">
        <v>1623</v>
      </c>
      <c r="C58" s="139" t="s">
        <v>1624</v>
      </c>
      <c r="D58" s="139" t="s">
        <v>1625</v>
      </c>
      <c r="E58" s="139" t="s">
        <v>1626</v>
      </c>
      <c r="F58" s="139" t="s">
        <v>1627</v>
      </c>
      <c r="G58" s="140" t="s">
        <v>1628</v>
      </c>
      <c r="H58" s="140" t="s">
        <v>1629</v>
      </c>
      <c r="I58" s="133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42">
        <v>1</v>
      </c>
      <c r="B59" s="147" t="s">
        <v>2150</v>
      </c>
      <c r="C59" s="142" t="s">
        <v>2151</v>
      </c>
      <c r="D59" s="142" t="s">
        <v>1621</v>
      </c>
      <c r="E59" s="142">
        <v>40</v>
      </c>
      <c r="F59" s="139">
        <f t="shared" ref="F59:F67" si="3">SUM(F58,E59)</f>
        <v>40</v>
      </c>
      <c r="G59" s="140">
        <f t="shared" ref="G59:G66" si="4">SUM(G58,E59)</f>
        <v>40</v>
      </c>
      <c r="H59" s="142"/>
      <c r="I59" s="133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39">
        <v>2</v>
      </c>
      <c r="B60" s="154" t="s">
        <v>2152</v>
      </c>
      <c r="C60" s="142" t="s">
        <v>2153</v>
      </c>
      <c r="D60" s="139" t="s">
        <v>1621</v>
      </c>
      <c r="E60" s="142">
        <v>25</v>
      </c>
      <c r="F60" s="139">
        <f t="shared" si="3"/>
        <v>65</v>
      </c>
      <c r="G60" s="140">
        <f t="shared" si="4"/>
        <v>65</v>
      </c>
      <c r="H60" s="142"/>
      <c r="I60" s="133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39">
        <v>3</v>
      </c>
      <c r="B61" s="154" t="s">
        <v>2122</v>
      </c>
      <c r="C61" s="142" t="s">
        <v>2123</v>
      </c>
      <c r="D61" s="142" t="s">
        <v>1632</v>
      </c>
      <c r="E61" s="142">
        <v>20</v>
      </c>
      <c r="F61" s="139">
        <f t="shared" si="3"/>
        <v>85</v>
      </c>
      <c r="G61" s="140">
        <f t="shared" si="4"/>
        <v>85</v>
      </c>
      <c r="H61" s="142"/>
      <c r="I61" s="133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39">
        <v>4</v>
      </c>
      <c r="B62" s="154" t="s">
        <v>2154</v>
      </c>
      <c r="C62" s="142" t="s">
        <v>2155</v>
      </c>
      <c r="D62" s="142" t="s">
        <v>1632</v>
      </c>
      <c r="E62" s="142">
        <v>24</v>
      </c>
      <c r="F62" s="139">
        <f t="shared" si="3"/>
        <v>109</v>
      </c>
      <c r="G62" s="140">
        <f t="shared" si="4"/>
        <v>109</v>
      </c>
      <c r="H62" s="142"/>
      <c r="I62" s="133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143">
        <v>5</v>
      </c>
      <c r="B63" s="294" t="s">
        <v>1724</v>
      </c>
      <c r="C63" s="145" t="s">
        <v>1725</v>
      </c>
      <c r="D63" s="145" t="s">
        <v>1621</v>
      </c>
      <c r="E63" s="145">
        <v>22</v>
      </c>
      <c r="F63" s="143">
        <f t="shared" si="3"/>
        <v>131</v>
      </c>
      <c r="G63" s="146">
        <f t="shared" si="4"/>
        <v>131</v>
      </c>
      <c r="H63" s="145"/>
      <c r="I63" s="133" t="s">
        <v>2107</v>
      </c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139">
        <v>6</v>
      </c>
      <c r="B64" s="154" t="s">
        <v>2156</v>
      </c>
      <c r="C64" s="142" t="s">
        <v>1684</v>
      </c>
      <c r="D64" s="139" t="s">
        <v>1621</v>
      </c>
      <c r="E64" s="142">
        <v>3</v>
      </c>
      <c r="F64" s="139">
        <f t="shared" si="3"/>
        <v>134</v>
      </c>
      <c r="G64" s="140">
        <f t="shared" si="4"/>
        <v>134</v>
      </c>
      <c r="H64" s="142"/>
      <c r="I64" s="133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39">
        <v>7</v>
      </c>
      <c r="B65" s="141" t="s">
        <v>1681</v>
      </c>
      <c r="C65" s="142" t="s">
        <v>1682</v>
      </c>
      <c r="D65" s="139" t="s">
        <v>1621</v>
      </c>
      <c r="E65" s="142">
        <v>40</v>
      </c>
      <c r="F65" s="139">
        <f t="shared" si="3"/>
        <v>174</v>
      </c>
      <c r="G65" s="140">
        <f t="shared" si="4"/>
        <v>174</v>
      </c>
      <c r="H65" s="142"/>
      <c r="I65" s="133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39">
        <v>8</v>
      </c>
      <c r="B66" s="126" t="s">
        <v>298</v>
      </c>
      <c r="C66" s="142" t="s">
        <v>1746</v>
      </c>
      <c r="D66" s="142" t="s">
        <v>1621</v>
      </c>
      <c r="E66" s="142">
        <v>4</v>
      </c>
      <c r="F66" s="139">
        <f t="shared" si="3"/>
        <v>178</v>
      </c>
      <c r="G66" s="140">
        <f t="shared" si="4"/>
        <v>178</v>
      </c>
      <c r="H66" s="142"/>
      <c r="I66" s="133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139">
        <v>9</v>
      </c>
      <c r="B67" s="141" t="s">
        <v>2157</v>
      </c>
      <c r="C67" s="142" t="s">
        <v>2158</v>
      </c>
      <c r="D67" s="142" t="s">
        <v>1632</v>
      </c>
      <c r="E67" s="142">
        <v>247</v>
      </c>
      <c r="F67" s="139">
        <f t="shared" si="3"/>
        <v>425</v>
      </c>
      <c r="G67" s="140">
        <v>400</v>
      </c>
      <c r="H67" s="325" t="s">
        <v>1179</v>
      </c>
      <c r="I67" s="133" t="s">
        <v>2111</v>
      </c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39">
        <v>10</v>
      </c>
      <c r="B68" s="154"/>
      <c r="C68" s="142"/>
      <c r="D68" s="142"/>
      <c r="E68" s="142"/>
      <c r="F68" s="139"/>
      <c r="G68" s="140"/>
      <c r="H68" s="142"/>
      <c r="I68" s="133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132"/>
      <c r="B69" s="134"/>
      <c r="C69" s="132"/>
      <c r="D69" s="132"/>
      <c r="E69" s="132"/>
      <c r="F69" s="132"/>
      <c r="G69" s="149"/>
      <c r="H69" s="132"/>
      <c r="I69" s="133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537" t="s">
        <v>2159</v>
      </c>
      <c r="B70" s="537"/>
      <c r="C70" s="538" t="s">
        <v>2160</v>
      </c>
      <c r="D70" s="538"/>
      <c r="E70" s="132"/>
      <c r="F70" s="132"/>
      <c r="G70" s="149"/>
      <c r="H70" s="132"/>
      <c r="I70" s="133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spans="1:26" ht="15.75" customHeight="1">
      <c r="A71" s="139" t="s">
        <v>1622</v>
      </c>
      <c r="B71" s="139" t="s">
        <v>1623</v>
      </c>
      <c r="C71" s="139" t="s">
        <v>1624</v>
      </c>
      <c r="D71" s="139" t="s">
        <v>1625</v>
      </c>
      <c r="E71" s="139" t="s">
        <v>1626</v>
      </c>
      <c r="F71" s="139" t="s">
        <v>1627</v>
      </c>
      <c r="G71" s="140" t="s">
        <v>1628</v>
      </c>
      <c r="H71" s="140" t="s">
        <v>1629</v>
      </c>
      <c r="I71" s="133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142">
        <v>1</v>
      </c>
      <c r="B72" s="147" t="s">
        <v>2161</v>
      </c>
      <c r="C72" s="139" t="s">
        <v>2162</v>
      </c>
      <c r="D72" s="142" t="s">
        <v>1621</v>
      </c>
      <c r="E72" s="142">
        <v>30</v>
      </c>
      <c r="F72" s="139">
        <f t="shared" ref="F72:F106" si="5">SUM(F71,E72)</f>
        <v>30</v>
      </c>
      <c r="G72" s="140">
        <f t="shared" ref="G72:G77" si="6">SUM(G71,E72)</f>
        <v>30</v>
      </c>
      <c r="H72" s="142"/>
      <c r="I72" s="133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spans="1:26" ht="15.75" customHeight="1">
      <c r="A73" s="139">
        <v>2</v>
      </c>
      <c r="B73" s="154" t="s">
        <v>2118</v>
      </c>
      <c r="C73" s="142" t="s">
        <v>2119</v>
      </c>
      <c r="D73" s="142" t="s">
        <v>1621</v>
      </c>
      <c r="E73" s="142">
        <v>45</v>
      </c>
      <c r="F73" s="139">
        <f t="shared" si="5"/>
        <v>75</v>
      </c>
      <c r="G73" s="140">
        <f t="shared" si="6"/>
        <v>75</v>
      </c>
      <c r="H73" s="142"/>
      <c r="I73" s="133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139">
        <v>3</v>
      </c>
      <c r="B74" s="154" t="s">
        <v>2163</v>
      </c>
      <c r="C74" s="142" t="s">
        <v>2164</v>
      </c>
      <c r="D74" s="142" t="s">
        <v>1621</v>
      </c>
      <c r="E74" s="142">
        <v>4</v>
      </c>
      <c r="F74" s="139">
        <f t="shared" si="5"/>
        <v>79</v>
      </c>
      <c r="G74" s="140">
        <f t="shared" si="6"/>
        <v>79</v>
      </c>
      <c r="H74" s="142"/>
      <c r="I74" s="133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139">
        <v>4</v>
      </c>
      <c r="B75" s="147" t="s">
        <v>2120</v>
      </c>
      <c r="C75" s="142" t="s">
        <v>2121</v>
      </c>
      <c r="D75" s="142" t="s">
        <v>1621</v>
      </c>
      <c r="E75" s="142">
        <v>28</v>
      </c>
      <c r="F75" s="139">
        <f t="shared" si="5"/>
        <v>107</v>
      </c>
      <c r="G75" s="140">
        <f t="shared" si="6"/>
        <v>107</v>
      </c>
      <c r="H75" s="142"/>
      <c r="I75" s="133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260">
        <v>5</v>
      </c>
      <c r="B76" s="147" t="s">
        <v>2165</v>
      </c>
      <c r="C76" s="142" t="s">
        <v>2166</v>
      </c>
      <c r="D76" s="142" t="s">
        <v>1621</v>
      </c>
      <c r="E76" s="142">
        <v>11</v>
      </c>
      <c r="F76" s="139">
        <f t="shared" si="5"/>
        <v>118</v>
      </c>
      <c r="G76" s="140">
        <f t="shared" si="6"/>
        <v>118</v>
      </c>
      <c r="H76" s="142"/>
      <c r="I76" s="133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139">
        <v>6</v>
      </c>
      <c r="B77" s="154" t="s">
        <v>2124</v>
      </c>
      <c r="C77" s="142" t="s">
        <v>2125</v>
      </c>
      <c r="D77" s="142" t="s">
        <v>1632</v>
      </c>
      <c r="E77" s="142">
        <v>32</v>
      </c>
      <c r="F77" s="139">
        <f t="shared" si="5"/>
        <v>150</v>
      </c>
      <c r="G77" s="140">
        <f t="shared" si="6"/>
        <v>150</v>
      </c>
      <c r="H77" s="142"/>
      <c r="I77" s="133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:26" ht="15.75" customHeight="1">
      <c r="A78" s="260">
        <v>7</v>
      </c>
      <c r="B78" s="147" t="s">
        <v>2167</v>
      </c>
      <c r="C78" s="139" t="s">
        <v>2168</v>
      </c>
      <c r="D78" s="142" t="s">
        <v>1621</v>
      </c>
      <c r="E78" s="142">
        <v>80</v>
      </c>
      <c r="F78" s="139">
        <f t="shared" si="5"/>
        <v>230</v>
      </c>
      <c r="G78" s="140">
        <v>200</v>
      </c>
      <c r="H78" s="142"/>
      <c r="I78" s="133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:26" ht="15.75" customHeight="1">
      <c r="A79" s="260">
        <v>8</v>
      </c>
      <c r="B79" s="147" t="s">
        <v>2169</v>
      </c>
      <c r="C79" s="139" t="s">
        <v>2170</v>
      </c>
      <c r="D79" s="142" t="s">
        <v>1621</v>
      </c>
      <c r="E79" s="142">
        <v>24</v>
      </c>
      <c r="F79" s="139">
        <f t="shared" si="5"/>
        <v>254</v>
      </c>
      <c r="G79" s="140">
        <v>200</v>
      </c>
      <c r="H79" s="142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260">
        <v>9</v>
      </c>
      <c r="B80" s="154" t="s">
        <v>2129</v>
      </c>
      <c r="C80" s="142" t="s">
        <v>2130</v>
      </c>
      <c r="D80" s="142" t="s">
        <v>1621</v>
      </c>
      <c r="E80" s="142">
        <v>16</v>
      </c>
      <c r="F80" s="139">
        <f t="shared" si="5"/>
        <v>270</v>
      </c>
      <c r="G80" s="140">
        <v>200</v>
      </c>
      <c r="H80" s="142"/>
      <c r="I80" s="133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:26" ht="15.75" customHeight="1">
      <c r="A81" s="260">
        <v>10</v>
      </c>
      <c r="B81" s="154" t="s">
        <v>2154</v>
      </c>
      <c r="C81" s="142" t="s">
        <v>2155</v>
      </c>
      <c r="D81" s="142" t="s">
        <v>1632</v>
      </c>
      <c r="E81" s="142">
        <v>24</v>
      </c>
      <c r="F81" s="139">
        <f t="shared" si="5"/>
        <v>294</v>
      </c>
      <c r="G81" s="140">
        <v>200</v>
      </c>
      <c r="H81" s="142"/>
      <c r="I81" s="133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260">
        <v>11</v>
      </c>
      <c r="B82" s="154" t="s">
        <v>2171</v>
      </c>
      <c r="C82" s="142" t="s">
        <v>2172</v>
      </c>
      <c r="D82" s="142" t="s">
        <v>1621</v>
      </c>
      <c r="E82" s="142">
        <v>66</v>
      </c>
      <c r="F82" s="139">
        <f t="shared" si="5"/>
        <v>360</v>
      </c>
      <c r="G82" s="140">
        <v>200</v>
      </c>
      <c r="H82" s="142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39">
        <v>12</v>
      </c>
      <c r="B83" s="154" t="s">
        <v>1724</v>
      </c>
      <c r="C83" s="142" t="s">
        <v>1725</v>
      </c>
      <c r="D83" s="142" t="s">
        <v>1621</v>
      </c>
      <c r="E83" s="142">
        <v>27</v>
      </c>
      <c r="F83" s="139">
        <f t="shared" si="5"/>
        <v>387</v>
      </c>
      <c r="G83" s="140">
        <v>200</v>
      </c>
      <c r="H83" s="142"/>
      <c r="I83" s="133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39">
        <v>13</v>
      </c>
      <c r="B84" s="154" t="s">
        <v>2173</v>
      </c>
      <c r="C84" s="142" t="s">
        <v>1636</v>
      </c>
      <c r="D84" s="142" t="s">
        <v>1621</v>
      </c>
      <c r="E84" s="142">
        <v>30</v>
      </c>
      <c r="F84" s="139">
        <f t="shared" si="5"/>
        <v>417</v>
      </c>
      <c r="G84" s="140">
        <v>200</v>
      </c>
      <c r="H84" s="142"/>
      <c r="I84" s="133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143">
        <v>14</v>
      </c>
      <c r="B85" s="294" t="s">
        <v>1672</v>
      </c>
      <c r="C85" s="145" t="s">
        <v>1673</v>
      </c>
      <c r="D85" s="145" t="s">
        <v>1621</v>
      </c>
      <c r="E85" s="145">
        <v>8</v>
      </c>
      <c r="F85" s="143">
        <f t="shared" si="5"/>
        <v>425</v>
      </c>
      <c r="G85" s="146">
        <v>200</v>
      </c>
      <c r="H85" s="145"/>
      <c r="I85" s="133" t="s">
        <v>2107</v>
      </c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139">
        <v>15</v>
      </c>
      <c r="B86" s="154" t="s">
        <v>1677</v>
      </c>
      <c r="C86" s="142" t="s">
        <v>1678</v>
      </c>
      <c r="D86" s="142" t="s">
        <v>1621</v>
      </c>
      <c r="E86" s="142">
        <v>16</v>
      </c>
      <c r="F86" s="139">
        <f t="shared" si="5"/>
        <v>441</v>
      </c>
      <c r="G86" s="140">
        <v>200</v>
      </c>
      <c r="H86" s="142"/>
      <c r="I86" s="133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139">
        <v>16</v>
      </c>
      <c r="B87" s="154" t="s">
        <v>2135</v>
      </c>
      <c r="C87" s="142" t="s">
        <v>2136</v>
      </c>
      <c r="D87" s="142" t="s">
        <v>1632</v>
      </c>
      <c r="E87" s="142">
        <v>6</v>
      </c>
      <c r="F87" s="139">
        <f t="shared" si="5"/>
        <v>447</v>
      </c>
      <c r="G87" s="140">
        <f t="shared" ref="G87:G94" si="7">SUM(G86,E87)</f>
        <v>206</v>
      </c>
      <c r="H87" s="142"/>
      <c r="I87" s="133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139">
        <v>17</v>
      </c>
      <c r="B88" s="154" t="s">
        <v>1679</v>
      </c>
      <c r="C88" s="142" t="s">
        <v>1680</v>
      </c>
      <c r="D88" s="139" t="s">
        <v>1621</v>
      </c>
      <c r="E88" s="142">
        <v>8</v>
      </c>
      <c r="F88" s="139">
        <f t="shared" si="5"/>
        <v>455</v>
      </c>
      <c r="G88" s="140">
        <f t="shared" si="7"/>
        <v>214</v>
      </c>
      <c r="H88" s="142"/>
      <c r="I88" s="133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139">
        <v>18</v>
      </c>
      <c r="B89" s="150" t="s">
        <v>1706</v>
      </c>
      <c r="C89" s="139" t="s">
        <v>1707</v>
      </c>
      <c r="D89" s="139" t="s">
        <v>1632</v>
      </c>
      <c r="E89" s="142">
        <v>40</v>
      </c>
      <c r="F89" s="139">
        <f t="shared" si="5"/>
        <v>495</v>
      </c>
      <c r="G89" s="140">
        <f t="shared" si="7"/>
        <v>254</v>
      </c>
      <c r="H89" s="142"/>
      <c r="I89" s="133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5.75" customHeight="1">
      <c r="A90" s="139">
        <v>19</v>
      </c>
      <c r="B90" s="141" t="s">
        <v>1681</v>
      </c>
      <c r="C90" s="142" t="s">
        <v>1682</v>
      </c>
      <c r="D90" s="139" t="s">
        <v>1621</v>
      </c>
      <c r="E90" s="142">
        <v>60</v>
      </c>
      <c r="F90" s="139">
        <f t="shared" si="5"/>
        <v>555</v>
      </c>
      <c r="G90" s="140">
        <f t="shared" si="7"/>
        <v>314</v>
      </c>
      <c r="H90" s="142"/>
      <c r="I90" s="133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5.75" customHeight="1">
      <c r="A91" s="139">
        <v>20</v>
      </c>
      <c r="B91" s="141" t="s">
        <v>1249</v>
      </c>
      <c r="C91" s="142" t="s">
        <v>1250</v>
      </c>
      <c r="D91" s="115" t="s">
        <v>1182</v>
      </c>
      <c r="E91" s="142">
        <v>30</v>
      </c>
      <c r="F91" s="139">
        <f t="shared" si="5"/>
        <v>585</v>
      </c>
      <c r="G91" s="140">
        <f t="shared" si="7"/>
        <v>344</v>
      </c>
      <c r="H91" s="142"/>
      <c r="I91" s="133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5.75" customHeight="1">
      <c r="A92" s="139">
        <v>21</v>
      </c>
      <c r="B92" s="154" t="s">
        <v>2137</v>
      </c>
      <c r="C92" s="142" t="s">
        <v>1684</v>
      </c>
      <c r="D92" s="139" t="s">
        <v>1621</v>
      </c>
      <c r="E92" s="142">
        <v>25</v>
      </c>
      <c r="F92" s="139">
        <f t="shared" si="5"/>
        <v>610</v>
      </c>
      <c r="G92" s="140">
        <f t="shared" si="7"/>
        <v>369</v>
      </c>
      <c r="H92" s="142"/>
      <c r="I92" s="133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39">
        <v>22</v>
      </c>
      <c r="B93" s="155" t="s">
        <v>1253</v>
      </c>
      <c r="C93" s="139" t="s">
        <v>1254</v>
      </c>
      <c r="D93" s="142" t="s">
        <v>1621</v>
      </c>
      <c r="E93" s="142">
        <v>10</v>
      </c>
      <c r="F93" s="139">
        <f t="shared" si="5"/>
        <v>620</v>
      </c>
      <c r="G93" s="140">
        <f t="shared" si="7"/>
        <v>379</v>
      </c>
      <c r="H93" s="142"/>
      <c r="I93" s="133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139">
        <v>23</v>
      </c>
      <c r="B94" s="141" t="s">
        <v>2174</v>
      </c>
      <c r="C94" s="142" t="s">
        <v>1486</v>
      </c>
      <c r="D94" s="139" t="s">
        <v>1621</v>
      </c>
      <c r="E94" s="142">
        <v>8</v>
      </c>
      <c r="F94" s="139">
        <f t="shared" si="5"/>
        <v>628</v>
      </c>
      <c r="G94" s="140">
        <f t="shared" si="7"/>
        <v>387</v>
      </c>
      <c r="H94" s="115"/>
      <c r="I94" s="133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:26" ht="15.75" customHeight="1">
      <c r="A95" s="139">
        <v>24</v>
      </c>
      <c r="B95" s="141" t="s">
        <v>1686</v>
      </c>
      <c r="C95" s="142" t="s">
        <v>1687</v>
      </c>
      <c r="D95" s="115" t="s">
        <v>1182</v>
      </c>
      <c r="E95" s="142">
        <v>20</v>
      </c>
      <c r="F95" s="139">
        <f t="shared" si="5"/>
        <v>648</v>
      </c>
      <c r="G95" s="140">
        <v>400</v>
      </c>
      <c r="H95" s="325" t="s">
        <v>1179</v>
      </c>
      <c r="I95" s="133" t="s">
        <v>2111</v>
      </c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:26" ht="15.75" customHeight="1">
      <c r="A96" s="139">
        <v>25</v>
      </c>
      <c r="B96" s="154" t="s">
        <v>1688</v>
      </c>
      <c r="C96" s="142" t="s">
        <v>1689</v>
      </c>
      <c r="D96" s="139" t="s">
        <v>1621</v>
      </c>
      <c r="E96" s="142">
        <v>4</v>
      </c>
      <c r="F96" s="139">
        <f t="shared" si="5"/>
        <v>652</v>
      </c>
      <c r="G96" s="140">
        <v>400</v>
      </c>
      <c r="H96" s="136" t="s">
        <v>2139</v>
      </c>
      <c r="I96" s="133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5.75" customHeight="1">
      <c r="A97" s="139">
        <v>26</v>
      </c>
      <c r="B97" s="141" t="s">
        <v>1310</v>
      </c>
      <c r="C97" s="142" t="s">
        <v>1748</v>
      </c>
      <c r="D97" s="139" t="s">
        <v>1621</v>
      </c>
      <c r="E97" s="142">
        <v>76</v>
      </c>
      <c r="F97" s="139">
        <f t="shared" si="5"/>
        <v>728</v>
      </c>
      <c r="G97" s="140">
        <v>400</v>
      </c>
      <c r="H97" s="136" t="s">
        <v>2139</v>
      </c>
      <c r="I97" s="133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spans="1:26" ht="15.75" customHeight="1">
      <c r="A98" s="139">
        <v>27</v>
      </c>
      <c r="B98" s="141" t="s">
        <v>1257</v>
      </c>
      <c r="C98" s="142" t="s">
        <v>1258</v>
      </c>
      <c r="D98" s="167" t="s">
        <v>1182</v>
      </c>
      <c r="E98" s="142">
        <v>134</v>
      </c>
      <c r="F98" s="139">
        <f t="shared" si="5"/>
        <v>862</v>
      </c>
      <c r="G98" s="140">
        <v>400</v>
      </c>
      <c r="H98" s="136" t="s">
        <v>2139</v>
      </c>
      <c r="I98" s="133"/>
      <c r="J98" s="134"/>
      <c r="K98" s="134"/>
      <c r="L98" s="134"/>
      <c r="M98" s="134"/>
      <c r="N98" s="134"/>
      <c r="O98" s="134"/>
      <c r="P98" s="134"/>
      <c r="Q98" s="134"/>
    </row>
    <row r="99" spans="1:26" ht="15.75" customHeight="1">
      <c r="A99" s="139">
        <v>28</v>
      </c>
      <c r="B99" s="141" t="s">
        <v>1321</v>
      </c>
      <c r="C99" s="142" t="s">
        <v>1322</v>
      </c>
      <c r="D99" s="167" t="s">
        <v>1175</v>
      </c>
      <c r="E99" s="142">
        <v>12</v>
      </c>
      <c r="F99" s="139">
        <f t="shared" si="5"/>
        <v>874</v>
      </c>
      <c r="G99" s="140">
        <v>400</v>
      </c>
      <c r="H99" s="136" t="s">
        <v>2139</v>
      </c>
      <c r="I99" s="133"/>
      <c r="J99" s="134"/>
      <c r="K99" s="134"/>
      <c r="L99" s="134"/>
      <c r="M99" s="134"/>
      <c r="N99" s="134"/>
      <c r="O99" s="134"/>
      <c r="P99" s="134"/>
      <c r="Q99" s="134"/>
    </row>
    <row r="100" spans="1:26" ht="15.75" customHeight="1">
      <c r="A100" s="139">
        <v>29</v>
      </c>
      <c r="B100" s="141" t="s">
        <v>1399</v>
      </c>
      <c r="C100" s="142" t="s">
        <v>1357</v>
      </c>
      <c r="D100" s="167" t="s">
        <v>1175</v>
      </c>
      <c r="E100" s="142">
        <v>5</v>
      </c>
      <c r="F100" s="139">
        <f t="shared" si="5"/>
        <v>879</v>
      </c>
      <c r="G100" s="140">
        <v>400</v>
      </c>
      <c r="H100" s="136" t="s">
        <v>2139</v>
      </c>
      <c r="I100" s="133"/>
      <c r="J100" s="134"/>
      <c r="K100" s="134"/>
      <c r="L100" s="134"/>
      <c r="M100" s="134"/>
      <c r="N100" s="134"/>
      <c r="O100" s="134"/>
      <c r="P100" s="134"/>
      <c r="Q100" s="134"/>
    </row>
    <row r="101" spans="1:26" ht="15.75" customHeight="1">
      <c r="A101" s="157">
        <v>30</v>
      </c>
      <c r="B101" s="174" t="s">
        <v>1749</v>
      </c>
      <c r="C101" s="158" t="s">
        <v>2175</v>
      </c>
      <c r="D101" s="189" t="s">
        <v>1175</v>
      </c>
      <c r="E101" s="158">
        <v>128</v>
      </c>
      <c r="F101" s="157">
        <f t="shared" si="5"/>
        <v>1007</v>
      </c>
      <c r="G101" s="159">
        <v>400</v>
      </c>
      <c r="H101" s="136" t="s">
        <v>2139</v>
      </c>
      <c r="I101" s="133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5.75" customHeight="1">
      <c r="A102" s="139">
        <v>31</v>
      </c>
      <c r="B102" s="141" t="s">
        <v>1206</v>
      </c>
      <c r="C102" s="142" t="s">
        <v>1207</v>
      </c>
      <c r="D102" s="167" t="s">
        <v>1175</v>
      </c>
      <c r="E102" s="142">
        <v>30</v>
      </c>
      <c r="F102" s="139">
        <f t="shared" si="5"/>
        <v>1037</v>
      </c>
      <c r="G102" s="140">
        <v>400</v>
      </c>
      <c r="H102" s="136" t="s">
        <v>2139</v>
      </c>
      <c r="I102" s="133" t="s">
        <v>1208</v>
      </c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57">
        <v>32</v>
      </c>
      <c r="B103" s="174" t="s">
        <v>2176</v>
      </c>
      <c r="C103" s="158" t="s">
        <v>1695</v>
      </c>
      <c r="D103" s="189" t="s">
        <v>1175</v>
      </c>
      <c r="E103" s="158">
        <v>28</v>
      </c>
      <c r="F103" s="157">
        <f t="shared" si="5"/>
        <v>1065</v>
      </c>
      <c r="G103" s="159">
        <v>400</v>
      </c>
      <c r="H103" s="286" t="s">
        <v>2139</v>
      </c>
      <c r="I103" s="133" t="s">
        <v>1575</v>
      </c>
      <c r="J103" s="134"/>
      <c r="K103" s="134"/>
      <c r="L103" s="134"/>
      <c r="M103" s="134"/>
      <c r="N103" s="134"/>
      <c r="O103" s="134"/>
      <c r="P103" s="134"/>
      <c r="Q103" s="134"/>
    </row>
    <row r="104" spans="1:26" ht="15.75" customHeight="1">
      <c r="A104" s="139">
        <v>33</v>
      </c>
      <c r="B104" s="141" t="s">
        <v>912</v>
      </c>
      <c r="C104" s="142" t="s">
        <v>913</v>
      </c>
      <c r="D104" s="167" t="s">
        <v>1182</v>
      </c>
      <c r="E104" s="142">
        <v>80</v>
      </c>
      <c r="F104" s="139">
        <f t="shared" si="5"/>
        <v>1145</v>
      </c>
      <c r="G104" s="140">
        <v>400</v>
      </c>
      <c r="H104" s="136" t="s">
        <v>2139</v>
      </c>
      <c r="I104" s="133" t="s">
        <v>1219</v>
      </c>
      <c r="J104" s="134"/>
      <c r="K104" s="134"/>
      <c r="L104" s="134"/>
      <c r="M104" s="134"/>
      <c r="N104" s="134"/>
      <c r="O104" s="134"/>
      <c r="P104" s="134"/>
      <c r="Q104" s="134"/>
    </row>
    <row r="105" spans="1:26" ht="15.75" customHeight="1">
      <c r="A105" s="148"/>
      <c r="B105" s="190" t="s">
        <v>912</v>
      </c>
      <c r="C105" s="148" t="s">
        <v>990</v>
      </c>
      <c r="D105" s="168" t="s">
        <v>1182</v>
      </c>
      <c r="E105" s="168">
        <v>10</v>
      </c>
      <c r="F105" s="139">
        <f t="shared" si="5"/>
        <v>1155</v>
      </c>
      <c r="G105" s="140">
        <v>400</v>
      </c>
      <c r="H105" s="136" t="s">
        <v>2139</v>
      </c>
      <c r="I105" s="133" t="s">
        <v>891</v>
      </c>
      <c r="J105" s="134"/>
      <c r="K105" s="134"/>
      <c r="L105" s="134"/>
      <c r="M105" s="134"/>
      <c r="N105" s="134"/>
      <c r="O105" s="134"/>
      <c r="P105" s="134"/>
      <c r="Q105" s="134"/>
    </row>
    <row r="106" spans="1:26" ht="15.75" customHeight="1">
      <c r="A106" s="148"/>
      <c r="B106" s="190" t="s">
        <v>912</v>
      </c>
      <c r="C106" s="148" t="s">
        <v>1786</v>
      </c>
      <c r="D106" s="168" t="s">
        <v>1182</v>
      </c>
      <c r="E106" s="168">
        <v>25</v>
      </c>
      <c r="F106" s="139">
        <f t="shared" si="5"/>
        <v>1180</v>
      </c>
      <c r="G106" s="140">
        <v>400</v>
      </c>
      <c r="H106" s="136" t="s">
        <v>2139</v>
      </c>
      <c r="I106" s="133" t="s">
        <v>891</v>
      </c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5.75" customHeight="1">
      <c r="A107" s="537" t="s">
        <v>2177</v>
      </c>
      <c r="B107" s="537"/>
      <c r="C107" s="543" t="s">
        <v>2178</v>
      </c>
      <c r="D107" s="543"/>
      <c r="E107" s="132"/>
      <c r="F107" s="132"/>
      <c r="G107" s="149"/>
      <c r="H107" s="132"/>
      <c r="I107" s="133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5.75" customHeight="1">
      <c r="A108" s="139" t="s">
        <v>1622</v>
      </c>
      <c r="B108" s="139" t="s">
        <v>1623</v>
      </c>
      <c r="C108" s="139" t="s">
        <v>1624</v>
      </c>
      <c r="D108" s="139" t="s">
        <v>1625</v>
      </c>
      <c r="E108" s="139" t="s">
        <v>1626</v>
      </c>
      <c r="F108" s="139" t="s">
        <v>1627</v>
      </c>
      <c r="G108" s="140" t="s">
        <v>1628</v>
      </c>
      <c r="H108" s="140" t="s">
        <v>1629</v>
      </c>
      <c r="I108" s="133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5.75" customHeight="1">
      <c r="A109" s="143">
        <v>1</v>
      </c>
      <c r="B109" s="274" t="s">
        <v>2179</v>
      </c>
      <c r="C109" s="145" t="s">
        <v>2180</v>
      </c>
      <c r="D109" s="143" t="s">
        <v>1621</v>
      </c>
      <c r="E109" s="145">
        <v>8</v>
      </c>
      <c r="F109" s="143">
        <f>SUM(E109,F108)</f>
        <v>8</v>
      </c>
      <c r="G109" s="146">
        <f>SUM(G108,E109)</f>
        <v>8</v>
      </c>
      <c r="H109" s="145"/>
      <c r="I109" s="133" t="s">
        <v>2107</v>
      </c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5.75" customHeight="1">
      <c r="A110" s="142">
        <v>2</v>
      </c>
      <c r="B110" s="147"/>
      <c r="C110" s="139"/>
      <c r="D110" s="142"/>
      <c r="E110" s="142"/>
      <c r="F110" s="139"/>
      <c r="G110" s="140"/>
      <c r="H110" s="142"/>
      <c r="I110" s="133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139">
        <v>3</v>
      </c>
      <c r="B111" s="154"/>
      <c r="C111" s="142"/>
      <c r="D111" s="142"/>
      <c r="E111" s="142"/>
      <c r="F111" s="139"/>
      <c r="G111" s="140"/>
      <c r="H111" s="142"/>
      <c r="I111" s="133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132"/>
      <c r="B112" s="134"/>
      <c r="C112" s="132"/>
      <c r="D112" s="132"/>
      <c r="E112" s="132"/>
      <c r="F112" s="132"/>
      <c r="G112" s="149"/>
      <c r="H112" s="132"/>
      <c r="I112" s="133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32"/>
      <c r="B113" s="134"/>
      <c r="C113" s="132"/>
      <c r="D113" s="132"/>
      <c r="E113" s="132"/>
      <c r="F113" s="132"/>
      <c r="G113" s="149"/>
      <c r="H113" s="132"/>
      <c r="I113" s="133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32"/>
      <c r="B114" s="134"/>
      <c r="C114" s="132"/>
      <c r="D114" s="132"/>
      <c r="E114" s="132"/>
      <c r="F114" s="132"/>
      <c r="G114" s="149"/>
      <c r="H114" s="132"/>
      <c r="I114" s="133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537" t="s">
        <v>2181</v>
      </c>
      <c r="B115" s="537"/>
      <c r="C115" s="538" t="s">
        <v>2182</v>
      </c>
      <c r="D115" s="538"/>
      <c r="E115" s="132"/>
      <c r="F115" s="132"/>
      <c r="G115" s="149"/>
      <c r="H115" s="132"/>
      <c r="I115" s="133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39" t="s">
        <v>1622</v>
      </c>
      <c r="B116" s="139" t="s">
        <v>1623</v>
      </c>
      <c r="C116" s="139" t="s">
        <v>1624</v>
      </c>
      <c r="D116" s="139" t="s">
        <v>1625</v>
      </c>
      <c r="E116" s="139" t="s">
        <v>1626</v>
      </c>
      <c r="F116" s="139" t="s">
        <v>1627</v>
      </c>
      <c r="G116" s="140" t="s">
        <v>1628</v>
      </c>
      <c r="H116" s="140" t="s">
        <v>1629</v>
      </c>
      <c r="I116" s="133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143">
        <v>1</v>
      </c>
      <c r="B117" s="274" t="s">
        <v>2183</v>
      </c>
      <c r="C117" s="143" t="s">
        <v>2184</v>
      </c>
      <c r="D117" s="143" t="s">
        <v>1621</v>
      </c>
      <c r="E117" s="145">
        <v>11</v>
      </c>
      <c r="F117" s="143">
        <f t="shared" ref="F117:F124" si="8">SUM(E117,F116)</f>
        <v>11</v>
      </c>
      <c r="G117" s="146">
        <f t="shared" ref="G117:G124" si="9">SUM(G116,E117)</f>
        <v>11</v>
      </c>
      <c r="H117" s="145"/>
      <c r="I117" s="133" t="s">
        <v>2107</v>
      </c>
      <c r="J117" s="134"/>
      <c r="K117" s="134"/>
      <c r="L117" s="134"/>
      <c r="M117" s="134"/>
      <c r="N117" s="134"/>
      <c r="O117" s="134"/>
      <c r="P117" s="134"/>
      <c r="Q117" s="134"/>
    </row>
    <row r="118" spans="1:26" ht="15.75" customHeight="1">
      <c r="A118" s="139">
        <v>2</v>
      </c>
      <c r="B118" s="141" t="s">
        <v>1310</v>
      </c>
      <c r="C118" s="142" t="s">
        <v>1748</v>
      </c>
      <c r="D118" s="139" t="s">
        <v>1621</v>
      </c>
      <c r="E118" s="142">
        <v>116</v>
      </c>
      <c r="F118" s="139">
        <f t="shared" si="8"/>
        <v>127</v>
      </c>
      <c r="G118" s="140">
        <f t="shared" si="9"/>
        <v>127</v>
      </c>
      <c r="H118" s="142"/>
      <c r="I118" s="133"/>
      <c r="J118" s="134"/>
      <c r="K118" s="134"/>
      <c r="L118" s="134"/>
      <c r="M118" s="134"/>
      <c r="N118" s="134"/>
      <c r="O118" s="134"/>
      <c r="P118" s="134"/>
      <c r="Q118" s="134"/>
    </row>
    <row r="119" spans="1:26" ht="15.75" customHeight="1">
      <c r="A119" s="139">
        <v>3</v>
      </c>
      <c r="B119" s="141" t="s">
        <v>1310</v>
      </c>
      <c r="C119" s="142" t="s">
        <v>2185</v>
      </c>
      <c r="D119" s="139" t="s">
        <v>1621</v>
      </c>
      <c r="E119" s="142">
        <v>4</v>
      </c>
      <c r="F119" s="139">
        <f t="shared" si="8"/>
        <v>131</v>
      </c>
      <c r="G119" s="140">
        <f t="shared" si="9"/>
        <v>131</v>
      </c>
      <c r="H119" s="142"/>
      <c r="I119" s="133"/>
      <c r="J119" s="134"/>
      <c r="K119" s="134"/>
      <c r="L119" s="134"/>
      <c r="M119" s="134"/>
      <c r="N119" s="134"/>
      <c r="O119" s="134"/>
      <c r="P119" s="134"/>
      <c r="Q119" s="134"/>
    </row>
    <row r="120" spans="1:26" ht="15.75" customHeight="1">
      <c r="A120" s="139">
        <v>4</v>
      </c>
      <c r="B120" s="141" t="s">
        <v>1749</v>
      </c>
      <c r="C120" s="142" t="s">
        <v>2175</v>
      </c>
      <c r="D120" s="139" t="s">
        <v>1621</v>
      </c>
      <c r="E120" s="142">
        <v>128</v>
      </c>
      <c r="F120" s="139">
        <f t="shared" si="8"/>
        <v>259</v>
      </c>
      <c r="G120" s="140">
        <f t="shared" si="9"/>
        <v>259</v>
      </c>
      <c r="H120" s="142"/>
      <c r="I120" s="133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5.75" customHeight="1">
      <c r="A121" s="157">
        <v>5</v>
      </c>
      <c r="B121" s="174" t="s">
        <v>1262</v>
      </c>
      <c r="C121" s="158" t="s">
        <v>1263</v>
      </c>
      <c r="D121" s="157" t="s">
        <v>1621</v>
      </c>
      <c r="E121" s="158">
        <v>8</v>
      </c>
      <c r="F121" s="157">
        <f t="shared" si="8"/>
        <v>267</v>
      </c>
      <c r="G121" s="159">
        <f t="shared" si="9"/>
        <v>267</v>
      </c>
      <c r="H121" s="158"/>
      <c r="I121" s="133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5.75" customHeight="1">
      <c r="A122" s="191">
        <v>6</v>
      </c>
      <c r="B122" s="218" t="s">
        <v>912</v>
      </c>
      <c r="C122" s="142" t="s">
        <v>913</v>
      </c>
      <c r="D122" s="191" t="s">
        <v>1182</v>
      </c>
      <c r="E122" s="171">
        <v>95</v>
      </c>
      <c r="F122" s="191">
        <f t="shared" si="8"/>
        <v>362</v>
      </c>
      <c r="G122" s="192">
        <f t="shared" si="9"/>
        <v>362</v>
      </c>
      <c r="H122" s="171"/>
      <c r="I122" s="133" t="s">
        <v>1219</v>
      </c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5.75" customHeight="1">
      <c r="A123" s="264">
        <v>7</v>
      </c>
      <c r="B123" s="190" t="s">
        <v>912</v>
      </c>
      <c r="C123" s="264" t="s">
        <v>990</v>
      </c>
      <c r="D123" s="168" t="s">
        <v>1182</v>
      </c>
      <c r="E123" s="168">
        <v>10</v>
      </c>
      <c r="F123" s="191">
        <f t="shared" si="8"/>
        <v>372</v>
      </c>
      <c r="G123" s="192">
        <f t="shared" si="9"/>
        <v>372</v>
      </c>
      <c r="H123" s="168"/>
      <c r="I123" s="133" t="s">
        <v>891</v>
      </c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t="15.75" customHeight="1">
      <c r="A124" s="132"/>
      <c r="B124" s="190" t="s">
        <v>912</v>
      </c>
      <c r="C124" s="264" t="s">
        <v>991</v>
      </c>
      <c r="D124" s="168" t="s">
        <v>1182</v>
      </c>
      <c r="E124" s="168">
        <v>25</v>
      </c>
      <c r="F124" s="191">
        <f t="shared" si="8"/>
        <v>397</v>
      </c>
      <c r="G124" s="192">
        <f t="shared" si="9"/>
        <v>397</v>
      </c>
      <c r="H124" s="132"/>
      <c r="I124" s="133" t="s">
        <v>891</v>
      </c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t="15.75" customHeight="1">
      <c r="A125" s="132"/>
      <c r="B125" s="190" t="s">
        <v>912</v>
      </c>
      <c r="C125" s="264" t="s">
        <v>1220</v>
      </c>
      <c r="D125" s="168" t="s">
        <v>1182</v>
      </c>
      <c r="E125" s="168">
        <v>10</v>
      </c>
      <c r="F125" s="264">
        <v>407</v>
      </c>
      <c r="G125" s="231">
        <v>400</v>
      </c>
      <c r="H125" s="330" t="s">
        <v>1179</v>
      </c>
      <c r="I125" s="133" t="s">
        <v>1221</v>
      </c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537" t="s">
        <v>2186</v>
      </c>
      <c r="B126" s="537"/>
      <c r="C126" s="538" t="s">
        <v>2187</v>
      </c>
      <c r="D126" s="538"/>
      <c r="E126" s="132"/>
      <c r="F126" s="132"/>
      <c r="G126" s="149"/>
      <c r="H126" s="132"/>
      <c r="I126" s="133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39" t="s">
        <v>1622</v>
      </c>
      <c r="B127" s="139" t="s">
        <v>1623</v>
      </c>
      <c r="C127" s="139" t="s">
        <v>1624</v>
      </c>
      <c r="D127" s="139" t="s">
        <v>1625</v>
      </c>
      <c r="E127" s="139" t="s">
        <v>1626</v>
      </c>
      <c r="F127" s="139" t="s">
        <v>1627</v>
      </c>
      <c r="G127" s="140" t="s">
        <v>1628</v>
      </c>
      <c r="H127" s="140" t="s">
        <v>1629</v>
      </c>
      <c r="I127" s="133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39">
        <v>1</v>
      </c>
      <c r="B128" s="154" t="s">
        <v>2188</v>
      </c>
      <c r="C128" s="142" t="s">
        <v>2189</v>
      </c>
      <c r="D128" s="142" t="s">
        <v>1621</v>
      </c>
      <c r="E128" s="142">
        <v>20</v>
      </c>
      <c r="F128" s="139">
        <f t="shared" ref="F128:F136" si="10">SUM(F127,E128)</f>
        <v>20</v>
      </c>
      <c r="G128" s="140">
        <f t="shared" ref="G128:G136" si="11">SUM(G127,E128)</f>
        <v>20</v>
      </c>
      <c r="H128" s="142"/>
      <c r="I128" s="133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39">
        <v>2</v>
      </c>
      <c r="B129" s="154" t="s">
        <v>2190</v>
      </c>
      <c r="C129" s="142" t="s">
        <v>2191</v>
      </c>
      <c r="D129" s="142" t="s">
        <v>1621</v>
      </c>
      <c r="E129" s="142">
        <v>23</v>
      </c>
      <c r="F129" s="139">
        <f t="shared" si="10"/>
        <v>43</v>
      </c>
      <c r="G129" s="140">
        <f t="shared" si="11"/>
        <v>43</v>
      </c>
      <c r="H129" s="142"/>
      <c r="I129" s="133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42">
        <v>3</v>
      </c>
      <c r="B130" s="147" t="s">
        <v>2114</v>
      </c>
      <c r="C130" s="142" t="s">
        <v>2115</v>
      </c>
      <c r="D130" s="142" t="s">
        <v>1621</v>
      </c>
      <c r="E130" s="142">
        <v>6</v>
      </c>
      <c r="F130" s="139">
        <f t="shared" si="10"/>
        <v>49</v>
      </c>
      <c r="G130" s="140">
        <f t="shared" si="11"/>
        <v>49</v>
      </c>
      <c r="H130" s="142"/>
      <c r="I130" s="133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A131" s="139">
        <v>4</v>
      </c>
      <c r="B131" s="147" t="s">
        <v>2192</v>
      </c>
      <c r="C131" s="142" t="s">
        <v>2193</v>
      </c>
      <c r="D131" s="142" t="s">
        <v>1621</v>
      </c>
      <c r="E131" s="142">
        <v>10</v>
      </c>
      <c r="F131" s="139">
        <f t="shared" si="10"/>
        <v>59</v>
      </c>
      <c r="G131" s="140">
        <f t="shared" si="11"/>
        <v>59</v>
      </c>
      <c r="H131" s="142"/>
      <c r="I131" s="133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A132" s="142">
        <v>5</v>
      </c>
      <c r="B132" s="147" t="s">
        <v>2120</v>
      </c>
      <c r="C132" s="142" t="s">
        <v>2121</v>
      </c>
      <c r="D132" s="142" t="s">
        <v>1621</v>
      </c>
      <c r="E132" s="142">
        <v>28</v>
      </c>
      <c r="F132" s="139">
        <f t="shared" si="10"/>
        <v>87</v>
      </c>
      <c r="G132" s="140">
        <f t="shared" si="11"/>
        <v>87</v>
      </c>
      <c r="H132" s="142"/>
      <c r="I132" s="133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A133" s="145">
        <v>6</v>
      </c>
      <c r="B133" s="180" t="s">
        <v>2165</v>
      </c>
      <c r="C133" s="145" t="s">
        <v>2166</v>
      </c>
      <c r="D133" s="145" t="s">
        <v>1621</v>
      </c>
      <c r="E133" s="145">
        <v>11</v>
      </c>
      <c r="F133" s="143">
        <f t="shared" si="10"/>
        <v>98</v>
      </c>
      <c r="G133" s="146">
        <f t="shared" si="11"/>
        <v>98</v>
      </c>
      <c r="H133" s="145"/>
      <c r="I133" s="133" t="s">
        <v>2107</v>
      </c>
      <c r="J133" s="134"/>
      <c r="K133" s="134"/>
      <c r="L133" s="134"/>
      <c r="M133" s="134"/>
      <c r="N133" s="134"/>
      <c r="O133" s="134"/>
      <c r="P133" s="134"/>
      <c r="Q133" s="134"/>
    </row>
    <row r="134" spans="1:26" ht="15.75" customHeight="1">
      <c r="A134" s="142">
        <v>7</v>
      </c>
      <c r="B134" s="154" t="s">
        <v>1683</v>
      </c>
      <c r="C134" s="142" t="s">
        <v>1684</v>
      </c>
      <c r="D134" s="139" t="s">
        <v>1621</v>
      </c>
      <c r="E134" s="142">
        <v>4</v>
      </c>
      <c r="F134" s="139">
        <f t="shared" si="10"/>
        <v>102</v>
      </c>
      <c r="G134" s="140">
        <f t="shared" si="11"/>
        <v>102</v>
      </c>
      <c r="H134" s="142"/>
      <c r="I134" s="133"/>
      <c r="J134" s="134"/>
      <c r="K134" s="134"/>
      <c r="L134" s="134"/>
      <c r="M134" s="134"/>
      <c r="N134" s="134"/>
      <c r="O134" s="134"/>
      <c r="P134" s="134"/>
      <c r="Q134" s="134"/>
    </row>
    <row r="135" spans="1:26" ht="15.75" customHeight="1">
      <c r="A135" s="142">
        <v>8</v>
      </c>
      <c r="B135" s="141" t="s">
        <v>1399</v>
      </c>
      <c r="C135" s="142" t="s">
        <v>1357</v>
      </c>
      <c r="D135" s="139" t="s">
        <v>1621</v>
      </c>
      <c r="E135" s="142">
        <v>12</v>
      </c>
      <c r="F135" s="139">
        <f t="shared" si="10"/>
        <v>114</v>
      </c>
      <c r="G135" s="140">
        <f t="shared" si="11"/>
        <v>114</v>
      </c>
      <c r="H135" s="142"/>
      <c r="I135" s="133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75" customHeight="1">
      <c r="A136" s="142">
        <v>9</v>
      </c>
      <c r="B136" s="141" t="s">
        <v>1692</v>
      </c>
      <c r="C136" s="142" t="s">
        <v>1693</v>
      </c>
      <c r="D136" s="167" t="s">
        <v>1182</v>
      </c>
      <c r="E136" s="142">
        <v>50</v>
      </c>
      <c r="F136" s="139">
        <f t="shared" si="10"/>
        <v>164</v>
      </c>
      <c r="G136" s="140">
        <f t="shared" si="11"/>
        <v>164</v>
      </c>
      <c r="H136" s="142"/>
      <c r="I136" s="133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75" customHeight="1">
      <c r="A137" s="132"/>
      <c r="B137" s="134"/>
      <c r="C137" s="132"/>
      <c r="D137" s="132"/>
      <c r="E137" s="132"/>
      <c r="F137" s="148"/>
      <c r="G137" s="149"/>
      <c r="H137" s="132"/>
      <c r="I137" s="133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132"/>
      <c r="B138" s="134"/>
      <c r="C138" s="132"/>
      <c r="D138" s="132"/>
      <c r="E138" s="132"/>
      <c r="F138" s="132"/>
      <c r="G138" s="149"/>
      <c r="H138" s="132"/>
      <c r="I138" s="133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537" t="s">
        <v>2194</v>
      </c>
      <c r="B139" s="537"/>
      <c r="C139" s="538" t="s">
        <v>1619</v>
      </c>
      <c r="D139" s="538"/>
      <c r="E139" s="132"/>
      <c r="F139" s="132"/>
      <c r="G139" s="149"/>
      <c r="H139" s="132"/>
      <c r="I139" s="133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139" t="s">
        <v>1622</v>
      </c>
      <c r="B140" s="139" t="s">
        <v>1623</v>
      </c>
      <c r="C140" s="139" t="s">
        <v>1624</v>
      </c>
      <c r="D140" s="139" t="s">
        <v>1625</v>
      </c>
      <c r="E140" s="139" t="s">
        <v>1626</v>
      </c>
      <c r="F140" s="139" t="s">
        <v>1627</v>
      </c>
      <c r="G140" s="140" t="s">
        <v>1628</v>
      </c>
      <c r="H140" s="140" t="s">
        <v>1629</v>
      </c>
      <c r="I140" s="133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9">
        <v>1</v>
      </c>
      <c r="B141" s="154"/>
      <c r="C141" s="142"/>
      <c r="D141" s="142"/>
      <c r="E141" s="142"/>
      <c r="F141" s="139">
        <f>SUM(E141,F140)</f>
        <v>0</v>
      </c>
      <c r="G141" s="140">
        <f>SUM(E141,G140)</f>
        <v>0</v>
      </c>
      <c r="H141" s="142"/>
      <c r="I141" s="133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39">
        <v>2</v>
      </c>
      <c r="B142" s="150"/>
      <c r="C142" s="142"/>
      <c r="D142" s="139"/>
      <c r="E142" s="142"/>
      <c r="F142" s="139"/>
      <c r="G142" s="140"/>
      <c r="H142" s="142"/>
      <c r="I142" s="133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42">
        <v>3</v>
      </c>
      <c r="B143" s="150"/>
      <c r="C143" s="139"/>
      <c r="D143" s="139"/>
      <c r="E143" s="139"/>
      <c r="F143" s="142"/>
      <c r="G143" s="140"/>
      <c r="H143" s="142"/>
      <c r="I143" s="133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132"/>
      <c r="B144" s="134"/>
      <c r="C144" s="132"/>
      <c r="D144" s="132"/>
      <c r="E144" s="132"/>
      <c r="F144" s="132"/>
      <c r="G144" s="149"/>
      <c r="H144" s="132"/>
      <c r="I144" s="133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2"/>
      <c r="B145" s="134"/>
      <c r="C145" s="132"/>
      <c r="D145" s="132"/>
      <c r="E145" s="132"/>
      <c r="F145" s="132"/>
      <c r="G145" s="149"/>
      <c r="H145" s="132"/>
      <c r="I145" s="133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132"/>
      <c r="B146" s="134"/>
      <c r="C146" s="132"/>
      <c r="D146" s="132"/>
      <c r="E146" s="132"/>
      <c r="F146" s="132"/>
      <c r="G146" s="149"/>
      <c r="H146" s="132"/>
      <c r="I146" s="133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537" t="s">
        <v>2195</v>
      </c>
      <c r="B147" s="537"/>
      <c r="C147" s="538" t="s">
        <v>2196</v>
      </c>
      <c r="D147" s="538"/>
      <c r="E147" s="132"/>
      <c r="F147" s="132"/>
      <c r="G147" s="149"/>
      <c r="H147" s="132"/>
      <c r="I147" s="133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39" t="s">
        <v>1622</v>
      </c>
      <c r="B148" s="139" t="s">
        <v>1623</v>
      </c>
      <c r="C148" s="139" t="s">
        <v>1624</v>
      </c>
      <c r="D148" s="139" t="s">
        <v>1625</v>
      </c>
      <c r="E148" s="139" t="s">
        <v>1626</v>
      </c>
      <c r="F148" s="139" t="s">
        <v>1627</v>
      </c>
      <c r="G148" s="140" t="s">
        <v>1628</v>
      </c>
      <c r="H148" s="140" t="s">
        <v>1629</v>
      </c>
      <c r="I148" s="133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1</v>
      </c>
      <c r="B149" s="154" t="s">
        <v>2188</v>
      </c>
      <c r="C149" s="142" t="s">
        <v>2189</v>
      </c>
      <c r="D149" s="142" t="s">
        <v>1621</v>
      </c>
      <c r="E149" s="142">
        <v>20</v>
      </c>
      <c r="F149" s="139">
        <f t="shared" ref="F149:F169" si="12">SUM(F148,E149)</f>
        <v>20</v>
      </c>
      <c r="G149" s="140">
        <f t="shared" ref="G149:G157" si="13">SUM(G148,E149)</f>
        <v>20</v>
      </c>
      <c r="H149" s="142"/>
      <c r="I149" s="133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39">
        <v>2</v>
      </c>
      <c r="B150" s="154" t="s">
        <v>2190</v>
      </c>
      <c r="C150" s="142" t="s">
        <v>2191</v>
      </c>
      <c r="D150" s="142" t="s">
        <v>1621</v>
      </c>
      <c r="E150" s="142">
        <v>20</v>
      </c>
      <c r="F150" s="139">
        <f t="shared" si="12"/>
        <v>40</v>
      </c>
      <c r="G150" s="140">
        <f t="shared" si="13"/>
        <v>40</v>
      </c>
      <c r="H150" s="142"/>
      <c r="I150" s="133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39">
        <v>3</v>
      </c>
      <c r="B151" s="150" t="s">
        <v>2197</v>
      </c>
      <c r="C151" s="142" t="s">
        <v>2115</v>
      </c>
      <c r="D151" s="142" t="s">
        <v>1621</v>
      </c>
      <c r="E151" s="142">
        <v>6</v>
      </c>
      <c r="F151" s="139">
        <f t="shared" si="12"/>
        <v>46</v>
      </c>
      <c r="G151" s="140">
        <f t="shared" si="13"/>
        <v>46</v>
      </c>
      <c r="H151" s="142"/>
      <c r="I151" s="133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spans="1:26" ht="15.75" customHeight="1">
      <c r="A152" s="139">
        <v>4</v>
      </c>
      <c r="B152" s="147" t="s">
        <v>2120</v>
      </c>
      <c r="C152" s="142" t="s">
        <v>2121</v>
      </c>
      <c r="D152" s="142" t="s">
        <v>1621</v>
      </c>
      <c r="E152" s="142">
        <v>32</v>
      </c>
      <c r="F152" s="139">
        <f t="shared" si="12"/>
        <v>78</v>
      </c>
      <c r="G152" s="140">
        <f t="shared" si="13"/>
        <v>78</v>
      </c>
      <c r="H152" s="142"/>
      <c r="I152" s="133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39">
        <v>5</v>
      </c>
      <c r="B153" s="154" t="s">
        <v>2122</v>
      </c>
      <c r="C153" s="142" t="s">
        <v>2123</v>
      </c>
      <c r="D153" s="142" t="s">
        <v>1632</v>
      </c>
      <c r="E153" s="142">
        <v>20</v>
      </c>
      <c r="F153" s="139">
        <f t="shared" si="12"/>
        <v>98</v>
      </c>
      <c r="G153" s="140">
        <f t="shared" si="13"/>
        <v>98</v>
      </c>
      <c r="H153" s="142"/>
      <c r="I153" s="133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139">
        <v>6</v>
      </c>
      <c r="B154" s="154" t="s">
        <v>2124</v>
      </c>
      <c r="C154" s="142" t="s">
        <v>2125</v>
      </c>
      <c r="D154" s="142" t="s">
        <v>1632</v>
      </c>
      <c r="E154" s="142">
        <v>32</v>
      </c>
      <c r="F154" s="139">
        <f t="shared" si="12"/>
        <v>130</v>
      </c>
      <c r="G154" s="140">
        <f t="shared" si="13"/>
        <v>130</v>
      </c>
      <c r="H154" s="142"/>
      <c r="I154" s="133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139">
        <v>7</v>
      </c>
      <c r="B155" s="154" t="s">
        <v>2129</v>
      </c>
      <c r="C155" s="142" t="s">
        <v>2130</v>
      </c>
      <c r="D155" s="142" t="s">
        <v>1621</v>
      </c>
      <c r="E155" s="142">
        <v>16</v>
      </c>
      <c r="F155" s="139">
        <f t="shared" si="12"/>
        <v>146</v>
      </c>
      <c r="G155" s="140">
        <f t="shared" si="13"/>
        <v>146</v>
      </c>
      <c r="H155" s="142"/>
      <c r="I155" s="133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39">
        <v>8</v>
      </c>
      <c r="B156" s="154" t="s">
        <v>2131</v>
      </c>
      <c r="C156" s="142" t="s">
        <v>2132</v>
      </c>
      <c r="D156" s="142" t="s">
        <v>1632</v>
      </c>
      <c r="E156" s="142">
        <v>24</v>
      </c>
      <c r="F156" s="139">
        <f t="shared" si="12"/>
        <v>170</v>
      </c>
      <c r="G156" s="140">
        <f t="shared" si="13"/>
        <v>170</v>
      </c>
      <c r="H156" s="142"/>
      <c r="I156" s="133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139">
        <v>9</v>
      </c>
      <c r="B157" s="154" t="s">
        <v>1724</v>
      </c>
      <c r="C157" s="142" t="s">
        <v>1725</v>
      </c>
      <c r="D157" s="142" t="s">
        <v>1621</v>
      </c>
      <c r="E157" s="142">
        <v>27</v>
      </c>
      <c r="F157" s="139">
        <f t="shared" si="12"/>
        <v>197</v>
      </c>
      <c r="G157" s="140">
        <f t="shared" si="13"/>
        <v>197</v>
      </c>
      <c r="H157" s="142"/>
      <c r="I157" s="133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142">
        <v>10</v>
      </c>
      <c r="B158" s="154" t="s">
        <v>2198</v>
      </c>
      <c r="C158" s="142" t="s">
        <v>2199</v>
      </c>
      <c r="D158" s="142" t="s">
        <v>1621</v>
      </c>
      <c r="E158" s="142">
        <v>10</v>
      </c>
      <c r="F158" s="139">
        <f t="shared" si="12"/>
        <v>207</v>
      </c>
      <c r="G158" s="140">
        <v>200</v>
      </c>
      <c r="H158" s="142"/>
      <c r="I158" s="133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142">
        <v>11</v>
      </c>
      <c r="B159" s="154" t="s">
        <v>2200</v>
      </c>
      <c r="C159" s="142" t="s">
        <v>1727</v>
      </c>
      <c r="D159" s="142" t="s">
        <v>1621</v>
      </c>
      <c r="E159" s="142">
        <v>16</v>
      </c>
      <c r="F159" s="139">
        <f t="shared" si="12"/>
        <v>223</v>
      </c>
      <c r="G159" s="140">
        <v>200</v>
      </c>
      <c r="H159" s="142"/>
      <c r="I159" s="133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45">
        <v>12</v>
      </c>
      <c r="B160" s="294" t="s">
        <v>1672</v>
      </c>
      <c r="C160" s="145" t="s">
        <v>1673</v>
      </c>
      <c r="D160" s="145" t="s">
        <v>1621</v>
      </c>
      <c r="E160" s="145">
        <v>6</v>
      </c>
      <c r="F160" s="143">
        <f t="shared" si="12"/>
        <v>229</v>
      </c>
      <c r="G160" s="146">
        <v>200</v>
      </c>
      <c r="H160" s="145"/>
      <c r="I160" s="133" t="s">
        <v>2107</v>
      </c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42">
        <v>13</v>
      </c>
      <c r="B161" s="141" t="s">
        <v>1681</v>
      </c>
      <c r="C161" s="142" t="s">
        <v>1682</v>
      </c>
      <c r="D161" s="167" t="s">
        <v>1175</v>
      </c>
      <c r="E161" s="142">
        <v>30</v>
      </c>
      <c r="F161" s="139">
        <f t="shared" si="12"/>
        <v>259</v>
      </c>
      <c r="G161" s="140">
        <f t="shared" ref="G161:G169" si="14">SUM(G160,E161)</f>
        <v>230</v>
      </c>
      <c r="H161" s="142"/>
      <c r="I161" s="133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142">
        <v>14</v>
      </c>
      <c r="B162" s="141" t="s">
        <v>1728</v>
      </c>
      <c r="C162" s="142" t="s">
        <v>1729</v>
      </c>
      <c r="D162" s="142" t="s">
        <v>1632</v>
      </c>
      <c r="E162" s="142">
        <v>42</v>
      </c>
      <c r="F162" s="139">
        <f t="shared" si="12"/>
        <v>301</v>
      </c>
      <c r="G162" s="140">
        <f t="shared" si="14"/>
        <v>272</v>
      </c>
      <c r="H162" s="142"/>
      <c r="I162" s="133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42">
        <v>15</v>
      </c>
      <c r="B163" s="141" t="s">
        <v>1685</v>
      </c>
      <c r="C163" s="142" t="s">
        <v>1486</v>
      </c>
      <c r="D163" s="139" t="s">
        <v>1621</v>
      </c>
      <c r="E163" s="142">
        <v>7</v>
      </c>
      <c r="F163" s="139">
        <f t="shared" si="12"/>
        <v>308</v>
      </c>
      <c r="G163" s="140">
        <f t="shared" si="14"/>
        <v>279</v>
      </c>
      <c r="H163" s="142"/>
      <c r="I163" s="133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.75" customHeight="1">
      <c r="A164" s="142">
        <v>16</v>
      </c>
      <c r="B164" s="141" t="s">
        <v>1686</v>
      </c>
      <c r="C164" s="142" t="s">
        <v>1687</v>
      </c>
      <c r="D164" s="115" t="s">
        <v>1182</v>
      </c>
      <c r="E164" s="142">
        <v>20</v>
      </c>
      <c r="F164" s="139">
        <f t="shared" si="12"/>
        <v>328</v>
      </c>
      <c r="G164" s="140">
        <f t="shared" si="14"/>
        <v>299</v>
      </c>
      <c r="H164" s="142"/>
      <c r="I164" s="133"/>
      <c r="J164" s="134"/>
      <c r="K164" s="134"/>
      <c r="L164" s="134"/>
      <c r="M164" s="134"/>
      <c r="N164" s="134"/>
      <c r="O164" s="134"/>
      <c r="P164" s="134"/>
      <c r="Q164" s="134"/>
    </row>
    <row r="165" spans="1:26" ht="15.75" customHeight="1">
      <c r="A165" s="142">
        <v>17</v>
      </c>
      <c r="B165" s="126" t="s">
        <v>1280</v>
      </c>
      <c r="C165" s="139" t="s">
        <v>1281</v>
      </c>
      <c r="D165" s="142" t="s">
        <v>1621</v>
      </c>
      <c r="E165" s="142">
        <v>7</v>
      </c>
      <c r="F165" s="139">
        <f t="shared" si="12"/>
        <v>335</v>
      </c>
      <c r="G165" s="140">
        <f t="shared" si="14"/>
        <v>306</v>
      </c>
      <c r="H165" s="142"/>
      <c r="I165" s="133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158">
        <v>18</v>
      </c>
      <c r="B166" s="229" t="s">
        <v>2201</v>
      </c>
      <c r="C166" s="157" t="s">
        <v>2185</v>
      </c>
      <c r="D166" s="158" t="s">
        <v>1621</v>
      </c>
      <c r="E166" s="158">
        <v>4</v>
      </c>
      <c r="F166" s="157">
        <f t="shared" si="12"/>
        <v>339</v>
      </c>
      <c r="G166" s="159">
        <f t="shared" si="14"/>
        <v>310</v>
      </c>
      <c r="H166" s="158"/>
      <c r="I166" s="133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42">
        <v>19</v>
      </c>
      <c r="B167" s="126" t="s">
        <v>1048</v>
      </c>
      <c r="C167" s="139" t="s">
        <v>1049</v>
      </c>
      <c r="D167" s="268" t="s">
        <v>1175</v>
      </c>
      <c r="E167" s="142">
        <v>5</v>
      </c>
      <c r="F167" s="139">
        <f t="shared" si="12"/>
        <v>344</v>
      </c>
      <c r="G167" s="140">
        <f t="shared" si="14"/>
        <v>315</v>
      </c>
      <c r="H167" s="142"/>
      <c r="I167" s="133" t="s">
        <v>1219</v>
      </c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42">
        <v>20</v>
      </c>
      <c r="B168" s="229" t="s">
        <v>1994</v>
      </c>
      <c r="C168" s="157" t="s">
        <v>1995</v>
      </c>
      <c r="D168" s="165" t="s">
        <v>1182</v>
      </c>
      <c r="E168" s="158">
        <v>12</v>
      </c>
      <c r="F168" s="157">
        <f t="shared" si="12"/>
        <v>356</v>
      </c>
      <c r="G168" s="159">
        <f t="shared" si="14"/>
        <v>327</v>
      </c>
      <c r="H168" s="158"/>
      <c r="I168" s="133" t="s">
        <v>1188</v>
      </c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142">
        <v>21</v>
      </c>
      <c r="B169" s="126" t="s">
        <v>2202</v>
      </c>
      <c r="C169" s="139" t="s">
        <v>2203</v>
      </c>
      <c r="D169" s="142" t="s">
        <v>1621</v>
      </c>
      <c r="E169" s="142">
        <v>16</v>
      </c>
      <c r="F169" s="139">
        <f t="shared" si="12"/>
        <v>372</v>
      </c>
      <c r="G169" s="140">
        <f t="shared" si="14"/>
        <v>343</v>
      </c>
      <c r="H169" s="142"/>
      <c r="I169" s="133" t="s">
        <v>1188</v>
      </c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132"/>
      <c r="B170" s="190" t="s">
        <v>912</v>
      </c>
      <c r="C170" s="264" t="s">
        <v>990</v>
      </c>
      <c r="D170" s="168" t="s">
        <v>1182</v>
      </c>
      <c r="E170" s="168">
        <v>60</v>
      </c>
      <c r="F170" s="191">
        <f>SUM(E170,F169)</f>
        <v>432</v>
      </c>
      <c r="G170" s="192">
        <v>400</v>
      </c>
      <c r="H170" s="330" t="s">
        <v>1179</v>
      </c>
      <c r="I170" s="133" t="s">
        <v>891</v>
      </c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2"/>
      <c r="B171" s="166"/>
      <c r="C171" s="264"/>
      <c r="D171" s="168"/>
      <c r="E171" s="168"/>
      <c r="F171" s="264"/>
      <c r="G171" s="231"/>
      <c r="H171" s="330"/>
      <c r="I171" s="133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32"/>
      <c r="B172" s="166"/>
      <c r="C172" s="264"/>
      <c r="D172" s="168"/>
      <c r="E172" s="168"/>
      <c r="F172" s="264"/>
      <c r="G172" s="231"/>
      <c r="H172" s="330"/>
      <c r="I172" s="133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541" t="s">
        <v>2204</v>
      </c>
      <c r="B173" s="541"/>
      <c r="C173" s="542" t="s">
        <v>2205</v>
      </c>
      <c r="D173" s="542"/>
      <c r="E173" s="132"/>
      <c r="F173" s="132"/>
      <c r="G173" s="149"/>
      <c r="H173" s="132"/>
      <c r="I173" s="133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5.75" customHeight="1">
      <c r="A174" s="198" t="s">
        <v>1622</v>
      </c>
      <c r="B174" s="198" t="s">
        <v>1623</v>
      </c>
      <c r="C174" s="198" t="s">
        <v>1624</v>
      </c>
      <c r="D174" s="198" t="s">
        <v>1625</v>
      </c>
      <c r="E174" s="139" t="s">
        <v>1626</v>
      </c>
      <c r="F174" s="139" t="s">
        <v>1627</v>
      </c>
      <c r="G174" s="140" t="s">
        <v>1628</v>
      </c>
      <c r="H174" s="140" t="s">
        <v>1629</v>
      </c>
      <c r="I174" s="133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5.75" customHeight="1">
      <c r="A175" s="139">
        <v>1</v>
      </c>
      <c r="B175" s="150" t="s">
        <v>2183</v>
      </c>
      <c r="C175" s="139" t="s">
        <v>2184</v>
      </c>
      <c r="D175" s="139" t="s">
        <v>1621</v>
      </c>
      <c r="E175" s="142">
        <v>9</v>
      </c>
      <c r="F175" s="139">
        <f>SUM(E175,F174)</f>
        <v>9</v>
      </c>
      <c r="G175" s="140">
        <f>SUM(G174,E175)</f>
        <v>9</v>
      </c>
      <c r="H175" s="142"/>
      <c r="I175" s="133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6" ht="15.75" customHeight="1">
      <c r="A176" s="139">
        <v>2</v>
      </c>
      <c r="B176" s="150" t="s">
        <v>2206</v>
      </c>
      <c r="C176" s="142" t="s">
        <v>2207</v>
      </c>
      <c r="D176" s="139" t="s">
        <v>1621</v>
      </c>
      <c r="E176" s="142">
        <v>50</v>
      </c>
      <c r="F176" s="139">
        <f>SUM(E176,F175)</f>
        <v>59</v>
      </c>
      <c r="G176" s="140">
        <f>SUM(G175,E176)</f>
        <v>59</v>
      </c>
      <c r="H176" s="142"/>
      <c r="I176" s="133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spans="1:26" ht="15.75" customHeight="1">
      <c r="A177" s="139">
        <v>3</v>
      </c>
      <c r="B177" s="154" t="s">
        <v>2118</v>
      </c>
      <c r="C177" s="142" t="s">
        <v>2119</v>
      </c>
      <c r="D177" s="142" t="s">
        <v>1621</v>
      </c>
      <c r="E177" s="142">
        <v>43</v>
      </c>
      <c r="F177" s="139">
        <f>SUM(E177,F176)</f>
        <v>102</v>
      </c>
      <c r="G177" s="140">
        <f>SUM(G176,E177)</f>
        <v>102</v>
      </c>
      <c r="H177" s="142"/>
      <c r="I177" s="133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spans="1:26" ht="15.75" customHeight="1">
      <c r="A178" s="331">
        <v>4</v>
      </c>
      <c r="B178" s="180" t="s">
        <v>2165</v>
      </c>
      <c r="C178" s="145" t="s">
        <v>2166</v>
      </c>
      <c r="D178" s="145" t="s">
        <v>1621</v>
      </c>
      <c r="E178" s="145">
        <v>11</v>
      </c>
      <c r="F178" s="143">
        <f>SUM(E178,F177)</f>
        <v>113</v>
      </c>
      <c r="G178" s="146">
        <f>SUM(G177,E178)</f>
        <v>113</v>
      </c>
      <c r="H178" s="145"/>
      <c r="I178" s="133" t="s">
        <v>2107</v>
      </c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.75" customHeight="1">
      <c r="A179" s="139"/>
      <c r="B179" s="154"/>
      <c r="C179" s="142"/>
      <c r="D179" s="142"/>
      <c r="E179" s="142"/>
      <c r="F179" s="139"/>
      <c r="G179" s="140"/>
      <c r="H179" s="142"/>
      <c r="I179" s="133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spans="1:26" ht="15.75" customHeight="1">
      <c r="A180" s="139"/>
      <c r="B180" s="154"/>
      <c r="C180" s="142"/>
      <c r="D180" s="142"/>
      <c r="E180" s="142"/>
      <c r="F180" s="139"/>
      <c r="G180" s="140"/>
      <c r="H180" s="142"/>
      <c r="I180" s="133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spans="1:26" ht="15.75" customHeight="1">
      <c r="A181" s="139"/>
      <c r="B181" s="154"/>
      <c r="C181" s="142"/>
      <c r="D181" s="142"/>
      <c r="E181" s="142"/>
      <c r="F181" s="139"/>
      <c r="G181" s="140"/>
      <c r="H181" s="142"/>
      <c r="I181" s="133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spans="1:26" ht="15.75" customHeight="1">
      <c r="A182" s="332"/>
      <c r="B182" s="333"/>
      <c r="C182" s="224"/>
      <c r="D182" s="224"/>
      <c r="E182" s="132"/>
      <c r="F182" s="148"/>
      <c r="G182" s="149"/>
      <c r="H182" s="132"/>
      <c r="I182" s="133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spans="1:26" ht="15.75" customHeight="1">
      <c r="A183" s="148"/>
      <c r="B183" s="258"/>
      <c r="C183" s="132"/>
      <c r="D183" s="132"/>
      <c r="E183" s="132"/>
      <c r="F183" s="148"/>
      <c r="G183" s="149"/>
      <c r="H183" s="132"/>
      <c r="I183" s="133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148"/>
      <c r="B184" s="334"/>
      <c r="C184" s="132"/>
      <c r="D184" s="148"/>
      <c r="E184" s="132"/>
      <c r="F184" s="148"/>
      <c r="G184" s="149"/>
      <c r="H184" s="132"/>
      <c r="I184" s="133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541" t="s">
        <v>2208</v>
      </c>
      <c r="B185" s="541"/>
      <c r="C185" s="542" t="s">
        <v>2209</v>
      </c>
      <c r="D185" s="542"/>
      <c r="E185" s="132"/>
      <c r="F185" s="132"/>
      <c r="G185" s="149"/>
      <c r="H185" s="132"/>
      <c r="I185" s="133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98" t="s">
        <v>1622</v>
      </c>
      <c r="B186" s="198" t="s">
        <v>1623</v>
      </c>
      <c r="C186" s="198" t="s">
        <v>1624</v>
      </c>
      <c r="D186" s="198" t="s">
        <v>1625</v>
      </c>
      <c r="E186" s="139" t="s">
        <v>1626</v>
      </c>
      <c r="F186" s="139" t="s">
        <v>1627</v>
      </c>
      <c r="G186" s="140" t="s">
        <v>1628</v>
      </c>
      <c r="H186" s="140" t="s">
        <v>1629</v>
      </c>
      <c r="I186" s="133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142">
        <v>1</v>
      </c>
      <c r="B187" s="150" t="s">
        <v>2197</v>
      </c>
      <c r="C187" s="142" t="s">
        <v>2115</v>
      </c>
      <c r="D187" s="142" t="s">
        <v>1621</v>
      </c>
      <c r="E187" s="142">
        <v>6</v>
      </c>
      <c r="F187" s="139">
        <f t="shared" ref="F187:F207" si="15">SUM(F186,E187)</f>
        <v>6</v>
      </c>
      <c r="G187" s="140">
        <f t="shared" ref="G187:G206" si="16">SUM(G186,E187)</f>
        <v>6</v>
      </c>
      <c r="H187" s="142"/>
      <c r="I187" s="133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39">
        <v>2</v>
      </c>
      <c r="B188" s="147" t="s">
        <v>2210</v>
      </c>
      <c r="C188" s="139" t="s">
        <v>2211</v>
      </c>
      <c r="D188" s="142" t="s">
        <v>1632</v>
      </c>
      <c r="E188" s="142">
        <v>6</v>
      </c>
      <c r="F188" s="139">
        <f t="shared" si="15"/>
        <v>12</v>
      </c>
      <c r="G188" s="140">
        <f t="shared" si="16"/>
        <v>12</v>
      </c>
      <c r="H188" s="142"/>
      <c r="I188" s="133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42">
        <v>3</v>
      </c>
      <c r="B189" s="147" t="s">
        <v>2192</v>
      </c>
      <c r="C189" s="139" t="s">
        <v>2193</v>
      </c>
      <c r="D189" s="142" t="s">
        <v>1621</v>
      </c>
      <c r="E189" s="142">
        <v>10</v>
      </c>
      <c r="F189" s="139">
        <f t="shared" si="15"/>
        <v>22</v>
      </c>
      <c r="G189" s="140">
        <f t="shared" si="16"/>
        <v>22</v>
      </c>
      <c r="H189" s="142"/>
      <c r="I189" s="133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5.75" customHeight="1">
      <c r="A190" s="142">
        <v>4</v>
      </c>
      <c r="B190" s="147" t="s">
        <v>2212</v>
      </c>
      <c r="C190" s="139" t="s">
        <v>1636</v>
      </c>
      <c r="D190" s="142" t="s">
        <v>1621</v>
      </c>
      <c r="E190" s="142">
        <v>30</v>
      </c>
      <c r="F190" s="139">
        <f t="shared" si="15"/>
        <v>52</v>
      </c>
      <c r="G190" s="140">
        <f t="shared" si="16"/>
        <v>52</v>
      </c>
      <c r="H190" s="142"/>
      <c r="I190" s="133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145">
        <v>5</v>
      </c>
      <c r="B191" s="294" t="s">
        <v>1672</v>
      </c>
      <c r="C191" s="145" t="s">
        <v>1673</v>
      </c>
      <c r="D191" s="145" t="s">
        <v>1621</v>
      </c>
      <c r="E191" s="145">
        <v>8</v>
      </c>
      <c r="F191" s="143">
        <f t="shared" si="15"/>
        <v>60</v>
      </c>
      <c r="G191" s="146">
        <f t="shared" si="16"/>
        <v>60</v>
      </c>
      <c r="H191" s="145"/>
      <c r="I191" s="133" t="s">
        <v>2107</v>
      </c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142">
        <v>6</v>
      </c>
      <c r="B192" s="154" t="s">
        <v>2135</v>
      </c>
      <c r="C192" s="142" t="s">
        <v>2136</v>
      </c>
      <c r="D192" s="142" t="s">
        <v>1632</v>
      </c>
      <c r="E192" s="142">
        <v>6</v>
      </c>
      <c r="F192" s="139">
        <f t="shared" si="15"/>
        <v>66</v>
      </c>
      <c r="G192" s="140">
        <f t="shared" si="16"/>
        <v>66</v>
      </c>
      <c r="H192" s="142"/>
      <c r="I192" s="133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42">
        <v>7</v>
      </c>
      <c r="B193" s="154" t="s">
        <v>1677</v>
      </c>
      <c r="C193" s="142" t="s">
        <v>1678</v>
      </c>
      <c r="D193" s="142" t="s">
        <v>1621</v>
      </c>
      <c r="E193" s="142">
        <v>16</v>
      </c>
      <c r="F193" s="139">
        <f t="shared" si="15"/>
        <v>82</v>
      </c>
      <c r="G193" s="140">
        <f t="shared" si="16"/>
        <v>82</v>
      </c>
      <c r="H193" s="142"/>
      <c r="I193" s="133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142">
        <v>8</v>
      </c>
      <c r="B194" s="154" t="s">
        <v>1679</v>
      </c>
      <c r="C194" s="142" t="s">
        <v>1680</v>
      </c>
      <c r="D194" s="139" t="s">
        <v>1621</v>
      </c>
      <c r="E194" s="142">
        <v>4</v>
      </c>
      <c r="F194" s="139">
        <f t="shared" si="15"/>
        <v>86</v>
      </c>
      <c r="G194" s="140">
        <f t="shared" si="16"/>
        <v>86</v>
      </c>
      <c r="H194" s="142"/>
      <c r="I194" s="133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42">
        <v>9</v>
      </c>
      <c r="B195" s="141" t="s">
        <v>1681</v>
      </c>
      <c r="C195" s="142" t="s">
        <v>1682</v>
      </c>
      <c r="D195" s="167" t="s">
        <v>1175</v>
      </c>
      <c r="E195" s="142">
        <v>60</v>
      </c>
      <c r="F195" s="139">
        <f t="shared" si="15"/>
        <v>146</v>
      </c>
      <c r="G195" s="140">
        <f t="shared" si="16"/>
        <v>146</v>
      </c>
      <c r="H195" s="142"/>
      <c r="I195" s="133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42">
        <v>10</v>
      </c>
      <c r="B196" s="154" t="s">
        <v>1683</v>
      </c>
      <c r="C196" s="142" t="s">
        <v>1684</v>
      </c>
      <c r="D196" s="139" t="s">
        <v>1621</v>
      </c>
      <c r="E196" s="142">
        <v>14</v>
      </c>
      <c r="F196" s="139">
        <f t="shared" si="15"/>
        <v>160</v>
      </c>
      <c r="G196" s="140">
        <f t="shared" si="16"/>
        <v>160</v>
      </c>
      <c r="H196" s="142"/>
      <c r="I196" s="133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142">
        <v>11</v>
      </c>
      <c r="B197" s="155" t="s">
        <v>1253</v>
      </c>
      <c r="C197" s="139" t="s">
        <v>1254</v>
      </c>
      <c r="D197" s="142" t="s">
        <v>1621</v>
      </c>
      <c r="E197" s="142">
        <v>10</v>
      </c>
      <c r="F197" s="139">
        <f t="shared" si="15"/>
        <v>170</v>
      </c>
      <c r="G197" s="140">
        <f t="shared" si="16"/>
        <v>170</v>
      </c>
      <c r="H197" s="142"/>
      <c r="I197" s="133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5.75" customHeight="1">
      <c r="A198" s="139">
        <v>12</v>
      </c>
      <c r="B198" s="141" t="s">
        <v>1730</v>
      </c>
      <c r="C198" s="142" t="s">
        <v>1731</v>
      </c>
      <c r="D198" s="142" t="s">
        <v>1632</v>
      </c>
      <c r="E198" s="142">
        <v>4</v>
      </c>
      <c r="F198" s="139">
        <f t="shared" si="15"/>
        <v>174</v>
      </c>
      <c r="G198" s="140">
        <f t="shared" si="16"/>
        <v>174</v>
      </c>
      <c r="H198" s="142"/>
      <c r="I198" s="133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spans="1:26" ht="15.75" customHeight="1">
      <c r="A199" s="139">
        <v>13</v>
      </c>
      <c r="B199" s="141" t="s">
        <v>1685</v>
      </c>
      <c r="C199" s="142" t="s">
        <v>1486</v>
      </c>
      <c r="D199" s="139" t="s">
        <v>1621</v>
      </c>
      <c r="E199" s="142">
        <v>7</v>
      </c>
      <c r="F199" s="139">
        <f t="shared" si="15"/>
        <v>181</v>
      </c>
      <c r="G199" s="140">
        <f t="shared" si="16"/>
        <v>181</v>
      </c>
      <c r="H199" s="142"/>
      <c r="I199" s="133"/>
      <c r="J199" s="134"/>
      <c r="K199" s="134"/>
      <c r="L199" s="134"/>
      <c r="M199" s="134"/>
      <c r="N199" s="134"/>
      <c r="O199" s="134"/>
      <c r="P199" s="134"/>
      <c r="Q199" s="134"/>
    </row>
    <row r="200" spans="1:26" ht="15.75" customHeight="1">
      <c r="A200" s="139">
        <v>14</v>
      </c>
      <c r="B200" s="154" t="s">
        <v>1688</v>
      </c>
      <c r="C200" s="142" t="s">
        <v>1689</v>
      </c>
      <c r="D200" s="139" t="s">
        <v>1621</v>
      </c>
      <c r="E200" s="142">
        <v>6</v>
      </c>
      <c r="F200" s="139">
        <f t="shared" si="15"/>
        <v>187</v>
      </c>
      <c r="G200" s="140">
        <f t="shared" si="16"/>
        <v>187</v>
      </c>
      <c r="H200" s="142"/>
      <c r="I200" s="133"/>
      <c r="J200" s="134"/>
      <c r="K200" s="134"/>
      <c r="L200" s="134"/>
      <c r="M200" s="134"/>
      <c r="N200" s="134"/>
      <c r="O200" s="134"/>
      <c r="P200" s="134"/>
      <c r="Q200" s="134"/>
    </row>
    <row r="201" spans="1:26" ht="15.75" customHeight="1">
      <c r="A201" s="139">
        <v>15</v>
      </c>
      <c r="B201" s="141" t="s">
        <v>1639</v>
      </c>
      <c r="C201" s="142" t="s">
        <v>2213</v>
      </c>
      <c r="D201" s="139" t="s">
        <v>1621</v>
      </c>
      <c r="E201" s="142">
        <v>100</v>
      </c>
      <c r="F201" s="139">
        <f t="shared" si="15"/>
        <v>287</v>
      </c>
      <c r="G201" s="140">
        <f t="shared" si="16"/>
        <v>287</v>
      </c>
      <c r="H201" s="142"/>
      <c r="I201" s="133"/>
      <c r="J201" s="134"/>
      <c r="K201" s="134"/>
      <c r="L201" s="134"/>
      <c r="M201" s="134"/>
      <c r="N201" s="134"/>
      <c r="O201" s="134"/>
      <c r="P201" s="134"/>
      <c r="Q201" s="134"/>
    </row>
    <row r="202" spans="1:26" ht="15.75" customHeight="1">
      <c r="A202" s="139">
        <v>16</v>
      </c>
      <c r="B202" s="141" t="s">
        <v>2214</v>
      </c>
      <c r="C202" s="142" t="s">
        <v>1357</v>
      </c>
      <c r="D202" s="139" t="s">
        <v>1621</v>
      </c>
      <c r="E202" s="142">
        <v>19</v>
      </c>
      <c r="F202" s="139">
        <f t="shared" si="15"/>
        <v>306</v>
      </c>
      <c r="G202" s="140">
        <f t="shared" si="16"/>
        <v>306</v>
      </c>
      <c r="H202" s="142"/>
      <c r="I202" s="335" t="s">
        <v>2215</v>
      </c>
      <c r="J202" s="134"/>
      <c r="K202" s="134"/>
      <c r="L202" s="134"/>
      <c r="M202" s="134"/>
      <c r="N202" s="134"/>
      <c r="O202" s="134"/>
      <c r="P202" s="134"/>
      <c r="Q202" s="134"/>
    </row>
    <row r="203" spans="1:26" ht="15.75" customHeight="1">
      <c r="A203" s="139">
        <v>17</v>
      </c>
      <c r="B203" s="141" t="s">
        <v>1206</v>
      </c>
      <c r="C203" s="142" t="s">
        <v>1207</v>
      </c>
      <c r="D203" s="167" t="s">
        <v>1175</v>
      </c>
      <c r="E203" s="142">
        <v>30</v>
      </c>
      <c r="F203" s="139">
        <f t="shared" si="15"/>
        <v>336</v>
      </c>
      <c r="G203" s="140">
        <f t="shared" si="16"/>
        <v>336</v>
      </c>
      <c r="H203" s="142"/>
      <c r="I203" s="133"/>
      <c r="J203" s="134"/>
      <c r="K203" s="134"/>
      <c r="L203" s="134"/>
      <c r="M203" s="134"/>
      <c r="N203" s="134"/>
      <c r="O203" s="134"/>
      <c r="P203" s="134"/>
      <c r="Q203" s="134"/>
    </row>
    <row r="204" spans="1:26" ht="15.75" customHeight="1">
      <c r="A204" s="139">
        <v>18</v>
      </c>
      <c r="B204" s="141" t="s">
        <v>1262</v>
      </c>
      <c r="C204" s="142" t="s">
        <v>1263</v>
      </c>
      <c r="D204" s="139" t="s">
        <v>1621</v>
      </c>
      <c r="E204" s="142">
        <v>8</v>
      </c>
      <c r="F204" s="139">
        <f t="shared" si="15"/>
        <v>344</v>
      </c>
      <c r="G204" s="140">
        <f t="shared" si="16"/>
        <v>344</v>
      </c>
      <c r="H204" s="142"/>
      <c r="I204" s="133"/>
      <c r="J204" s="134"/>
      <c r="K204" s="134"/>
      <c r="L204" s="134"/>
      <c r="M204" s="134"/>
      <c r="N204" s="134"/>
      <c r="O204" s="134"/>
      <c r="P204" s="134"/>
      <c r="Q204" s="134"/>
    </row>
    <row r="205" spans="1:26" ht="15.75" customHeight="1">
      <c r="A205" s="139">
        <v>19</v>
      </c>
      <c r="B205" s="141" t="s">
        <v>1817</v>
      </c>
      <c r="C205" s="142" t="s">
        <v>1818</v>
      </c>
      <c r="D205" s="139" t="s">
        <v>1621</v>
      </c>
      <c r="E205" s="142">
        <v>4</v>
      </c>
      <c r="F205" s="139">
        <f t="shared" si="15"/>
        <v>348</v>
      </c>
      <c r="G205" s="140">
        <f t="shared" si="16"/>
        <v>348</v>
      </c>
      <c r="H205" s="142"/>
      <c r="I205" s="133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39">
        <v>20</v>
      </c>
      <c r="B206" s="174" t="s">
        <v>1692</v>
      </c>
      <c r="C206" s="158" t="s">
        <v>1693</v>
      </c>
      <c r="D206" s="189" t="s">
        <v>1182</v>
      </c>
      <c r="E206" s="158">
        <v>50</v>
      </c>
      <c r="F206" s="157">
        <f t="shared" si="15"/>
        <v>398</v>
      </c>
      <c r="G206" s="159">
        <f t="shared" si="16"/>
        <v>398</v>
      </c>
      <c r="H206" s="158"/>
      <c r="I206" s="133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39">
        <v>21</v>
      </c>
      <c r="B207" s="141" t="s">
        <v>2216</v>
      </c>
      <c r="C207" s="142" t="s">
        <v>1695</v>
      </c>
      <c r="D207" s="167" t="s">
        <v>1175</v>
      </c>
      <c r="E207" s="142">
        <v>40</v>
      </c>
      <c r="F207" s="139">
        <f t="shared" si="15"/>
        <v>438</v>
      </c>
      <c r="G207" s="140">
        <v>400</v>
      </c>
      <c r="H207" s="325" t="s">
        <v>1179</v>
      </c>
      <c r="I207" s="133" t="s">
        <v>1575</v>
      </c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48"/>
      <c r="B208" s="257"/>
      <c r="C208" s="221"/>
      <c r="D208" s="221"/>
      <c r="E208" s="132"/>
      <c r="F208" s="148"/>
      <c r="G208" s="149"/>
      <c r="H208" s="132"/>
      <c r="I208" s="133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537" t="s">
        <v>2217</v>
      </c>
      <c r="B209" s="537"/>
      <c r="C209" s="543" t="s">
        <v>2218</v>
      </c>
      <c r="D209" s="543"/>
      <c r="E209" s="132"/>
      <c r="F209" s="132"/>
      <c r="G209" s="149"/>
      <c r="H209" s="132"/>
      <c r="I209" s="133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139" t="s">
        <v>1622</v>
      </c>
      <c r="B210" s="139" t="s">
        <v>1623</v>
      </c>
      <c r="C210" s="139" t="s">
        <v>1624</v>
      </c>
      <c r="D210" s="139" t="s">
        <v>1625</v>
      </c>
      <c r="E210" s="139" t="s">
        <v>1626</v>
      </c>
      <c r="F210" s="139" t="s">
        <v>1627</v>
      </c>
      <c r="G210" s="140" t="s">
        <v>1628</v>
      </c>
      <c r="H210" s="140" t="s">
        <v>1629</v>
      </c>
      <c r="I210" s="133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139">
        <v>1</v>
      </c>
      <c r="B211" s="154" t="s">
        <v>2190</v>
      </c>
      <c r="C211" s="142" t="s">
        <v>2191</v>
      </c>
      <c r="D211" s="142" t="s">
        <v>1621</v>
      </c>
      <c r="E211" s="142">
        <v>23</v>
      </c>
      <c r="F211" s="139">
        <f t="shared" ref="F211:F240" si="17">SUM(F210,E211)</f>
        <v>23</v>
      </c>
      <c r="G211" s="140">
        <f t="shared" ref="G211:G218" si="18">SUM(G210,E211)</f>
        <v>23</v>
      </c>
      <c r="H211" s="142"/>
      <c r="I211" s="133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139">
        <v>2</v>
      </c>
      <c r="B212" s="147" t="s">
        <v>2114</v>
      </c>
      <c r="C212" s="142" t="s">
        <v>2115</v>
      </c>
      <c r="D212" s="142" t="s">
        <v>1621</v>
      </c>
      <c r="E212" s="142">
        <v>6</v>
      </c>
      <c r="F212" s="139">
        <f t="shared" si="17"/>
        <v>29</v>
      </c>
      <c r="G212" s="140">
        <f t="shared" si="18"/>
        <v>29</v>
      </c>
      <c r="H212" s="142"/>
      <c r="I212" s="133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spans="1:26" ht="15.75" customHeight="1">
      <c r="A213" s="139">
        <v>3</v>
      </c>
      <c r="B213" s="154" t="s">
        <v>2118</v>
      </c>
      <c r="C213" s="142" t="s">
        <v>2119</v>
      </c>
      <c r="D213" s="142" t="s">
        <v>1621</v>
      </c>
      <c r="E213" s="142">
        <v>50</v>
      </c>
      <c r="F213" s="139">
        <f t="shared" si="17"/>
        <v>79</v>
      </c>
      <c r="G213" s="140">
        <f t="shared" si="18"/>
        <v>79</v>
      </c>
      <c r="H213" s="142"/>
      <c r="I213" s="133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spans="1:26" ht="15.75" customHeight="1">
      <c r="A214" s="139">
        <v>4</v>
      </c>
      <c r="B214" s="154" t="s">
        <v>2163</v>
      </c>
      <c r="C214" s="142" t="s">
        <v>2164</v>
      </c>
      <c r="D214" s="142" t="s">
        <v>1621</v>
      </c>
      <c r="E214" s="142">
        <v>4</v>
      </c>
      <c r="F214" s="139">
        <f t="shared" si="17"/>
        <v>83</v>
      </c>
      <c r="G214" s="140">
        <f t="shared" si="18"/>
        <v>83</v>
      </c>
      <c r="H214" s="142"/>
      <c r="I214" s="133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139">
        <v>5</v>
      </c>
      <c r="B215" s="147" t="s">
        <v>2120</v>
      </c>
      <c r="C215" s="142" t="s">
        <v>2121</v>
      </c>
      <c r="D215" s="142" t="s">
        <v>1621</v>
      </c>
      <c r="E215" s="142">
        <v>33</v>
      </c>
      <c r="F215" s="139">
        <f t="shared" si="17"/>
        <v>116</v>
      </c>
      <c r="G215" s="140">
        <f t="shared" si="18"/>
        <v>116</v>
      </c>
      <c r="H215" s="142"/>
      <c r="I215" s="133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139">
        <v>6</v>
      </c>
      <c r="B216" s="154" t="s">
        <v>2122</v>
      </c>
      <c r="C216" s="142" t="s">
        <v>2123</v>
      </c>
      <c r="D216" s="142" t="s">
        <v>1632</v>
      </c>
      <c r="E216" s="142">
        <v>20</v>
      </c>
      <c r="F216" s="139">
        <f t="shared" si="17"/>
        <v>136</v>
      </c>
      <c r="G216" s="140">
        <f t="shared" si="18"/>
        <v>136</v>
      </c>
      <c r="H216" s="142"/>
      <c r="I216" s="133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139">
        <v>7</v>
      </c>
      <c r="B217" s="154" t="s">
        <v>2124</v>
      </c>
      <c r="C217" s="142" t="s">
        <v>2125</v>
      </c>
      <c r="D217" s="142" t="s">
        <v>1632</v>
      </c>
      <c r="E217" s="142">
        <v>32</v>
      </c>
      <c r="F217" s="139">
        <f t="shared" si="17"/>
        <v>168</v>
      </c>
      <c r="G217" s="140">
        <f t="shared" si="18"/>
        <v>168</v>
      </c>
      <c r="H217" s="142"/>
      <c r="I217" s="133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spans="1:26" ht="15.75" customHeight="1">
      <c r="A218" s="139">
        <v>8</v>
      </c>
      <c r="B218" s="154" t="s">
        <v>2129</v>
      </c>
      <c r="C218" s="142" t="s">
        <v>2130</v>
      </c>
      <c r="D218" s="142" t="s">
        <v>1621</v>
      </c>
      <c r="E218" s="142">
        <v>14</v>
      </c>
      <c r="F218" s="139">
        <f t="shared" si="17"/>
        <v>182</v>
      </c>
      <c r="G218" s="140">
        <f t="shared" si="18"/>
        <v>182</v>
      </c>
      <c r="H218" s="142"/>
      <c r="I218" s="133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spans="1:26" ht="15.75" customHeight="1">
      <c r="A219" s="139">
        <v>9</v>
      </c>
      <c r="B219" s="154" t="s">
        <v>2171</v>
      </c>
      <c r="C219" s="142" t="s">
        <v>2172</v>
      </c>
      <c r="D219" s="142" t="s">
        <v>1621</v>
      </c>
      <c r="E219" s="142">
        <v>58</v>
      </c>
      <c r="F219" s="139">
        <f t="shared" si="17"/>
        <v>240</v>
      </c>
      <c r="G219" s="140">
        <v>200</v>
      </c>
      <c r="H219" s="142"/>
      <c r="I219" s="133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spans="1:26" ht="15.75" customHeight="1">
      <c r="A220" s="139">
        <v>10</v>
      </c>
      <c r="B220" s="154" t="s">
        <v>1724</v>
      </c>
      <c r="C220" s="142" t="s">
        <v>1725</v>
      </c>
      <c r="D220" s="142" t="s">
        <v>1621</v>
      </c>
      <c r="E220" s="142">
        <v>27</v>
      </c>
      <c r="F220" s="139">
        <f t="shared" si="17"/>
        <v>267</v>
      </c>
      <c r="G220" s="140">
        <v>200</v>
      </c>
      <c r="H220" s="142"/>
      <c r="I220" s="133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spans="1:26" ht="15.75" customHeight="1">
      <c r="A221" s="142">
        <v>11</v>
      </c>
      <c r="B221" s="154" t="s">
        <v>2133</v>
      </c>
      <c r="C221" s="142" t="s">
        <v>2134</v>
      </c>
      <c r="D221" s="142" t="s">
        <v>1632</v>
      </c>
      <c r="E221" s="142">
        <v>12</v>
      </c>
      <c r="F221" s="139">
        <f t="shared" si="17"/>
        <v>279</v>
      </c>
      <c r="G221" s="140">
        <v>200</v>
      </c>
      <c r="H221" s="142"/>
      <c r="I221" s="133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spans="1:26" ht="15.75" customHeight="1">
      <c r="A222" s="145">
        <v>12</v>
      </c>
      <c r="B222" s="294" t="s">
        <v>1672</v>
      </c>
      <c r="C222" s="145" t="s">
        <v>1673</v>
      </c>
      <c r="D222" s="145" t="s">
        <v>1621</v>
      </c>
      <c r="E222" s="145">
        <v>8</v>
      </c>
      <c r="F222" s="143">
        <f t="shared" si="17"/>
        <v>287</v>
      </c>
      <c r="G222" s="146">
        <v>200</v>
      </c>
      <c r="H222" s="145"/>
      <c r="I222" s="133" t="s">
        <v>2107</v>
      </c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spans="1:26" ht="15.75" customHeight="1">
      <c r="A223" s="142">
        <v>13</v>
      </c>
      <c r="B223" s="154" t="s">
        <v>1677</v>
      </c>
      <c r="C223" s="142" t="s">
        <v>1678</v>
      </c>
      <c r="D223" s="142" t="s">
        <v>1621</v>
      </c>
      <c r="E223" s="142">
        <v>16</v>
      </c>
      <c r="F223" s="139">
        <f t="shared" si="17"/>
        <v>303</v>
      </c>
      <c r="G223" s="140">
        <v>200</v>
      </c>
      <c r="H223" s="142"/>
      <c r="I223" s="133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spans="1:26" ht="15.75" customHeight="1">
      <c r="A224" s="142">
        <v>14</v>
      </c>
      <c r="B224" s="154" t="s">
        <v>2135</v>
      </c>
      <c r="C224" s="142" t="s">
        <v>2136</v>
      </c>
      <c r="D224" s="142" t="s">
        <v>1632</v>
      </c>
      <c r="E224" s="142">
        <v>6</v>
      </c>
      <c r="F224" s="139">
        <f t="shared" si="17"/>
        <v>309</v>
      </c>
      <c r="G224" s="140">
        <f t="shared" ref="G224:G231" si="19">SUM(G223,E224)</f>
        <v>206</v>
      </c>
      <c r="H224" s="142"/>
      <c r="I224" s="133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spans="1:26" ht="15.75" customHeight="1">
      <c r="A225" s="142">
        <v>15</v>
      </c>
      <c r="B225" s="154" t="s">
        <v>1679</v>
      </c>
      <c r="C225" s="142" t="s">
        <v>1680</v>
      </c>
      <c r="D225" s="139" t="s">
        <v>1621</v>
      </c>
      <c r="E225" s="142">
        <v>8</v>
      </c>
      <c r="F225" s="139">
        <f t="shared" si="17"/>
        <v>317</v>
      </c>
      <c r="G225" s="140">
        <f t="shared" si="19"/>
        <v>214</v>
      </c>
      <c r="H225" s="142"/>
      <c r="I225" s="133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spans="1:26" ht="15.75" customHeight="1">
      <c r="A226" s="142">
        <v>16</v>
      </c>
      <c r="B226" s="141" t="s">
        <v>1681</v>
      </c>
      <c r="C226" s="142" t="s">
        <v>1682</v>
      </c>
      <c r="D226" s="139" t="s">
        <v>1621</v>
      </c>
      <c r="E226" s="142">
        <v>60</v>
      </c>
      <c r="F226" s="139">
        <f t="shared" si="17"/>
        <v>377</v>
      </c>
      <c r="G226" s="140">
        <f t="shared" si="19"/>
        <v>274</v>
      </c>
      <c r="H226" s="142"/>
      <c r="I226" s="133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spans="1:26" ht="15.75" customHeight="1">
      <c r="A227" s="142">
        <v>17</v>
      </c>
      <c r="B227" s="141" t="s">
        <v>1249</v>
      </c>
      <c r="C227" s="142" t="s">
        <v>1250</v>
      </c>
      <c r="D227" s="142" t="s">
        <v>1632</v>
      </c>
      <c r="E227" s="142">
        <v>46</v>
      </c>
      <c r="F227" s="139">
        <f t="shared" si="17"/>
        <v>423</v>
      </c>
      <c r="G227" s="140">
        <f t="shared" si="19"/>
        <v>320</v>
      </c>
      <c r="H227" s="142"/>
      <c r="I227" s="133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spans="1:26" ht="15.75" customHeight="1">
      <c r="A228" s="142">
        <v>18</v>
      </c>
      <c r="B228" s="154" t="s">
        <v>2219</v>
      </c>
      <c r="C228" s="142" t="s">
        <v>1684</v>
      </c>
      <c r="D228" s="139" t="s">
        <v>1621</v>
      </c>
      <c r="E228" s="142">
        <v>21</v>
      </c>
      <c r="F228" s="139">
        <f t="shared" si="17"/>
        <v>444</v>
      </c>
      <c r="G228" s="140">
        <f t="shared" si="19"/>
        <v>341</v>
      </c>
      <c r="H228" s="142"/>
      <c r="I228" s="133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spans="1:26" ht="15.75" customHeight="1">
      <c r="A229" s="142">
        <v>19</v>
      </c>
      <c r="B229" s="141" t="s">
        <v>1728</v>
      </c>
      <c r="C229" s="142" t="s">
        <v>1729</v>
      </c>
      <c r="D229" s="142" t="s">
        <v>1632</v>
      </c>
      <c r="E229" s="142">
        <v>42</v>
      </c>
      <c r="F229" s="139">
        <f t="shared" si="17"/>
        <v>486</v>
      </c>
      <c r="G229" s="140">
        <f t="shared" si="19"/>
        <v>383</v>
      </c>
      <c r="H229" s="142"/>
      <c r="I229" s="133" t="s">
        <v>2111</v>
      </c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spans="1:26" ht="15" customHeight="1">
      <c r="A230" s="142">
        <v>20</v>
      </c>
      <c r="B230" s="141" t="s">
        <v>1730</v>
      </c>
      <c r="C230" s="142" t="s">
        <v>1731</v>
      </c>
      <c r="D230" s="142" t="s">
        <v>1632</v>
      </c>
      <c r="E230" s="142">
        <v>4</v>
      </c>
      <c r="F230" s="139">
        <f t="shared" si="17"/>
        <v>490</v>
      </c>
      <c r="G230" s="140">
        <f t="shared" si="19"/>
        <v>387</v>
      </c>
      <c r="H230" s="115"/>
      <c r="I230" s="133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spans="1:26" ht="15" customHeight="1">
      <c r="A231" s="142">
        <v>21</v>
      </c>
      <c r="B231" s="141" t="s">
        <v>2220</v>
      </c>
      <c r="C231" s="142" t="s">
        <v>1486</v>
      </c>
      <c r="D231" s="139" t="s">
        <v>1621</v>
      </c>
      <c r="E231" s="142">
        <v>8</v>
      </c>
      <c r="F231" s="139">
        <f t="shared" si="17"/>
        <v>498</v>
      </c>
      <c r="G231" s="140">
        <f t="shared" si="19"/>
        <v>395</v>
      </c>
      <c r="H231" s="142"/>
      <c r="I231" s="133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spans="1:26" ht="15" customHeight="1">
      <c r="A232" s="142">
        <v>22</v>
      </c>
      <c r="B232" s="141" t="s">
        <v>1686</v>
      </c>
      <c r="C232" s="142" t="s">
        <v>1687</v>
      </c>
      <c r="D232" s="115" t="s">
        <v>1182</v>
      </c>
      <c r="E232" s="142">
        <v>20</v>
      </c>
      <c r="F232" s="139">
        <f t="shared" si="17"/>
        <v>518</v>
      </c>
      <c r="G232" s="140">
        <v>400</v>
      </c>
      <c r="H232" s="325" t="s">
        <v>1179</v>
      </c>
      <c r="I232" s="133"/>
      <c r="J232" s="134"/>
      <c r="K232" s="134"/>
      <c r="L232" s="134"/>
      <c r="M232" s="134"/>
      <c r="N232" s="134"/>
      <c r="O232" s="134"/>
      <c r="P232" s="134"/>
      <c r="Q232" s="134"/>
    </row>
    <row r="233" spans="1:26" ht="15" customHeight="1">
      <c r="A233" s="142">
        <v>23</v>
      </c>
      <c r="B233" s="154" t="s">
        <v>1688</v>
      </c>
      <c r="C233" s="142" t="s">
        <v>1689</v>
      </c>
      <c r="D233" s="139" t="s">
        <v>1621</v>
      </c>
      <c r="E233" s="142">
        <v>4</v>
      </c>
      <c r="F233" s="139">
        <f t="shared" si="17"/>
        <v>522</v>
      </c>
      <c r="G233" s="140">
        <v>400</v>
      </c>
      <c r="H233" s="136" t="s">
        <v>2139</v>
      </c>
      <c r="I233" s="133"/>
      <c r="J233" s="134"/>
      <c r="K233" s="134"/>
      <c r="L233" s="134"/>
      <c r="M233" s="134"/>
      <c r="N233" s="134"/>
      <c r="O233" s="134"/>
      <c r="P233" s="134"/>
      <c r="Q233" s="134"/>
    </row>
    <row r="234" spans="1:26" ht="15" customHeight="1">
      <c r="A234" s="142">
        <v>24</v>
      </c>
      <c r="B234" s="141" t="s">
        <v>1310</v>
      </c>
      <c r="C234" s="142" t="s">
        <v>1748</v>
      </c>
      <c r="D234" s="139" t="s">
        <v>1621</v>
      </c>
      <c r="E234" s="142">
        <v>76</v>
      </c>
      <c r="F234" s="139">
        <f t="shared" si="17"/>
        <v>598</v>
      </c>
      <c r="G234" s="140">
        <v>400</v>
      </c>
      <c r="H234" s="136" t="s">
        <v>2139</v>
      </c>
      <c r="I234" s="133"/>
      <c r="J234" s="134"/>
      <c r="K234" s="134"/>
      <c r="L234" s="134"/>
      <c r="M234" s="134"/>
      <c r="N234" s="134"/>
      <c r="O234" s="134"/>
      <c r="P234" s="134"/>
      <c r="Q234" s="134"/>
    </row>
    <row r="235" spans="1:26" ht="15" customHeight="1">
      <c r="A235" s="142">
        <v>25</v>
      </c>
      <c r="B235" s="141" t="s">
        <v>1399</v>
      </c>
      <c r="C235" s="142" t="s">
        <v>1357</v>
      </c>
      <c r="D235" s="139" t="s">
        <v>1621</v>
      </c>
      <c r="E235" s="142">
        <v>10</v>
      </c>
      <c r="F235" s="139">
        <f t="shared" si="17"/>
        <v>608</v>
      </c>
      <c r="G235" s="140">
        <v>400</v>
      </c>
      <c r="H235" s="136" t="s">
        <v>2139</v>
      </c>
      <c r="I235" s="133"/>
      <c r="J235" s="134"/>
      <c r="K235" s="134"/>
      <c r="L235" s="134"/>
      <c r="M235" s="134"/>
      <c r="N235" s="134"/>
      <c r="O235" s="134"/>
      <c r="P235" s="134"/>
      <c r="Q235" s="134"/>
    </row>
    <row r="236" spans="1:26" ht="15" customHeight="1">
      <c r="A236" s="142">
        <v>26</v>
      </c>
      <c r="B236" s="141" t="s">
        <v>1749</v>
      </c>
      <c r="C236" s="142" t="s">
        <v>2175</v>
      </c>
      <c r="D236" s="139" t="s">
        <v>1621</v>
      </c>
      <c r="E236" s="142">
        <v>128</v>
      </c>
      <c r="F236" s="139">
        <f t="shared" si="17"/>
        <v>736</v>
      </c>
      <c r="G236" s="140">
        <v>400</v>
      </c>
      <c r="H236" s="136" t="s">
        <v>2139</v>
      </c>
      <c r="I236" s="133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spans="1:26" ht="15.75" customHeight="1">
      <c r="A237" s="142">
        <v>27</v>
      </c>
      <c r="B237" s="141" t="s">
        <v>1262</v>
      </c>
      <c r="C237" s="142" t="s">
        <v>1263</v>
      </c>
      <c r="D237" s="139" t="s">
        <v>1621</v>
      </c>
      <c r="E237" s="142">
        <v>8</v>
      </c>
      <c r="F237" s="139">
        <f t="shared" si="17"/>
        <v>744</v>
      </c>
      <c r="G237" s="140">
        <v>400</v>
      </c>
      <c r="H237" s="136" t="s">
        <v>2139</v>
      </c>
      <c r="I237" s="133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26" ht="15.75" customHeight="1">
      <c r="A238" s="158">
        <v>28</v>
      </c>
      <c r="B238" s="174" t="s">
        <v>2221</v>
      </c>
      <c r="C238" s="158" t="s">
        <v>1695</v>
      </c>
      <c r="D238" s="189" t="s">
        <v>1175</v>
      </c>
      <c r="E238" s="158">
        <v>40</v>
      </c>
      <c r="F238" s="157">
        <f t="shared" si="17"/>
        <v>784</v>
      </c>
      <c r="G238" s="159">
        <v>400</v>
      </c>
      <c r="H238" s="286" t="s">
        <v>2139</v>
      </c>
      <c r="I238" s="133" t="s">
        <v>1575</v>
      </c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spans="1:26" ht="15.75" customHeight="1">
      <c r="A239" s="142">
        <v>29</v>
      </c>
      <c r="B239" s="141" t="s">
        <v>1048</v>
      </c>
      <c r="C239" s="142" t="s">
        <v>1049</v>
      </c>
      <c r="D239" s="167" t="s">
        <v>1175</v>
      </c>
      <c r="E239" s="142">
        <v>5</v>
      </c>
      <c r="F239" s="139">
        <f t="shared" si="17"/>
        <v>789</v>
      </c>
      <c r="G239" s="140">
        <v>400</v>
      </c>
      <c r="H239" s="136" t="s">
        <v>2139</v>
      </c>
      <c r="I239" s="133" t="s">
        <v>1219</v>
      </c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spans="1:26" ht="15.75" customHeight="1">
      <c r="A240" s="142">
        <v>30</v>
      </c>
      <c r="B240" s="141" t="s">
        <v>912</v>
      </c>
      <c r="C240" s="142" t="s">
        <v>913</v>
      </c>
      <c r="D240" s="167" t="s">
        <v>1182</v>
      </c>
      <c r="E240" s="142">
        <v>10</v>
      </c>
      <c r="F240" s="139">
        <f t="shared" si="17"/>
        <v>799</v>
      </c>
      <c r="G240" s="140">
        <v>400</v>
      </c>
      <c r="H240" s="136" t="s">
        <v>2139</v>
      </c>
      <c r="I240" s="133" t="s">
        <v>1219</v>
      </c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spans="1:26" ht="15.75" customHeight="1">
      <c r="A241" s="132"/>
      <c r="B241" s="336"/>
      <c r="C241" s="221"/>
      <c r="D241" s="260"/>
      <c r="E241" s="132"/>
      <c r="F241" s="132"/>
      <c r="G241" s="149"/>
      <c r="H241" s="132"/>
      <c r="I241" s="133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spans="1:26" ht="15.75" customHeight="1">
      <c r="A242" s="537" t="s">
        <v>2222</v>
      </c>
      <c r="B242" s="537"/>
      <c r="C242" s="543" t="s">
        <v>2223</v>
      </c>
      <c r="D242" s="543"/>
      <c r="E242" s="132"/>
      <c r="F242" s="132"/>
      <c r="G242" s="149"/>
      <c r="H242" s="132"/>
      <c r="I242" s="133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spans="1:26" ht="15.75" customHeight="1">
      <c r="A243" s="139" t="s">
        <v>1622</v>
      </c>
      <c r="B243" s="139" t="s">
        <v>1623</v>
      </c>
      <c r="C243" s="139" t="s">
        <v>1624</v>
      </c>
      <c r="D243" s="139" t="s">
        <v>1625</v>
      </c>
      <c r="E243" s="139" t="s">
        <v>1626</v>
      </c>
      <c r="F243" s="139" t="s">
        <v>1627</v>
      </c>
      <c r="G243" s="140" t="s">
        <v>1628</v>
      </c>
      <c r="H243" s="140" t="s">
        <v>1629</v>
      </c>
      <c r="I243" s="133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spans="1:26" ht="15.75" customHeight="1">
      <c r="A244" s="139">
        <v>1</v>
      </c>
      <c r="B244" s="166" t="s">
        <v>1189</v>
      </c>
      <c r="C244" s="148" t="s">
        <v>1190</v>
      </c>
      <c r="D244" s="171" t="s">
        <v>1191</v>
      </c>
      <c r="E244" s="142">
        <v>32</v>
      </c>
      <c r="F244" s="139">
        <f>SUM(E244,F243)</f>
        <v>32</v>
      </c>
      <c r="G244" s="140">
        <f>SUM(E244,G243)</f>
        <v>32</v>
      </c>
      <c r="H244" s="142"/>
      <c r="I244" s="133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spans="1:26" ht="15.75" customHeight="1">
      <c r="A245" s="139">
        <v>2</v>
      </c>
      <c r="B245" s="166" t="s">
        <v>1196</v>
      </c>
      <c r="C245" s="148" t="s">
        <v>1197</v>
      </c>
      <c r="D245" s="168" t="s">
        <v>1182</v>
      </c>
      <c r="E245" s="132">
        <v>40</v>
      </c>
      <c r="F245" s="139">
        <v>72</v>
      </c>
      <c r="G245" s="140">
        <v>72</v>
      </c>
      <c r="H245" s="142"/>
      <c r="I245" s="133" t="s">
        <v>738</v>
      </c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spans="1:26" ht="15.75" customHeight="1">
      <c r="A246" s="142">
        <v>3</v>
      </c>
      <c r="B246" s="150"/>
      <c r="C246" s="139"/>
      <c r="D246" s="139"/>
      <c r="E246" s="139"/>
      <c r="F246" s="142"/>
      <c r="G246" s="140"/>
      <c r="H246" s="142"/>
      <c r="I246" s="133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spans="1:26" ht="15.75" customHeight="1">
      <c r="A247" s="132"/>
      <c r="B247" s="134"/>
      <c r="C247" s="132"/>
      <c r="D247" s="132"/>
      <c r="E247" s="132"/>
      <c r="F247" s="132"/>
      <c r="G247" s="149"/>
      <c r="H247" s="132"/>
      <c r="I247" s="133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26" ht="15.75" customHeight="1">
      <c r="A248" s="132"/>
      <c r="B248" s="134"/>
      <c r="C248" s="132"/>
      <c r="D248" s="132"/>
      <c r="E248" s="132"/>
      <c r="F248" s="132"/>
      <c r="G248" s="149"/>
      <c r="H248" s="132"/>
      <c r="I248" s="133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</row>
    <row r="249" spans="1:26" ht="15.75" customHeight="1">
      <c r="A249" s="132"/>
      <c r="B249" s="134"/>
      <c r="C249" s="132"/>
      <c r="D249" s="132"/>
      <c r="E249" s="132"/>
      <c r="F249" s="132"/>
      <c r="G249" s="149"/>
      <c r="H249" s="132"/>
      <c r="I249" s="133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</row>
    <row r="250" spans="1:26" ht="15.75" customHeight="1">
      <c r="A250" s="537" t="s">
        <v>2224</v>
      </c>
      <c r="B250" s="537"/>
      <c r="C250" s="538" t="s">
        <v>2225</v>
      </c>
      <c r="D250" s="538"/>
      <c r="E250" s="132"/>
      <c r="F250" s="132"/>
      <c r="G250" s="149"/>
      <c r="H250" s="132"/>
      <c r="I250" s="133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ht="15.75" customHeight="1">
      <c r="A251" s="139" t="s">
        <v>1622</v>
      </c>
      <c r="B251" s="139" t="s">
        <v>1623</v>
      </c>
      <c r="C251" s="337" t="s">
        <v>1624</v>
      </c>
      <c r="D251" s="139" t="s">
        <v>1625</v>
      </c>
      <c r="E251" s="139" t="s">
        <v>1626</v>
      </c>
      <c r="F251" s="139" t="s">
        <v>1627</v>
      </c>
      <c r="G251" s="140" t="s">
        <v>1628</v>
      </c>
      <c r="H251" s="140" t="s">
        <v>1629</v>
      </c>
      <c r="I251" s="133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spans="1:26" ht="15.75" customHeight="1">
      <c r="A252" s="139">
        <v>1</v>
      </c>
      <c r="B252" s="154" t="s">
        <v>2118</v>
      </c>
      <c r="C252" s="142" t="s">
        <v>2119</v>
      </c>
      <c r="D252" s="142" t="s">
        <v>1621</v>
      </c>
      <c r="E252" s="142">
        <v>45</v>
      </c>
      <c r="F252" s="139">
        <f t="shared" ref="F252:F276" si="20">SUM(F251,E252)</f>
        <v>45</v>
      </c>
      <c r="G252" s="140">
        <f t="shared" ref="G252:G258" si="21">SUM(G251,E252)</f>
        <v>45</v>
      </c>
      <c r="H252" s="142"/>
      <c r="I252" s="133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spans="1:26" ht="15.75" customHeight="1">
      <c r="A253" s="139">
        <v>2</v>
      </c>
      <c r="B253" s="147" t="s">
        <v>2120</v>
      </c>
      <c r="C253" s="142" t="s">
        <v>2121</v>
      </c>
      <c r="D253" s="142" t="s">
        <v>1621</v>
      </c>
      <c r="E253" s="142">
        <v>30</v>
      </c>
      <c r="F253" s="139">
        <f t="shared" si="20"/>
        <v>75</v>
      </c>
      <c r="G253" s="140">
        <f t="shared" si="21"/>
        <v>75</v>
      </c>
      <c r="H253" s="142"/>
      <c r="I253" s="133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</row>
    <row r="254" spans="1:26" ht="15.75" customHeight="1">
      <c r="A254" s="142">
        <v>3</v>
      </c>
      <c r="B254" s="154" t="s">
        <v>2122</v>
      </c>
      <c r="C254" s="142" t="s">
        <v>2123</v>
      </c>
      <c r="D254" s="142" t="s">
        <v>1632</v>
      </c>
      <c r="E254" s="142">
        <v>20</v>
      </c>
      <c r="F254" s="139">
        <f t="shared" si="20"/>
        <v>95</v>
      </c>
      <c r="G254" s="140">
        <f t="shared" si="21"/>
        <v>95</v>
      </c>
      <c r="H254" s="142"/>
      <c r="I254" s="133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</row>
    <row r="255" spans="1:26" ht="15.75" customHeight="1">
      <c r="A255" s="139">
        <v>4</v>
      </c>
      <c r="B255" s="141" t="s">
        <v>2226</v>
      </c>
      <c r="C255" s="142" t="s">
        <v>2125</v>
      </c>
      <c r="D255" s="142" t="s">
        <v>1632</v>
      </c>
      <c r="E255" s="142">
        <v>32</v>
      </c>
      <c r="F255" s="139">
        <f t="shared" si="20"/>
        <v>127</v>
      </c>
      <c r="G255" s="140">
        <f t="shared" si="21"/>
        <v>127</v>
      </c>
      <c r="H255" s="142"/>
      <c r="I255" s="133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spans="1:26" ht="15.75" customHeight="1">
      <c r="A256" s="142">
        <v>5</v>
      </c>
      <c r="B256" s="154" t="s">
        <v>2129</v>
      </c>
      <c r="C256" s="142" t="s">
        <v>2130</v>
      </c>
      <c r="D256" s="142" t="s">
        <v>1621</v>
      </c>
      <c r="E256" s="142">
        <v>14</v>
      </c>
      <c r="F256" s="139">
        <f t="shared" si="20"/>
        <v>141</v>
      </c>
      <c r="G256" s="140">
        <f t="shared" si="21"/>
        <v>141</v>
      </c>
      <c r="H256" s="142"/>
      <c r="I256" s="133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spans="1:26" ht="15.75" customHeight="1">
      <c r="A257" s="139">
        <v>6</v>
      </c>
      <c r="B257" s="154" t="s">
        <v>2154</v>
      </c>
      <c r="C257" s="142" t="s">
        <v>2155</v>
      </c>
      <c r="D257" s="142" t="s">
        <v>1632</v>
      </c>
      <c r="E257" s="142">
        <v>24</v>
      </c>
      <c r="F257" s="139">
        <f t="shared" si="20"/>
        <v>165</v>
      </c>
      <c r="G257" s="140">
        <f t="shared" si="21"/>
        <v>165</v>
      </c>
      <c r="H257" s="142"/>
      <c r="I257" s="133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spans="1:26" ht="15.75" customHeight="1">
      <c r="A258" s="142">
        <v>7</v>
      </c>
      <c r="B258" s="154" t="s">
        <v>2131</v>
      </c>
      <c r="C258" s="142" t="s">
        <v>2132</v>
      </c>
      <c r="D258" s="142" t="s">
        <v>1632</v>
      </c>
      <c r="E258" s="142">
        <v>24</v>
      </c>
      <c r="F258" s="139">
        <f t="shared" si="20"/>
        <v>189</v>
      </c>
      <c r="G258" s="140">
        <f t="shared" si="21"/>
        <v>189</v>
      </c>
      <c r="H258" s="142"/>
      <c r="I258" s="133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spans="1:26" ht="15.75" customHeight="1">
      <c r="A259" s="139">
        <v>8</v>
      </c>
      <c r="B259" s="154" t="s">
        <v>1724</v>
      </c>
      <c r="C259" s="142" t="s">
        <v>1725</v>
      </c>
      <c r="D259" s="142" t="s">
        <v>1621</v>
      </c>
      <c r="E259" s="142">
        <v>27</v>
      </c>
      <c r="F259" s="139">
        <f t="shared" si="20"/>
        <v>216</v>
      </c>
      <c r="G259" s="140">
        <v>200</v>
      </c>
      <c r="H259" s="142"/>
      <c r="I259" s="133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spans="1:26" ht="15.75" customHeight="1">
      <c r="A260" s="142">
        <v>9</v>
      </c>
      <c r="B260" s="150" t="s">
        <v>2105</v>
      </c>
      <c r="C260" s="139" t="s">
        <v>2106</v>
      </c>
      <c r="D260" s="139" t="s">
        <v>1632</v>
      </c>
      <c r="E260" s="142">
        <v>28</v>
      </c>
      <c r="F260" s="139">
        <f t="shared" si="20"/>
        <v>244</v>
      </c>
      <c r="G260" s="140">
        <v>200</v>
      </c>
      <c r="H260" s="142"/>
      <c r="I260" s="133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spans="1:26" ht="15.75" customHeight="1">
      <c r="A261" s="145">
        <v>10</v>
      </c>
      <c r="B261" s="294" t="s">
        <v>1672</v>
      </c>
      <c r="C261" s="145" t="s">
        <v>1673</v>
      </c>
      <c r="D261" s="145" t="s">
        <v>1621</v>
      </c>
      <c r="E261" s="145">
        <v>9</v>
      </c>
      <c r="F261" s="143">
        <f t="shared" si="20"/>
        <v>253</v>
      </c>
      <c r="G261" s="146">
        <v>200</v>
      </c>
      <c r="H261" s="145"/>
      <c r="I261" s="133" t="s">
        <v>2107</v>
      </c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spans="1:26" ht="15.75" customHeight="1">
      <c r="A262" s="142">
        <v>11</v>
      </c>
      <c r="B262" s="154" t="s">
        <v>1677</v>
      </c>
      <c r="C262" s="142" t="s">
        <v>1678</v>
      </c>
      <c r="D262" s="142" t="s">
        <v>1621</v>
      </c>
      <c r="E262" s="142">
        <v>16</v>
      </c>
      <c r="F262" s="139">
        <f t="shared" si="20"/>
        <v>269</v>
      </c>
      <c r="G262" s="140">
        <v>200</v>
      </c>
      <c r="H262" s="142"/>
      <c r="I262" s="133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spans="1:26" ht="15.75" customHeight="1">
      <c r="A263" s="142">
        <v>12</v>
      </c>
      <c r="B263" s="154" t="s">
        <v>2227</v>
      </c>
      <c r="C263" s="142" t="s">
        <v>1684</v>
      </c>
      <c r="D263" s="139" t="s">
        <v>1621</v>
      </c>
      <c r="E263" s="142">
        <v>28</v>
      </c>
      <c r="F263" s="139">
        <f t="shared" si="20"/>
        <v>297</v>
      </c>
      <c r="G263" s="140">
        <f t="shared" ref="G263:G271" si="22">SUM(G262,E263)</f>
        <v>228</v>
      </c>
      <c r="H263" s="142"/>
      <c r="I263" s="133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</row>
    <row r="264" spans="1:26" ht="15.75" customHeight="1">
      <c r="A264" s="142">
        <v>13</v>
      </c>
      <c r="B264" s="141" t="s">
        <v>1681</v>
      </c>
      <c r="C264" s="142" t="s">
        <v>1682</v>
      </c>
      <c r="D264" s="139" t="s">
        <v>1621</v>
      </c>
      <c r="E264" s="142">
        <v>60</v>
      </c>
      <c r="F264" s="139">
        <f t="shared" si="20"/>
        <v>357</v>
      </c>
      <c r="G264" s="140">
        <f t="shared" si="22"/>
        <v>288</v>
      </c>
      <c r="H264" s="142"/>
      <c r="I264" s="133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</row>
    <row r="265" spans="1:26" ht="15.75" customHeight="1">
      <c r="A265" s="142">
        <v>14</v>
      </c>
      <c r="B265" s="154" t="s">
        <v>1679</v>
      </c>
      <c r="C265" s="142" t="s">
        <v>1680</v>
      </c>
      <c r="D265" s="139" t="s">
        <v>1621</v>
      </c>
      <c r="E265" s="142">
        <v>4</v>
      </c>
      <c r="F265" s="139">
        <f t="shared" si="20"/>
        <v>361</v>
      </c>
      <c r="G265" s="140">
        <f t="shared" si="22"/>
        <v>292</v>
      </c>
      <c r="H265" s="142"/>
      <c r="I265" s="133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spans="1:26" ht="15.75" customHeight="1">
      <c r="A266" s="142">
        <v>15</v>
      </c>
      <c r="B266" s="141" t="s">
        <v>2228</v>
      </c>
      <c r="C266" s="142" t="s">
        <v>2136</v>
      </c>
      <c r="D266" s="142" t="s">
        <v>1632</v>
      </c>
      <c r="E266" s="142">
        <v>6</v>
      </c>
      <c r="F266" s="139">
        <f t="shared" si="20"/>
        <v>367</v>
      </c>
      <c r="G266" s="140">
        <f t="shared" si="22"/>
        <v>298</v>
      </c>
      <c r="H266" s="142"/>
      <c r="I266" s="133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spans="1:26" ht="15.75" customHeight="1">
      <c r="A267" s="142">
        <v>16</v>
      </c>
      <c r="B267" s="141" t="s">
        <v>1249</v>
      </c>
      <c r="C267" s="142" t="s">
        <v>1250</v>
      </c>
      <c r="D267" s="115" t="s">
        <v>1182</v>
      </c>
      <c r="E267" s="142">
        <v>42</v>
      </c>
      <c r="F267" s="139">
        <f t="shared" si="20"/>
        <v>409</v>
      </c>
      <c r="G267" s="140">
        <f t="shared" si="22"/>
        <v>340</v>
      </c>
      <c r="H267" s="142"/>
      <c r="I267" s="133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spans="1:26" ht="15.75" customHeight="1">
      <c r="A268" s="142">
        <v>17</v>
      </c>
      <c r="B268" s="141" t="s">
        <v>1685</v>
      </c>
      <c r="C268" s="142" t="s">
        <v>1486</v>
      </c>
      <c r="D268" s="139" t="s">
        <v>1621</v>
      </c>
      <c r="E268" s="142">
        <v>7</v>
      </c>
      <c r="F268" s="139">
        <f t="shared" si="20"/>
        <v>416</v>
      </c>
      <c r="G268" s="140">
        <f t="shared" si="22"/>
        <v>347</v>
      </c>
      <c r="H268" s="142"/>
      <c r="I268" s="133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spans="1:26" ht="15.75" customHeight="1">
      <c r="A269" s="142">
        <v>18</v>
      </c>
      <c r="B269" s="141" t="s">
        <v>1686</v>
      </c>
      <c r="C269" s="142" t="s">
        <v>1687</v>
      </c>
      <c r="D269" s="115" t="s">
        <v>1182</v>
      </c>
      <c r="E269" s="142">
        <v>20</v>
      </c>
      <c r="F269" s="139">
        <f t="shared" si="20"/>
        <v>436</v>
      </c>
      <c r="G269" s="140">
        <f t="shared" si="22"/>
        <v>367</v>
      </c>
      <c r="H269" s="142"/>
      <c r="I269" s="133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spans="1:26" ht="15.75" customHeight="1">
      <c r="A270" s="142">
        <v>19</v>
      </c>
      <c r="B270" s="126" t="s">
        <v>1280</v>
      </c>
      <c r="C270" s="139" t="s">
        <v>1281</v>
      </c>
      <c r="D270" s="142" t="s">
        <v>1621</v>
      </c>
      <c r="E270" s="142">
        <v>7</v>
      </c>
      <c r="F270" s="139">
        <f t="shared" si="20"/>
        <v>443</v>
      </c>
      <c r="G270" s="140">
        <f t="shared" si="22"/>
        <v>374</v>
      </c>
      <c r="H270" s="142"/>
      <c r="I270" s="133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spans="1:26" ht="15.75" customHeight="1">
      <c r="A271" s="142">
        <v>20</v>
      </c>
      <c r="B271" s="154" t="s">
        <v>1688</v>
      </c>
      <c r="C271" s="142" t="s">
        <v>1689</v>
      </c>
      <c r="D271" s="139" t="s">
        <v>1621</v>
      </c>
      <c r="E271" s="142">
        <v>4</v>
      </c>
      <c r="F271" s="139">
        <f t="shared" si="20"/>
        <v>447</v>
      </c>
      <c r="G271" s="140">
        <f t="shared" si="22"/>
        <v>378</v>
      </c>
      <c r="H271" s="142"/>
      <c r="I271" s="133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spans="1:26" ht="15.75" customHeight="1">
      <c r="A272" s="142">
        <v>21</v>
      </c>
      <c r="B272" s="141" t="s">
        <v>1257</v>
      </c>
      <c r="C272" s="142" t="s">
        <v>1258</v>
      </c>
      <c r="D272" s="167" t="s">
        <v>1182</v>
      </c>
      <c r="E272" s="142">
        <v>116</v>
      </c>
      <c r="F272" s="139">
        <f t="shared" si="20"/>
        <v>563</v>
      </c>
      <c r="G272" s="140">
        <v>400</v>
      </c>
      <c r="H272" s="325" t="s">
        <v>1179</v>
      </c>
      <c r="I272" s="133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spans="1:26" ht="15.75" customHeight="1">
      <c r="A273" s="142">
        <v>22</v>
      </c>
      <c r="B273" s="141" t="s">
        <v>2229</v>
      </c>
      <c r="C273" s="142" t="s">
        <v>1695</v>
      </c>
      <c r="D273" s="167" t="s">
        <v>1175</v>
      </c>
      <c r="E273" s="142">
        <v>40</v>
      </c>
      <c r="F273" s="139">
        <f t="shared" si="20"/>
        <v>603</v>
      </c>
      <c r="G273" s="140">
        <v>400</v>
      </c>
      <c r="H273" s="136" t="s">
        <v>2139</v>
      </c>
      <c r="I273" s="133" t="s">
        <v>1575</v>
      </c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spans="1:26" ht="15.75" customHeight="1">
      <c r="A274" s="132">
        <v>23</v>
      </c>
      <c r="B274" s="177" t="s">
        <v>1048</v>
      </c>
      <c r="C274" s="132" t="s">
        <v>1049</v>
      </c>
      <c r="D274" s="170" t="s">
        <v>1175</v>
      </c>
      <c r="E274" s="132">
        <v>5</v>
      </c>
      <c r="F274" s="157">
        <f t="shared" si="20"/>
        <v>608</v>
      </c>
      <c r="G274" s="159">
        <v>400</v>
      </c>
      <c r="H274" s="136" t="s">
        <v>2139</v>
      </c>
      <c r="I274" s="133" t="s">
        <v>1219</v>
      </c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spans="1:26" ht="15.75" customHeight="1">
      <c r="A275" s="142">
        <v>24</v>
      </c>
      <c r="B275" s="141" t="s">
        <v>912</v>
      </c>
      <c r="C275" s="142" t="s">
        <v>913</v>
      </c>
      <c r="D275" s="167" t="s">
        <v>1182</v>
      </c>
      <c r="E275" s="142">
        <v>5</v>
      </c>
      <c r="F275" s="139">
        <f t="shared" si="20"/>
        <v>613</v>
      </c>
      <c r="G275" s="140">
        <v>400</v>
      </c>
      <c r="H275" s="246" t="s">
        <v>2139</v>
      </c>
      <c r="I275" s="133" t="s">
        <v>1219</v>
      </c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spans="1:26" ht="15.75" customHeight="1">
      <c r="A276" s="132"/>
      <c r="B276" s="190" t="s">
        <v>912</v>
      </c>
      <c r="C276" s="148" t="s">
        <v>1786</v>
      </c>
      <c r="D276" s="168" t="s">
        <v>1182</v>
      </c>
      <c r="E276" s="168">
        <v>25</v>
      </c>
      <c r="F276" s="139">
        <f t="shared" si="20"/>
        <v>638</v>
      </c>
      <c r="G276" s="140">
        <v>400</v>
      </c>
      <c r="H276" s="246" t="s">
        <v>2139</v>
      </c>
      <c r="I276" s="133" t="s">
        <v>891</v>
      </c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spans="1:26" ht="15.75" customHeight="1">
      <c r="A277" s="537" t="s">
        <v>2230</v>
      </c>
      <c r="B277" s="537"/>
      <c r="C277" s="543" t="s">
        <v>2231</v>
      </c>
      <c r="D277" s="543"/>
      <c r="E277" s="132"/>
      <c r="F277" s="132"/>
      <c r="G277" s="149"/>
      <c r="H277" s="132"/>
      <c r="I277" s="133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spans="1:26" ht="15.75" customHeight="1">
      <c r="A278" s="139" t="s">
        <v>1622</v>
      </c>
      <c r="B278" s="139" t="s">
        <v>1623</v>
      </c>
      <c r="C278" s="139" t="s">
        <v>1624</v>
      </c>
      <c r="D278" s="139" t="s">
        <v>1625</v>
      </c>
      <c r="E278" s="139" t="s">
        <v>1626</v>
      </c>
      <c r="F278" s="139" t="s">
        <v>1627</v>
      </c>
      <c r="G278" s="140" t="s">
        <v>1628</v>
      </c>
      <c r="H278" s="140" t="s">
        <v>1629</v>
      </c>
      <c r="I278" s="133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spans="1:26" ht="15.75" customHeight="1">
      <c r="A279" s="139">
        <v>1</v>
      </c>
      <c r="B279" s="154" t="s">
        <v>1683</v>
      </c>
      <c r="C279" s="142" t="s">
        <v>1684</v>
      </c>
      <c r="D279" s="139" t="s">
        <v>1621</v>
      </c>
      <c r="E279" s="142">
        <v>4</v>
      </c>
      <c r="F279" s="139">
        <f>SUM(F278,E279)</f>
        <v>4</v>
      </c>
      <c r="G279" s="140">
        <f>SUM(G278,E279)</f>
        <v>4</v>
      </c>
      <c r="H279" s="142"/>
      <c r="I279" s="133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spans="1:26" ht="15.75" customHeight="1">
      <c r="A280" s="139">
        <v>2</v>
      </c>
      <c r="B280" s="141" t="s">
        <v>1249</v>
      </c>
      <c r="C280" s="142" t="s">
        <v>1250</v>
      </c>
      <c r="D280" s="115" t="s">
        <v>1182</v>
      </c>
      <c r="E280" s="142">
        <v>24</v>
      </c>
      <c r="F280" s="139">
        <f>SUM(F279,E280)</f>
        <v>28</v>
      </c>
      <c r="G280" s="140">
        <f>SUM(G279,E280)</f>
        <v>28</v>
      </c>
      <c r="H280" s="142"/>
      <c r="I280" s="133"/>
      <c r="J280" s="134"/>
      <c r="K280" s="134"/>
      <c r="L280" s="134"/>
      <c r="M280" s="134"/>
      <c r="N280" s="134"/>
      <c r="O280" s="134"/>
      <c r="P280" s="134"/>
      <c r="Q280" s="134"/>
    </row>
    <row r="281" spans="1:26" ht="15.75" customHeight="1">
      <c r="A281" s="142">
        <v>3</v>
      </c>
      <c r="B281" s="141" t="s">
        <v>1530</v>
      </c>
      <c r="C281" s="142" t="s">
        <v>1531</v>
      </c>
      <c r="D281" s="142" t="s">
        <v>1621</v>
      </c>
      <c r="E281" s="142">
        <v>4</v>
      </c>
      <c r="F281" s="139">
        <f>SUM(F280,E281)</f>
        <v>32</v>
      </c>
      <c r="G281" s="140">
        <f>SUM(G280,E281)</f>
        <v>32</v>
      </c>
      <c r="H281" s="142"/>
      <c r="I281" s="133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spans="1:26" ht="15.75" customHeight="1">
      <c r="A282" s="142">
        <v>4</v>
      </c>
      <c r="B282" s="126" t="s">
        <v>2232</v>
      </c>
      <c r="C282" s="142" t="s">
        <v>2110</v>
      </c>
      <c r="D282" s="115" t="s">
        <v>1182</v>
      </c>
      <c r="E282" s="142">
        <v>219</v>
      </c>
      <c r="F282" s="139">
        <f>SUM(F281,E282)</f>
        <v>251</v>
      </c>
      <c r="G282" s="140">
        <f>SUM(G281,E282)</f>
        <v>251</v>
      </c>
      <c r="H282" s="142"/>
      <c r="I282" s="133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spans="1:26" ht="15.75" customHeight="1">
      <c r="A283" s="142">
        <v>5</v>
      </c>
      <c r="B283" s="126" t="s">
        <v>2232</v>
      </c>
      <c r="C283" s="142" t="s">
        <v>2233</v>
      </c>
      <c r="D283" s="115" t="s">
        <v>1182</v>
      </c>
      <c r="E283" s="142">
        <v>166</v>
      </c>
      <c r="F283" s="139">
        <f>SUM(F282,E283)</f>
        <v>417</v>
      </c>
      <c r="G283" s="140">
        <v>400</v>
      </c>
      <c r="H283" s="325" t="s">
        <v>1179</v>
      </c>
      <c r="I283" s="133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spans="1:26" ht="15.75" customHeight="1">
      <c r="A284" s="132"/>
      <c r="B284" s="134"/>
      <c r="C284" s="132"/>
      <c r="D284" s="132"/>
      <c r="E284" s="132"/>
      <c r="F284" s="132"/>
      <c r="G284" s="149"/>
      <c r="H284" s="132"/>
      <c r="I284" s="133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spans="1:26" ht="15.75" customHeight="1">
      <c r="A285" s="537" t="s">
        <v>2234</v>
      </c>
      <c r="B285" s="537"/>
      <c r="C285" s="538" t="s">
        <v>2235</v>
      </c>
      <c r="D285" s="538"/>
      <c r="E285" s="132"/>
      <c r="F285" s="132"/>
      <c r="G285" s="149"/>
      <c r="H285" s="132"/>
      <c r="I285" s="133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</row>
    <row r="286" spans="1:26" ht="15.75" customHeight="1">
      <c r="A286" s="139" t="s">
        <v>1622</v>
      </c>
      <c r="B286" s="139" t="s">
        <v>1623</v>
      </c>
      <c r="C286" s="139" t="s">
        <v>1624</v>
      </c>
      <c r="D286" s="139" t="s">
        <v>1625</v>
      </c>
      <c r="E286" s="139" t="s">
        <v>1626</v>
      </c>
      <c r="F286" s="139" t="s">
        <v>1627</v>
      </c>
      <c r="G286" s="140" t="s">
        <v>1628</v>
      </c>
      <c r="H286" s="140" t="s">
        <v>1629</v>
      </c>
      <c r="I286" s="133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</row>
    <row r="287" spans="1:26" ht="15.75" customHeight="1">
      <c r="A287" s="139">
        <v>1</v>
      </c>
      <c r="B287" s="150" t="s">
        <v>2236</v>
      </c>
      <c r="C287" s="139" t="s">
        <v>2237</v>
      </c>
      <c r="D287" s="139" t="s">
        <v>1621</v>
      </c>
      <c r="E287" s="142">
        <v>4</v>
      </c>
      <c r="F287" s="139">
        <f>SUM(E287,F286)</f>
        <v>4</v>
      </c>
      <c r="G287" s="140">
        <f>SUM(G286,E287)</f>
        <v>4</v>
      </c>
      <c r="H287" s="142"/>
      <c r="I287" s="133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spans="1:26" ht="15.75" customHeight="1">
      <c r="A288" s="143">
        <v>2</v>
      </c>
      <c r="B288" s="294" t="s">
        <v>2238</v>
      </c>
      <c r="C288" s="145" t="s">
        <v>2207</v>
      </c>
      <c r="D288" s="143" t="s">
        <v>1621</v>
      </c>
      <c r="E288" s="145">
        <v>45</v>
      </c>
      <c r="F288" s="143">
        <f>SUM(E288,F287)</f>
        <v>49</v>
      </c>
      <c r="G288" s="146">
        <f>SUM(G287,E288)</f>
        <v>49</v>
      </c>
      <c r="H288" s="145"/>
      <c r="I288" s="133" t="s">
        <v>2107</v>
      </c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spans="1:26" ht="15.75" customHeight="1">
      <c r="A289" s="142">
        <v>3</v>
      </c>
      <c r="B289" s="150"/>
      <c r="C289" s="139"/>
      <c r="D289" s="139"/>
      <c r="E289" s="139"/>
      <c r="F289" s="142"/>
      <c r="G289" s="140"/>
      <c r="H289" s="142"/>
      <c r="I289" s="133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spans="1:26" ht="15.75" customHeight="1">
      <c r="A290" s="142"/>
      <c r="B290" s="147"/>
      <c r="C290" s="142"/>
      <c r="D290" s="142"/>
      <c r="E290" s="142"/>
      <c r="F290" s="142"/>
      <c r="G290" s="140"/>
      <c r="H290" s="142"/>
      <c r="I290" s="133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spans="1:26" ht="15.75" customHeight="1">
      <c r="A291" s="132"/>
      <c r="B291" s="134"/>
      <c r="C291" s="132"/>
      <c r="D291" s="132"/>
      <c r="E291" s="132"/>
      <c r="F291" s="132"/>
      <c r="G291" s="149"/>
      <c r="H291" s="132"/>
      <c r="I291" s="133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spans="1:26" ht="15.75" customHeight="1">
      <c r="A292" s="132"/>
      <c r="B292" s="134"/>
      <c r="C292" s="132"/>
      <c r="D292" s="132"/>
      <c r="E292" s="132"/>
      <c r="F292" s="132"/>
      <c r="G292" s="149"/>
      <c r="H292" s="132"/>
      <c r="I292" s="133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spans="1:26" ht="15.75" customHeight="1">
      <c r="A293" s="132"/>
      <c r="B293" s="134"/>
      <c r="C293" s="132"/>
      <c r="D293" s="132"/>
      <c r="E293" s="132"/>
      <c r="F293" s="132"/>
      <c r="G293" s="149"/>
      <c r="H293" s="132"/>
      <c r="I293" s="133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</row>
    <row r="294" spans="1:26" ht="15.75" customHeight="1">
      <c r="A294" s="537" t="s">
        <v>2239</v>
      </c>
      <c r="B294" s="537"/>
      <c r="C294" s="538" t="s">
        <v>2240</v>
      </c>
      <c r="D294" s="538"/>
      <c r="E294" s="132"/>
      <c r="F294" s="132"/>
      <c r="G294" s="149"/>
      <c r="H294" s="132"/>
      <c r="I294" s="133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</row>
    <row r="295" spans="1:26" ht="15.75" customHeight="1">
      <c r="A295" s="139" t="s">
        <v>1622</v>
      </c>
      <c r="B295" s="139" t="s">
        <v>1623</v>
      </c>
      <c r="C295" s="139" t="s">
        <v>1624</v>
      </c>
      <c r="D295" s="139" t="s">
        <v>1625</v>
      </c>
      <c r="E295" s="139" t="s">
        <v>1626</v>
      </c>
      <c r="F295" s="139" t="s">
        <v>1627</v>
      </c>
      <c r="G295" s="140" t="s">
        <v>1628</v>
      </c>
      <c r="H295" s="140" t="s">
        <v>1629</v>
      </c>
      <c r="I295" s="133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</row>
    <row r="296" spans="1:26" ht="15.75" customHeight="1">
      <c r="A296" s="139">
        <v>1</v>
      </c>
      <c r="B296" s="154" t="s">
        <v>2241</v>
      </c>
      <c r="C296" s="142" t="s">
        <v>2207</v>
      </c>
      <c r="D296" s="142" t="s">
        <v>1621</v>
      </c>
      <c r="E296" s="142">
        <v>43</v>
      </c>
      <c r="F296" s="139">
        <f t="shared" ref="F296:F306" si="23">SUM(F295,E296)</f>
        <v>43</v>
      </c>
      <c r="G296" s="140">
        <f t="shared" ref="G296:G301" si="24">SUM(G295,E296)</f>
        <v>43</v>
      </c>
      <c r="H296" s="142"/>
      <c r="I296" s="133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</row>
    <row r="297" spans="1:26" ht="15.75" customHeight="1">
      <c r="A297" s="139">
        <v>2</v>
      </c>
      <c r="B297" s="154" t="s">
        <v>2118</v>
      </c>
      <c r="C297" s="142" t="s">
        <v>2119</v>
      </c>
      <c r="D297" s="142" t="s">
        <v>1621</v>
      </c>
      <c r="E297" s="142">
        <v>43</v>
      </c>
      <c r="F297" s="139">
        <f t="shared" si="23"/>
        <v>86</v>
      </c>
      <c r="G297" s="140">
        <f t="shared" si="24"/>
        <v>86</v>
      </c>
      <c r="H297" s="142"/>
      <c r="I297" s="133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</row>
    <row r="298" spans="1:26" ht="15.75" customHeight="1">
      <c r="A298" s="142">
        <v>3</v>
      </c>
      <c r="B298" s="147" t="s">
        <v>2120</v>
      </c>
      <c r="C298" s="142" t="s">
        <v>2121</v>
      </c>
      <c r="D298" s="142" t="s">
        <v>1621</v>
      </c>
      <c r="E298" s="139">
        <v>30</v>
      </c>
      <c r="F298" s="139">
        <f t="shared" si="23"/>
        <v>116</v>
      </c>
      <c r="G298" s="140">
        <f t="shared" si="24"/>
        <v>116</v>
      </c>
      <c r="H298" s="142"/>
      <c r="I298" s="133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</row>
    <row r="299" spans="1:26" ht="15.75" customHeight="1">
      <c r="A299" s="139">
        <v>4</v>
      </c>
      <c r="B299" s="147" t="s">
        <v>2165</v>
      </c>
      <c r="C299" s="142" t="s">
        <v>2166</v>
      </c>
      <c r="D299" s="142" t="s">
        <v>1621</v>
      </c>
      <c r="E299" s="142">
        <v>11</v>
      </c>
      <c r="F299" s="139">
        <f t="shared" si="23"/>
        <v>127</v>
      </c>
      <c r="G299" s="140">
        <f t="shared" si="24"/>
        <v>127</v>
      </c>
      <c r="H299" s="142"/>
      <c r="I299" s="133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</row>
    <row r="300" spans="1:26" ht="15.75" customHeight="1">
      <c r="A300" s="139">
        <v>5</v>
      </c>
      <c r="B300" s="154" t="s">
        <v>2122</v>
      </c>
      <c r="C300" s="142" t="s">
        <v>2123</v>
      </c>
      <c r="D300" s="142" t="s">
        <v>1632</v>
      </c>
      <c r="E300" s="142">
        <v>20</v>
      </c>
      <c r="F300" s="139">
        <f t="shared" si="23"/>
        <v>147</v>
      </c>
      <c r="G300" s="140">
        <f t="shared" si="24"/>
        <v>147</v>
      </c>
      <c r="H300" s="142"/>
      <c r="I300" s="133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</row>
    <row r="301" spans="1:26" ht="15.75" customHeight="1">
      <c r="A301" s="139">
        <v>6</v>
      </c>
      <c r="B301" s="154" t="s">
        <v>2124</v>
      </c>
      <c r="C301" s="142" t="s">
        <v>2125</v>
      </c>
      <c r="D301" s="142" t="s">
        <v>1632</v>
      </c>
      <c r="E301" s="142">
        <v>32</v>
      </c>
      <c r="F301" s="139">
        <f t="shared" si="23"/>
        <v>179</v>
      </c>
      <c r="G301" s="140">
        <f t="shared" si="24"/>
        <v>179</v>
      </c>
      <c r="H301" s="142"/>
      <c r="I301" s="133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spans="1:26" ht="15.75" customHeight="1">
      <c r="A302" s="139">
        <v>7</v>
      </c>
      <c r="B302" s="154" t="s">
        <v>1724</v>
      </c>
      <c r="C302" s="142" t="s">
        <v>1725</v>
      </c>
      <c r="D302" s="142" t="s">
        <v>1621</v>
      </c>
      <c r="E302" s="142">
        <v>27</v>
      </c>
      <c r="F302" s="139">
        <f t="shared" si="23"/>
        <v>206</v>
      </c>
      <c r="G302" s="140">
        <v>200</v>
      </c>
      <c r="H302" s="142"/>
      <c r="I302" s="133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</row>
    <row r="303" spans="1:26" ht="15.75" customHeight="1">
      <c r="A303" s="143">
        <v>8</v>
      </c>
      <c r="B303" s="274" t="s">
        <v>2105</v>
      </c>
      <c r="C303" s="143" t="s">
        <v>2106</v>
      </c>
      <c r="D303" s="143" t="s">
        <v>1632</v>
      </c>
      <c r="E303" s="145">
        <v>28</v>
      </c>
      <c r="F303" s="143">
        <f t="shared" si="23"/>
        <v>234</v>
      </c>
      <c r="G303" s="146">
        <v>200</v>
      </c>
      <c r="H303" s="145"/>
      <c r="I303" s="133" t="s">
        <v>2107</v>
      </c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</row>
    <row r="304" spans="1:26" ht="15.75" customHeight="1">
      <c r="A304" s="139">
        <v>9</v>
      </c>
      <c r="B304" s="154" t="s">
        <v>1677</v>
      </c>
      <c r="C304" s="142" t="s">
        <v>1678</v>
      </c>
      <c r="D304" s="142" t="s">
        <v>1621</v>
      </c>
      <c r="E304" s="142">
        <v>16</v>
      </c>
      <c r="F304" s="139">
        <f t="shared" si="23"/>
        <v>250</v>
      </c>
      <c r="G304" s="140">
        <v>200</v>
      </c>
      <c r="H304" s="142"/>
      <c r="I304" s="133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</row>
    <row r="305" spans="1:26" ht="15.75" customHeight="1">
      <c r="A305" s="139">
        <v>10</v>
      </c>
      <c r="B305" s="150" t="s">
        <v>1706</v>
      </c>
      <c r="C305" s="139" t="s">
        <v>1707</v>
      </c>
      <c r="D305" s="139" t="s">
        <v>1632</v>
      </c>
      <c r="E305" s="142">
        <v>40</v>
      </c>
      <c r="F305" s="139">
        <f t="shared" si="23"/>
        <v>290</v>
      </c>
      <c r="G305" s="140">
        <f>SUM(G304,E305)</f>
        <v>240</v>
      </c>
      <c r="H305" s="142"/>
      <c r="I305" s="133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</row>
    <row r="306" spans="1:26" ht="15.75" customHeight="1">
      <c r="A306" s="139">
        <v>11</v>
      </c>
      <c r="B306" s="154" t="s">
        <v>1679</v>
      </c>
      <c r="C306" s="142" t="s">
        <v>1680</v>
      </c>
      <c r="D306" s="139" t="s">
        <v>1621</v>
      </c>
      <c r="E306" s="142">
        <v>6</v>
      </c>
      <c r="F306" s="139">
        <f t="shared" si="23"/>
        <v>296</v>
      </c>
      <c r="G306" s="140">
        <f>SUM(G305,E306)</f>
        <v>246</v>
      </c>
      <c r="H306" s="142"/>
      <c r="I306" s="133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</row>
    <row r="307" spans="1:26" ht="15.75" customHeight="1">
      <c r="A307" s="139"/>
      <c r="B307" s="154"/>
      <c r="C307" s="142"/>
      <c r="D307" s="139"/>
      <c r="E307" s="142"/>
      <c r="F307" s="139"/>
      <c r="G307" s="140"/>
      <c r="H307" s="142"/>
      <c r="I307" s="133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</row>
    <row r="308" spans="1:26" ht="15.75" customHeight="1">
      <c r="A308" s="139"/>
      <c r="B308" s="147"/>
      <c r="C308" s="142"/>
      <c r="D308" s="142"/>
      <c r="E308" s="142"/>
      <c r="F308" s="139"/>
      <c r="G308" s="140"/>
      <c r="H308" s="142"/>
      <c r="I308" s="133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spans="1:26" ht="15.75" customHeight="1">
      <c r="A309" s="148"/>
      <c r="B309" s="334"/>
      <c r="C309" s="148"/>
      <c r="D309" s="148"/>
      <c r="E309" s="132"/>
      <c r="F309" s="148"/>
      <c r="G309" s="149"/>
      <c r="H309" s="132"/>
      <c r="I309" s="133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</row>
    <row r="310" spans="1:26" ht="15.75" customHeight="1">
      <c r="A310" s="132"/>
      <c r="B310" s="134"/>
      <c r="C310" s="132"/>
      <c r="D310" s="132"/>
      <c r="E310" s="132"/>
      <c r="F310" s="132"/>
      <c r="G310" s="149"/>
      <c r="H310" s="132"/>
      <c r="I310" s="133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</row>
    <row r="311" spans="1:26" ht="15.75" customHeight="1">
      <c r="A311" s="537" t="s">
        <v>2242</v>
      </c>
      <c r="B311" s="537"/>
      <c r="C311" s="538" t="s">
        <v>2243</v>
      </c>
      <c r="D311" s="538"/>
      <c r="E311" s="132"/>
      <c r="F311" s="132"/>
      <c r="G311" s="149"/>
      <c r="H311" s="132"/>
      <c r="I311" s="133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</row>
    <row r="312" spans="1:26" ht="15.75" customHeight="1">
      <c r="A312" s="139" t="s">
        <v>1622</v>
      </c>
      <c r="B312" s="139" t="s">
        <v>1623</v>
      </c>
      <c r="C312" s="139" t="s">
        <v>1624</v>
      </c>
      <c r="D312" s="139" t="s">
        <v>1625</v>
      </c>
      <c r="E312" s="139" t="s">
        <v>1626</v>
      </c>
      <c r="F312" s="139" t="s">
        <v>1627</v>
      </c>
      <c r="G312" s="140" t="s">
        <v>1628</v>
      </c>
      <c r="H312" s="140" t="s">
        <v>1629</v>
      </c>
      <c r="I312" s="133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</row>
    <row r="313" spans="1:26" ht="15.75" customHeight="1">
      <c r="A313" s="139">
        <v>1</v>
      </c>
      <c r="B313" s="147" t="s">
        <v>2167</v>
      </c>
      <c r="C313" s="139" t="s">
        <v>2168</v>
      </c>
      <c r="D313" s="142" t="s">
        <v>1621</v>
      </c>
      <c r="E313" s="142">
        <v>80</v>
      </c>
      <c r="F313" s="139">
        <f t="shared" ref="F313:F321" si="25">SUM(E313,F312)</f>
        <v>80</v>
      </c>
      <c r="G313" s="140">
        <f t="shared" ref="G313:G321" si="26">SUM(E313,G312)</f>
        <v>80</v>
      </c>
      <c r="H313" s="142"/>
      <c r="I313" s="133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</row>
    <row r="314" spans="1:26" ht="15.75" customHeight="1">
      <c r="A314" s="139">
        <v>2</v>
      </c>
      <c r="B314" s="150" t="s">
        <v>2105</v>
      </c>
      <c r="C314" s="139" t="s">
        <v>2106</v>
      </c>
      <c r="D314" s="139" t="s">
        <v>1632</v>
      </c>
      <c r="E314" s="142">
        <v>22</v>
      </c>
      <c r="F314" s="139">
        <f t="shared" si="25"/>
        <v>102</v>
      </c>
      <c r="G314" s="140">
        <f t="shared" si="26"/>
        <v>102</v>
      </c>
      <c r="H314" s="142"/>
      <c r="I314" s="133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</row>
    <row r="315" spans="1:26" ht="15.75" customHeight="1">
      <c r="A315" s="145">
        <v>3</v>
      </c>
      <c r="B315" s="274" t="s">
        <v>1783</v>
      </c>
      <c r="C315" s="143" t="s">
        <v>1669</v>
      </c>
      <c r="D315" s="143" t="s">
        <v>1621</v>
      </c>
      <c r="E315" s="143">
        <v>6</v>
      </c>
      <c r="F315" s="143">
        <f t="shared" si="25"/>
        <v>108</v>
      </c>
      <c r="G315" s="146">
        <f t="shared" si="26"/>
        <v>108</v>
      </c>
      <c r="H315" s="145"/>
      <c r="I315" s="133" t="s">
        <v>2107</v>
      </c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</row>
    <row r="316" spans="1:26" ht="15.75" customHeight="1">
      <c r="A316" s="142">
        <v>4</v>
      </c>
      <c r="B316" s="154" t="s">
        <v>1683</v>
      </c>
      <c r="C316" s="142" t="s">
        <v>1684</v>
      </c>
      <c r="D316" s="139" t="s">
        <v>1621</v>
      </c>
      <c r="E316" s="142">
        <v>22</v>
      </c>
      <c r="F316" s="139">
        <f t="shared" si="25"/>
        <v>130</v>
      </c>
      <c r="G316" s="140">
        <f t="shared" si="26"/>
        <v>130</v>
      </c>
      <c r="H316" s="142"/>
      <c r="I316" s="133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</row>
    <row r="317" spans="1:26" ht="15.75" customHeight="1">
      <c r="A317" s="142">
        <v>5</v>
      </c>
      <c r="B317" s="141" t="s">
        <v>1681</v>
      </c>
      <c r="C317" s="142" t="s">
        <v>1682</v>
      </c>
      <c r="D317" s="139" t="s">
        <v>1621</v>
      </c>
      <c r="E317" s="142">
        <v>50</v>
      </c>
      <c r="F317" s="139">
        <f t="shared" si="25"/>
        <v>180</v>
      </c>
      <c r="G317" s="140">
        <f t="shared" si="26"/>
        <v>180</v>
      </c>
      <c r="H317" s="142"/>
      <c r="I317" s="133"/>
      <c r="J317" s="134"/>
      <c r="K317" s="134"/>
      <c r="L317" s="134"/>
      <c r="M317" s="134"/>
      <c r="N317" s="134"/>
      <c r="O317" s="134"/>
      <c r="P317" s="134"/>
      <c r="Q317" s="134"/>
    </row>
    <row r="318" spans="1:26" ht="15.75" customHeight="1">
      <c r="A318" s="142">
        <v>6</v>
      </c>
      <c r="B318" s="141" t="s">
        <v>2244</v>
      </c>
      <c r="C318" s="142" t="s">
        <v>1842</v>
      </c>
      <c r="D318" s="142" t="s">
        <v>1632</v>
      </c>
      <c r="E318" s="142">
        <v>100</v>
      </c>
      <c r="F318" s="139">
        <f t="shared" si="25"/>
        <v>280</v>
      </c>
      <c r="G318" s="140">
        <f t="shared" si="26"/>
        <v>280</v>
      </c>
      <c r="H318" s="142"/>
      <c r="I318" s="133"/>
      <c r="J318" s="134"/>
      <c r="K318" s="134"/>
      <c r="L318" s="134"/>
      <c r="M318" s="134"/>
      <c r="N318" s="134"/>
      <c r="O318" s="134"/>
      <c r="P318" s="134"/>
      <c r="Q318" s="134"/>
    </row>
    <row r="319" spans="1:26" ht="15.75" customHeight="1">
      <c r="A319" s="142">
        <v>8</v>
      </c>
      <c r="B319" s="154" t="s">
        <v>2245</v>
      </c>
      <c r="C319" s="142" t="s">
        <v>1733</v>
      </c>
      <c r="D319" s="142" t="s">
        <v>1621</v>
      </c>
      <c r="E319" s="142">
        <v>4</v>
      </c>
      <c r="F319" s="139">
        <f t="shared" si="25"/>
        <v>284</v>
      </c>
      <c r="G319" s="140">
        <f t="shared" si="26"/>
        <v>284</v>
      </c>
      <c r="H319" s="142"/>
      <c r="I319" s="133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</row>
    <row r="320" spans="1:26" ht="15.75" customHeight="1">
      <c r="A320" s="142">
        <v>9</v>
      </c>
      <c r="B320" s="141" t="s">
        <v>1399</v>
      </c>
      <c r="C320" s="142" t="s">
        <v>1357</v>
      </c>
      <c r="D320" s="142" t="s">
        <v>1621</v>
      </c>
      <c r="E320" s="142">
        <v>27</v>
      </c>
      <c r="F320" s="139">
        <f t="shared" si="25"/>
        <v>311</v>
      </c>
      <c r="G320" s="140">
        <f t="shared" si="26"/>
        <v>311</v>
      </c>
      <c r="H320" s="142"/>
      <c r="I320" s="133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</row>
    <row r="321" spans="1:26" ht="15.75" customHeight="1">
      <c r="A321" s="158">
        <v>10</v>
      </c>
      <c r="B321" s="174" t="s">
        <v>1692</v>
      </c>
      <c r="C321" s="158" t="s">
        <v>1693</v>
      </c>
      <c r="D321" s="165" t="s">
        <v>1182</v>
      </c>
      <c r="E321" s="158">
        <v>50</v>
      </c>
      <c r="F321" s="157">
        <f t="shared" si="25"/>
        <v>361</v>
      </c>
      <c r="G321" s="159">
        <f t="shared" si="26"/>
        <v>361</v>
      </c>
      <c r="H321" s="158"/>
      <c r="I321" s="133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</row>
    <row r="322" spans="1:26" ht="15.75" customHeight="1">
      <c r="A322" s="142">
        <v>11</v>
      </c>
      <c r="B322" s="141" t="s">
        <v>1265</v>
      </c>
      <c r="C322" s="142" t="s">
        <v>1266</v>
      </c>
      <c r="D322" s="115" t="s">
        <v>1182</v>
      </c>
      <c r="E322" s="142">
        <v>10</v>
      </c>
      <c r="F322" s="139">
        <f>SUM(F321,E322)</f>
        <v>371</v>
      </c>
      <c r="G322" s="140">
        <f>SUM(G321,E322)</f>
        <v>371</v>
      </c>
      <c r="H322" s="142"/>
      <c r="I322" s="133" t="s">
        <v>1267</v>
      </c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</row>
    <row r="323" spans="1:26" ht="15.75" customHeight="1">
      <c r="A323" s="142">
        <v>12</v>
      </c>
      <c r="B323" s="141" t="s">
        <v>912</v>
      </c>
      <c r="C323" s="142" t="s">
        <v>913</v>
      </c>
      <c r="D323" s="115" t="s">
        <v>1182</v>
      </c>
      <c r="E323" s="142">
        <v>50</v>
      </c>
      <c r="F323" s="139">
        <f>SUM(F322,E323)</f>
        <v>421</v>
      </c>
      <c r="G323" s="140">
        <v>400</v>
      </c>
      <c r="H323" s="325" t="s">
        <v>1179</v>
      </c>
      <c r="I323" s="133" t="s">
        <v>1219</v>
      </c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</row>
    <row r="324" spans="1:26" ht="15.75" customHeight="1">
      <c r="A324" s="221"/>
      <c r="B324" s="134"/>
      <c r="C324" s="132"/>
      <c r="D324" s="132"/>
      <c r="E324" s="132"/>
      <c r="F324" s="132"/>
      <c r="G324" s="149"/>
      <c r="H324" s="132"/>
      <c r="I324" s="133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</row>
    <row r="325" spans="1:26" ht="15.75" customHeight="1">
      <c r="A325" s="537" t="s">
        <v>2246</v>
      </c>
      <c r="B325" s="537"/>
      <c r="C325" s="538" t="s">
        <v>2247</v>
      </c>
      <c r="D325" s="538"/>
      <c r="E325" s="132"/>
      <c r="F325" s="132"/>
      <c r="G325" s="149"/>
      <c r="H325" s="132"/>
      <c r="I325" s="133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</row>
    <row r="326" spans="1:26" ht="15.75" customHeight="1">
      <c r="A326" s="139" t="s">
        <v>1622</v>
      </c>
      <c r="B326" s="139" t="s">
        <v>1623</v>
      </c>
      <c r="C326" s="139" t="s">
        <v>1624</v>
      </c>
      <c r="D326" s="139" t="s">
        <v>1625</v>
      </c>
      <c r="E326" s="139" t="s">
        <v>1626</v>
      </c>
      <c r="F326" s="139" t="s">
        <v>1627</v>
      </c>
      <c r="G326" s="140" t="s">
        <v>1628</v>
      </c>
      <c r="H326" s="140" t="s">
        <v>1629</v>
      </c>
      <c r="I326" s="133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</row>
    <row r="327" spans="1:26" ht="15.75" customHeight="1">
      <c r="A327" s="139">
        <v>1</v>
      </c>
      <c r="B327" s="154" t="s">
        <v>2188</v>
      </c>
      <c r="C327" s="142" t="s">
        <v>2189</v>
      </c>
      <c r="D327" s="142" t="s">
        <v>1621</v>
      </c>
      <c r="E327" s="142">
        <v>20</v>
      </c>
      <c r="F327" s="139">
        <f t="shared" ref="F327:F346" si="27">SUM(F326,E327)</f>
        <v>20</v>
      </c>
      <c r="G327" s="140">
        <f t="shared" ref="G327:G332" si="28">SUM(G326,E327)</f>
        <v>20</v>
      </c>
      <c r="H327" s="142"/>
      <c r="I327" s="133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</row>
    <row r="328" spans="1:26" ht="15.75" customHeight="1">
      <c r="A328" s="139">
        <v>2</v>
      </c>
      <c r="B328" s="154" t="s">
        <v>2190</v>
      </c>
      <c r="C328" s="142" t="s">
        <v>2191</v>
      </c>
      <c r="D328" s="142" t="s">
        <v>1621</v>
      </c>
      <c r="E328" s="142">
        <v>23</v>
      </c>
      <c r="F328" s="139">
        <f t="shared" si="27"/>
        <v>43</v>
      </c>
      <c r="G328" s="140">
        <f t="shared" si="28"/>
        <v>43</v>
      </c>
      <c r="H328" s="142"/>
      <c r="I328" s="133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</row>
    <row r="329" spans="1:26" ht="15.75" customHeight="1">
      <c r="A329" s="142">
        <v>3</v>
      </c>
      <c r="B329" s="147" t="s">
        <v>2210</v>
      </c>
      <c r="C329" s="139" t="s">
        <v>2211</v>
      </c>
      <c r="D329" s="142" t="s">
        <v>1632</v>
      </c>
      <c r="E329" s="139">
        <v>6</v>
      </c>
      <c r="F329" s="139">
        <f t="shared" si="27"/>
        <v>49</v>
      </c>
      <c r="G329" s="140">
        <f t="shared" si="28"/>
        <v>49</v>
      </c>
      <c r="H329" s="142"/>
      <c r="I329" s="133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</row>
    <row r="330" spans="1:26" ht="15.75" customHeight="1">
      <c r="A330" s="142">
        <v>4</v>
      </c>
      <c r="B330" s="154" t="s">
        <v>2118</v>
      </c>
      <c r="C330" s="142" t="s">
        <v>2119</v>
      </c>
      <c r="D330" s="142" t="s">
        <v>1621</v>
      </c>
      <c r="E330" s="142">
        <v>47</v>
      </c>
      <c r="F330" s="139">
        <f t="shared" si="27"/>
        <v>96</v>
      </c>
      <c r="G330" s="140">
        <f t="shared" si="28"/>
        <v>96</v>
      </c>
      <c r="H330" s="142"/>
      <c r="I330" s="133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</row>
    <row r="331" spans="1:26" ht="15.75" customHeight="1">
      <c r="A331" s="142">
        <v>5</v>
      </c>
      <c r="B331" s="147" t="s">
        <v>2165</v>
      </c>
      <c r="C331" s="142" t="s">
        <v>2166</v>
      </c>
      <c r="D331" s="142" t="s">
        <v>1621</v>
      </c>
      <c r="E331" s="142">
        <v>11</v>
      </c>
      <c r="F331" s="139">
        <f t="shared" si="27"/>
        <v>107</v>
      </c>
      <c r="G331" s="140">
        <f t="shared" si="28"/>
        <v>107</v>
      </c>
      <c r="H331" s="142"/>
      <c r="I331" s="133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</row>
    <row r="332" spans="1:26" ht="15.75" customHeight="1">
      <c r="A332" s="142">
        <v>6</v>
      </c>
      <c r="B332" s="154" t="s">
        <v>2122</v>
      </c>
      <c r="C332" s="142" t="s">
        <v>2123</v>
      </c>
      <c r="D332" s="142" t="s">
        <v>1632</v>
      </c>
      <c r="E332" s="142">
        <v>20</v>
      </c>
      <c r="F332" s="139">
        <f t="shared" si="27"/>
        <v>127</v>
      </c>
      <c r="G332" s="140">
        <f t="shared" si="28"/>
        <v>127</v>
      </c>
      <c r="H332" s="142"/>
      <c r="I332" s="133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spans="1:26" ht="15.75" customHeight="1">
      <c r="A333" s="142">
        <v>7</v>
      </c>
      <c r="B333" s="147" t="s">
        <v>2167</v>
      </c>
      <c r="C333" s="139" t="s">
        <v>2168</v>
      </c>
      <c r="D333" s="142" t="s">
        <v>1621</v>
      </c>
      <c r="E333" s="142">
        <v>80</v>
      </c>
      <c r="F333" s="139">
        <f t="shared" si="27"/>
        <v>207</v>
      </c>
      <c r="G333" s="140">
        <v>200</v>
      </c>
      <c r="H333" s="142"/>
      <c r="I333" s="133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</row>
    <row r="334" spans="1:26" ht="15.75" customHeight="1">
      <c r="A334" s="145">
        <v>8</v>
      </c>
      <c r="B334" s="294" t="s">
        <v>1724</v>
      </c>
      <c r="C334" s="145" t="s">
        <v>1725</v>
      </c>
      <c r="D334" s="145" t="s">
        <v>1621</v>
      </c>
      <c r="E334" s="145">
        <v>29</v>
      </c>
      <c r="F334" s="143">
        <f t="shared" si="27"/>
        <v>236</v>
      </c>
      <c r="G334" s="146">
        <v>200</v>
      </c>
      <c r="H334" s="145"/>
      <c r="I334" s="133" t="s">
        <v>2107</v>
      </c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</row>
    <row r="335" spans="1:26" ht="15.75" customHeight="1">
      <c r="A335" s="142">
        <v>9</v>
      </c>
      <c r="B335" s="154" t="s">
        <v>2135</v>
      </c>
      <c r="C335" s="142" t="s">
        <v>2136</v>
      </c>
      <c r="D335" s="142" t="s">
        <v>1632</v>
      </c>
      <c r="E335" s="142">
        <v>6</v>
      </c>
      <c r="F335" s="139">
        <f t="shared" si="27"/>
        <v>242</v>
      </c>
      <c r="G335" s="140">
        <f t="shared" ref="G335:G345" si="29">SUM(G334,E335)</f>
        <v>206</v>
      </c>
      <c r="H335" s="142"/>
      <c r="I335" s="133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</row>
    <row r="336" spans="1:26" ht="15.75" customHeight="1">
      <c r="A336" s="142">
        <v>10</v>
      </c>
      <c r="B336" s="154" t="s">
        <v>1683</v>
      </c>
      <c r="C336" s="142" t="s">
        <v>1684</v>
      </c>
      <c r="D336" s="139" t="s">
        <v>1621</v>
      </c>
      <c r="E336" s="142">
        <v>4</v>
      </c>
      <c r="F336" s="139">
        <f t="shared" si="27"/>
        <v>246</v>
      </c>
      <c r="G336" s="140">
        <f t="shared" si="29"/>
        <v>210</v>
      </c>
      <c r="H336" s="142"/>
      <c r="I336" s="133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</row>
    <row r="337" spans="1:26" ht="15.75" customHeight="1">
      <c r="A337" s="142">
        <v>11</v>
      </c>
      <c r="B337" s="141" t="s">
        <v>1681</v>
      </c>
      <c r="C337" s="142" t="s">
        <v>1682</v>
      </c>
      <c r="D337" s="167" t="s">
        <v>1175</v>
      </c>
      <c r="E337" s="142">
        <v>35</v>
      </c>
      <c r="F337" s="139">
        <f t="shared" si="27"/>
        <v>281</v>
      </c>
      <c r="G337" s="140">
        <f t="shared" si="29"/>
        <v>245</v>
      </c>
      <c r="H337" s="142"/>
      <c r="I337" s="133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</row>
    <row r="338" spans="1:26" ht="15.75" customHeight="1">
      <c r="A338" s="142">
        <v>12</v>
      </c>
      <c r="B338" s="141" t="s">
        <v>1249</v>
      </c>
      <c r="C338" s="142" t="s">
        <v>1250</v>
      </c>
      <c r="D338" s="115" t="s">
        <v>1182</v>
      </c>
      <c r="E338" s="142">
        <v>24</v>
      </c>
      <c r="F338" s="139">
        <f t="shared" si="27"/>
        <v>305</v>
      </c>
      <c r="G338" s="140">
        <f t="shared" si="29"/>
        <v>269</v>
      </c>
      <c r="H338" s="142"/>
      <c r="I338" s="133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5.75" customHeight="1">
      <c r="A339" s="142">
        <v>13</v>
      </c>
      <c r="B339" s="141" t="s">
        <v>1728</v>
      </c>
      <c r="C339" s="142" t="s">
        <v>1729</v>
      </c>
      <c r="D339" s="142" t="s">
        <v>1632</v>
      </c>
      <c r="E339" s="142">
        <v>42</v>
      </c>
      <c r="F339" s="139">
        <f t="shared" si="27"/>
        <v>347</v>
      </c>
      <c r="G339" s="140">
        <f t="shared" si="29"/>
        <v>311</v>
      </c>
      <c r="H339" s="142"/>
      <c r="I339" s="133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spans="1:26" ht="15.75" customHeight="1">
      <c r="A340" s="158">
        <v>14</v>
      </c>
      <c r="B340" s="174" t="s">
        <v>1257</v>
      </c>
      <c r="C340" s="158" t="s">
        <v>1258</v>
      </c>
      <c r="D340" s="158" t="s">
        <v>1632</v>
      </c>
      <c r="E340" s="158">
        <v>10</v>
      </c>
      <c r="F340" s="157">
        <f t="shared" si="27"/>
        <v>357</v>
      </c>
      <c r="G340" s="159">
        <f t="shared" si="29"/>
        <v>321</v>
      </c>
      <c r="H340" s="158"/>
      <c r="I340" s="133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spans="1:26" ht="15.75" customHeight="1">
      <c r="A341" s="158">
        <v>15</v>
      </c>
      <c r="B341" s="174" t="s">
        <v>1769</v>
      </c>
      <c r="C341" s="158" t="s">
        <v>1770</v>
      </c>
      <c r="D341" s="189" t="s">
        <v>1175</v>
      </c>
      <c r="E341" s="158">
        <v>4</v>
      </c>
      <c r="F341" s="157">
        <f t="shared" si="27"/>
        <v>361</v>
      </c>
      <c r="G341" s="159">
        <f t="shared" si="29"/>
        <v>325</v>
      </c>
      <c r="H341" s="158"/>
      <c r="I341" s="133" t="s">
        <v>1185</v>
      </c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</row>
    <row r="342" spans="1:26" ht="15.75" customHeight="1">
      <c r="A342" s="142">
        <v>16</v>
      </c>
      <c r="B342" s="141" t="s">
        <v>2248</v>
      </c>
      <c r="C342" s="142" t="s">
        <v>2044</v>
      </c>
      <c r="D342" s="167" t="s">
        <v>1175</v>
      </c>
      <c r="E342" s="142">
        <v>4</v>
      </c>
      <c r="F342" s="139">
        <f t="shared" si="27"/>
        <v>365</v>
      </c>
      <c r="G342" s="140">
        <f t="shared" si="29"/>
        <v>329</v>
      </c>
      <c r="H342" s="142"/>
      <c r="I342" s="133" t="s">
        <v>1211</v>
      </c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</row>
    <row r="343" spans="1:26" ht="15.75" customHeight="1">
      <c r="A343" s="142">
        <v>17</v>
      </c>
      <c r="B343" s="141" t="s">
        <v>1305</v>
      </c>
      <c r="C343" s="142" t="s">
        <v>1306</v>
      </c>
      <c r="D343" s="167" t="s">
        <v>1175</v>
      </c>
      <c r="E343" s="142">
        <v>25</v>
      </c>
      <c r="F343" s="139">
        <f t="shared" si="27"/>
        <v>390</v>
      </c>
      <c r="G343" s="140">
        <f t="shared" si="29"/>
        <v>354</v>
      </c>
      <c r="H343" s="142"/>
      <c r="I343" s="133" t="s">
        <v>1216</v>
      </c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</row>
    <row r="344" spans="1:26" ht="15.75" customHeight="1">
      <c r="A344" s="142">
        <v>18</v>
      </c>
      <c r="B344" s="141" t="s">
        <v>1287</v>
      </c>
      <c r="C344" s="142" t="s">
        <v>1028</v>
      </c>
      <c r="D344" s="167" t="s">
        <v>1182</v>
      </c>
      <c r="E344" s="142">
        <v>24</v>
      </c>
      <c r="F344" s="139">
        <f t="shared" si="27"/>
        <v>414</v>
      </c>
      <c r="G344" s="140">
        <f t="shared" si="29"/>
        <v>378</v>
      </c>
      <c r="H344" s="142"/>
      <c r="I344" s="133" t="s">
        <v>1216</v>
      </c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</row>
    <row r="345" spans="1:26" ht="15.75" customHeight="1">
      <c r="A345" s="142">
        <v>19</v>
      </c>
      <c r="B345" s="141" t="s">
        <v>1048</v>
      </c>
      <c r="C345" s="142" t="s">
        <v>1049</v>
      </c>
      <c r="D345" s="167" t="s">
        <v>1175</v>
      </c>
      <c r="E345" s="142">
        <v>5</v>
      </c>
      <c r="F345" s="139">
        <f t="shared" si="27"/>
        <v>419</v>
      </c>
      <c r="G345" s="140">
        <f t="shared" si="29"/>
        <v>383</v>
      </c>
      <c r="H345" s="142"/>
      <c r="I345" s="133" t="s">
        <v>1219</v>
      </c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</row>
    <row r="346" spans="1:26" ht="15.75" customHeight="1">
      <c r="A346" s="142">
        <v>20</v>
      </c>
      <c r="B346" s="141" t="s">
        <v>912</v>
      </c>
      <c r="C346" s="142" t="s">
        <v>913</v>
      </c>
      <c r="D346" s="167" t="s">
        <v>1182</v>
      </c>
      <c r="E346" s="142">
        <v>39</v>
      </c>
      <c r="F346" s="139">
        <f t="shared" si="27"/>
        <v>458</v>
      </c>
      <c r="G346" s="140">
        <v>400</v>
      </c>
      <c r="H346" s="325" t="s">
        <v>1179</v>
      </c>
      <c r="I346" s="133" t="s">
        <v>1219</v>
      </c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</row>
    <row r="347" spans="1:26" ht="15.75" customHeight="1">
      <c r="A347" s="132"/>
      <c r="B347" s="257"/>
      <c r="C347" s="221"/>
      <c r="D347" s="221"/>
      <c r="E347" s="132"/>
      <c r="F347" s="132"/>
      <c r="G347" s="149"/>
      <c r="H347" s="132"/>
      <c r="I347" s="133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</row>
    <row r="348" spans="1:26" ht="15.75" customHeight="1">
      <c r="A348" s="537" t="s">
        <v>2249</v>
      </c>
      <c r="B348" s="537"/>
      <c r="C348" s="543" t="s">
        <v>2250</v>
      </c>
      <c r="D348" s="543"/>
      <c r="E348" s="132"/>
      <c r="F348" s="132"/>
      <c r="G348" s="149"/>
      <c r="H348" s="132"/>
      <c r="I348" s="133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</row>
    <row r="349" spans="1:26" ht="15.75" customHeight="1">
      <c r="A349" s="139" t="s">
        <v>1622</v>
      </c>
      <c r="B349" s="139" t="s">
        <v>1623</v>
      </c>
      <c r="C349" s="139" t="s">
        <v>1624</v>
      </c>
      <c r="D349" s="139" t="s">
        <v>1625</v>
      </c>
      <c r="E349" s="139" t="s">
        <v>1626</v>
      </c>
      <c r="F349" s="139" t="s">
        <v>1627</v>
      </c>
      <c r="G349" s="140" t="s">
        <v>1628</v>
      </c>
      <c r="H349" s="140" t="s">
        <v>1629</v>
      </c>
      <c r="I349" s="133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</row>
    <row r="350" spans="1:26" ht="15.75" customHeight="1">
      <c r="A350" s="139">
        <v>1</v>
      </c>
      <c r="B350" s="154" t="s">
        <v>2188</v>
      </c>
      <c r="C350" s="142" t="s">
        <v>2189</v>
      </c>
      <c r="D350" s="142" t="s">
        <v>1621</v>
      </c>
      <c r="E350" s="142">
        <v>20</v>
      </c>
      <c r="F350" s="139">
        <f>SUM(E350,F349)</f>
        <v>20</v>
      </c>
      <c r="G350" s="140">
        <f>SUM(E350,G349)</f>
        <v>20</v>
      </c>
      <c r="H350" s="142"/>
      <c r="I350" s="133"/>
      <c r="J350" s="134"/>
      <c r="K350" s="134"/>
      <c r="L350" s="134"/>
      <c r="M350" s="134"/>
      <c r="N350" s="134"/>
      <c r="O350" s="134"/>
      <c r="P350" s="134"/>
      <c r="Q350" s="134"/>
    </row>
    <row r="351" spans="1:26" ht="15.75" customHeight="1">
      <c r="A351" s="143">
        <v>2</v>
      </c>
      <c r="B351" s="294" t="s">
        <v>2118</v>
      </c>
      <c r="C351" s="145" t="s">
        <v>2119</v>
      </c>
      <c r="D351" s="145" t="s">
        <v>1621</v>
      </c>
      <c r="E351" s="145">
        <v>50</v>
      </c>
      <c r="F351" s="143">
        <f>SUM(E351,F350)</f>
        <v>70</v>
      </c>
      <c r="G351" s="146">
        <f>SUM(E351,G350)</f>
        <v>70</v>
      </c>
      <c r="H351" s="145"/>
      <c r="I351" s="133" t="s">
        <v>2107</v>
      </c>
      <c r="J351" s="134"/>
      <c r="K351" s="134"/>
      <c r="L351" s="134"/>
      <c r="M351" s="134"/>
      <c r="N351" s="134"/>
      <c r="O351" s="134"/>
      <c r="P351" s="134"/>
      <c r="Q351" s="134"/>
    </row>
    <row r="352" spans="1:26" ht="15.75" customHeight="1">
      <c r="A352" s="142">
        <v>3</v>
      </c>
      <c r="B352" s="155" t="s">
        <v>1800</v>
      </c>
      <c r="C352" s="139" t="s">
        <v>1801</v>
      </c>
      <c r="D352" s="142" t="s">
        <v>1621</v>
      </c>
      <c r="E352" s="139">
        <v>8</v>
      </c>
      <c r="F352" s="139">
        <f>SUM(E352,F351)</f>
        <v>78</v>
      </c>
      <c r="G352" s="140">
        <f>SUM(E352,G351)</f>
        <v>78</v>
      </c>
      <c r="H352" s="142"/>
      <c r="I352" s="133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</row>
    <row r="353" spans="1:26" ht="15.75" customHeight="1">
      <c r="A353" s="142">
        <v>4</v>
      </c>
      <c r="B353" s="155" t="s">
        <v>1321</v>
      </c>
      <c r="C353" s="139" t="s">
        <v>1322</v>
      </c>
      <c r="D353" s="142" t="s">
        <v>1621</v>
      </c>
      <c r="E353" s="139">
        <v>24</v>
      </c>
      <c r="F353" s="139">
        <f>SUM(E353,F352)</f>
        <v>102</v>
      </c>
      <c r="G353" s="140">
        <f>SUM(E353,G352)</f>
        <v>102</v>
      </c>
      <c r="H353" s="142"/>
      <c r="I353" s="133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</row>
    <row r="354" spans="1:26" ht="15.75" customHeight="1">
      <c r="A354" s="158">
        <v>5</v>
      </c>
      <c r="B354" s="156" t="s">
        <v>1399</v>
      </c>
      <c r="C354" s="157" t="s">
        <v>1357</v>
      </c>
      <c r="D354" s="158" t="s">
        <v>1621</v>
      </c>
      <c r="E354" s="157">
        <v>15</v>
      </c>
      <c r="F354" s="157">
        <f>SUM(E354,F353)</f>
        <v>117</v>
      </c>
      <c r="G354" s="159">
        <f>SUM(E354,G353)</f>
        <v>117</v>
      </c>
      <c r="H354" s="158"/>
      <c r="I354" s="133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</row>
    <row r="355" spans="1:26" ht="15.75" customHeight="1">
      <c r="A355" s="142">
        <v>6</v>
      </c>
      <c r="B355" s="155" t="s">
        <v>1212</v>
      </c>
      <c r="C355" s="139" t="s">
        <v>1213</v>
      </c>
      <c r="D355" s="171" t="s">
        <v>1175</v>
      </c>
      <c r="E355" s="139">
        <v>4</v>
      </c>
      <c r="F355" s="139">
        <f>SUM(F354,E355)</f>
        <v>121</v>
      </c>
      <c r="G355" s="140">
        <f>SUM(G354,E355)</f>
        <v>121</v>
      </c>
      <c r="H355" s="142"/>
      <c r="I355" s="133" t="s">
        <v>1211</v>
      </c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</row>
    <row r="356" spans="1:26" ht="15.75" customHeight="1">
      <c r="A356" s="142">
        <v>7</v>
      </c>
      <c r="B356" s="155" t="s">
        <v>2251</v>
      </c>
      <c r="C356" s="139" t="s">
        <v>2252</v>
      </c>
      <c r="D356" s="171" t="s">
        <v>1182</v>
      </c>
      <c r="E356" s="139">
        <v>295</v>
      </c>
      <c r="F356" s="139">
        <f>SUM(F355,E356)</f>
        <v>416</v>
      </c>
      <c r="G356" s="140">
        <v>400</v>
      </c>
      <c r="H356" s="325" t="s">
        <v>1179</v>
      </c>
      <c r="I356" s="133" t="s">
        <v>2253</v>
      </c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</row>
    <row r="357" spans="1:26" ht="15.75" customHeight="1">
      <c r="A357" s="132"/>
      <c r="B357" s="134"/>
      <c r="C357" s="132"/>
      <c r="D357" s="132"/>
      <c r="E357" s="132"/>
      <c r="F357" s="132"/>
      <c r="G357" s="149"/>
      <c r="H357" s="132"/>
      <c r="I357" s="133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</row>
    <row r="358" spans="1:26" ht="15.75" customHeight="1">
      <c r="A358" s="537" t="s">
        <v>2254</v>
      </c>
      <c r="B358" s="537"/>
      <c r="C358" s="538" t="s">
        <v>2255</v>
      </c>
      <c r="D358" s="538"/>
      <c r="E358" s="132"/>
      <c r="F358" s="132"/>
      <c r="G358" s="149"/>
      <c r="H358" s="132"/>
      <c r="I358" s="133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</row>
    <row r="359" spans="1:26" ht="15.75" customHeight="1">
      <c r="A359" s="139" t="s">
        <v>1622</v>
      </c>
      <c r="B359" s="139" t="s">
        <v>1623</v>
      </c>
      <c r="C359" s="139" t="s">
        <v>1624</v>
      </c>
      <c r="D359" s="139" t="s">
        <v>1625</v>
      </c>
      <c r="E359" s="139" t="s">
        <v>1626</v>
      </c>
      <c r="F359" s="139" t="s">
        <v>1627</v>
      </c>
      <c r="G359" s="140" t="s">
        <v>1628</v>
      </c>
      <c r="H359" s="140" t="s">
        <v>1629</v>
      </c>
      <c r="I359" s="133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</row>
    <row r="360" spans="1:26" ht="15.75" customHeight="1">
      <c r="A360" s="142">
        <v>1</v>
      </c>
      <c r="B360" s="154" t="s">
        <v>2118</v>
      </c>
      <c r="C360" s="142" t="s">
        <v>2119</v>
      </c>
      <c r="D360" s="142" t="s">
        <v>1621</v>
      </c>
      <c r="E360" s="142">
        <v>10</v>
      </c>
      <c r="F360" s="139">
        <f>SUM(F359,E360)</f>
        <v>10</v>
      </c>
      <c r="G360" s="140">
        <f>SUM(G359,E360)</f>
        <v>10</v>
      </c>
      <c r="H360" s="142"/>
      <c r="I360" s="133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</row>
    <row r="361" spans="1:26" ht="15.75" customHeight="1">
      <c r="A361" s="143">
        <v>2</v>
      </c>
      <c r="B361" s="180" t="s">
        <v>2120</v>
      </c>
      <c r="C361" s="145" t="s">
        <v>2121</v>
      </c>
      <c r="D361" s="145" t="s">
        <v>1621</v>
      </c>
      <c r="E361" s="145">
        <v>30</v>
      </c>
      <c r="F361" s="143">
        <f>SUM(F360,E361)</f>
        <v>40</v>
      </c>
      <c r="G361" s="146">
        <f>SUM(G360,E361)</f>
        <v>40</v>
      </c>
      <c r="H361" s="145"/>
      <c r="I361" s="133" t="s">
        <v>2107</v>
      </c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</row>
    <row r="362" spans="1:26" ht="15.75" customHeight="1">
      <c r="A362" s="142">
        <v>3</v>
      </c>
      <c r="B362" s="147"/>
      <c r="C362" s="139"/>
      <c r="D362" s="142"/>
      <c r="E362" s="142"/>
      <c r="F362" s="139"/>
      <c r="G362" s="140"/>
      <c r="H362" s="142"/>
      <c r="I362" s="133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</row>
    <row r="363" spans="1:26" ht="15.75" customHeight="1">
      <c r="A363" s="142"/>
      <c r="B363" s="147"/>
      <c r="C363" s="139"/>
      <c r="D363" s="142"/>
      <c r="E363" s="142"/>
      <c r="F363" s="139"/>
      <c r="G363" s="140"/>
      <c r="H363" s="142"/>
      <c r="I363" s="133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</row>
    <row r="364" spans="1:26" ht="15.75" customHeight="1">
      <c r="A364" s="132"/>
      <c r="B364" s="134"/>
      <c r="C364" s="148"/>
      <c r="D364" s="132"/>
      <c r="E364" s="132"/>
      <c r="F364" s="148"/>
      <c r="G364" s="149"/>
      <c r="H364" s="132"/>
      <c r="I364" s="133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</row>
    <row r="365" spans="1:26" ht="15.75" customHeight="1">
      <c r="A365" s="132"/>
      <c r="B365" s="134"/>
      <c r="C365" s="148"/>
      <c r="D365" s="132"/>
      <c r="E365" s="132"/>
      <c r="F365" s="148"/>
      <c r="G365" s="149"/>
      <c r="H365" s="132"/>
      <c r="I365" s="133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</row>
    <row r="366" spans="1:26" ht="15.75" customHeight="1">
      <c r="A366" s="132"/>
      <c r="B366" s="134"/>
      <c r="C366" s="148"/>
      <c r="D366" s="132"/>
      <c r="E366" s="132"/>
      <c r="F366" s="148"/>
      <c r="G366" s="149"/>
      <c r="H366" s="132"/>
      <c r="I366" s="133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</row>
    <row r="367" spans="1:26" ht="15.75" customHeight="1">
      <c r="A367" s="132"/>
      <c r="B367" s="134"/>
      <c r="C367" s="132"/>
      <c r="D367" s="132"/>
      <c r="E367" s="132"/>
      <c r="F367" s="132"/>
      <c r="G367" s="149"/>
      <c r="H367" s="132"/>
      <c r="I367" s="133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</row>
    <row r="368" spans="1:26" ht="15.75" customHeight="1">
      <c r="A368" s="537" t="s">
        <v>2256</v>
      </c>
      <c r="B368" s="537"/>
      <c r="C368" s="538" t="s">
        <v>2257</v>
      </c>
      <c r="D368" s="538"/>
      <c r="E368" s="132"/>
      <c r="F368" s="132"/>
      <c r="G368" s="149"/>
      <c r="H368" s="132"/>
      <c r="I368" s="133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</row>
    <row r="369" spans="1:26" ht="15.75" customHeight="1">
      <c r="A369" s="139" t="s">
        <v>1622</v>
      </c>
      <c r="B369" s="139" t="s">
        <v>1623</v>
      </c>
      <c r="C369" s="139" t="s">
        <v>1624</v>
      </c>
      <c r="D369" s="139" t="s">
        <v>1625</v>
      </c>
      <c r="E369" s="139" t="s">
        <v>1626</v>
      </c>
      <c r="F369" s="139" t="s">
        <v>1627</v>
      </c>
      <c r="G369" s="140" t="s">
        <v>1628</v>
      </c>
      <c r="H369" s="140" t="s">
        <v>1629</v>
      </c>
      <c r="I369" s="133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</row>
    <row r="370" spans="1:26" ht="15.75" customHeight="1">
      <c r="A370" s="139">
        <v>1</v>
      </c>
      <c r="B370" s="150" t="s">
        <v>2197</v>
      </c>
      <c r="C370" s="142" t="s">
        <v>2115</v>
      </c>
      <c r="D370" s="142" t="s">
        <v>1621</v>
      </c>
      <c r="E370" s="142">
        <v>6</v>
      </c>
      <c r="F370" s="139">
        <f t="shared" ref="F370:F378" si="30">SUM(E370,F369)</f>
        <v>6</v>
      </c>
      <c r="G370" s="140">
        <f t="shared" ref="G370:G378" si="31">SUM(E370,G369)</f>
        <v>6</v>
      </c>
      <c r="H370" s="142"/>
      <c r="I370" s="133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139">
        <v>2</v>
      </c>
      <c r="B371" s="154" t="s">
        <v>2212</v>
      </c>
      <c r="C371" s="142" t="s">
        <v>1636</v>
      </c>
      <c r="D371" s="142" t="s">
        <v>1621</v>
      </c>
      <c r="E371" s="142">
        <v>30</v>
      </c>
      <c r="F371" s="139">
        <f t="shared" si="30"/>
        <v>36</v>
      </c>
      <c r="G371" s="140">
        <f t="shared" si="31"/>
        <v>36</v>
      </c>
      <c r="H371" s="142"/>
      <c r="I371" s="133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spans="1:26" ht="15.75" customHeight="1">
      <c r="A372" s="145">
        <v>3</v>
      </c>
      <c r="B372" s="274" t="s">
        <v>2200</v>
      </c>
      <c r="C372" s="143" t="s">
        <v>1727</v>
      </c>
      <c r="D372" s="143" t="s">
        <v>1621</v>
      </c>
      <c r="E372" s="143">
        <v>16</v>
      </c>
      <c r="F372" s="143">
        <f t="shared" si="30"/>
        <v>52</v>
      </c>
      <c r="G372" s="146">
        <f t="shared" si="31"/>
        <v>52</v>
      </c>
      <c r="H372" s="145"/>
      <c r="I372" s="133" t="s">
        <v>2107</v>
      </c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</row>
    <row r="373" spans="1:26" ht="15.75" customHeight="1">
      <c r="A373" s="142">
        <v>4</v>
      </c>
      <c r="B373" s="154" t="s">
        <v>1683</v>
      </c>
      <c r="C373" s="142" t="s">
        <v>1684</v>
      </c>
      <c r="D373" s="139" t="s">
        <v>1621</v>
      </c>
      <c r="E373" s="142">
        <v>28</v>
      </c>
      <c r="F373" s="139">
        <f t="shared" si="30"/>
        <v>80</v>
      </c>
      <c r="G373" s="140">
        <f t="shared" si="31"/>
        <v>80</v>
      </c>
      <c r="H373" s="142"/>
      <c r="I373" s="133"/>
      <c r="J373" s="134"/>
      <c r="K373" s="134"/>
      <c r="L373" s="134"/>
      <c r="M373" s="134"/>
      <c r="N373" s="134"/>
      <c r="O373" s="134"/>
      <c r="P373" s="134"/>
      <c r="Q373" s="134"/>
    </row>
    <row r="374" spans="1:26" ht="15.75" customHeight="1">
      <c r="A374" s="142">
        <v>5</v>
      </c>
      <c r="B374" s="126" t="s">
        <v>1732</v>
      </c>
      <c r="C374" s="139" t="s">
        <v>1733</v>
      </c>
      <c r="D374" s="142" t="s">
        <v>1621</v>
      </c>
      <c r="E374" s="142">
        <v>4</v>
      </c>
      <c r="F374" s="139">
        <f t="shared" si="30"/>
        <v>84</v>
      </c>
      <c r="G374" s="140">
        <f t="shared" si="31"/>
        <v>84</v>
      </c>
      <c r="H374" s="142"/>
      <c r="I374" s="133"/>
      <c r="J374" s="134"/>
      <c r="K374" s="134"/>
      <c r="L374" s="134"/>
      <c r="M374" s="134"/>
      <c r="N374" s="134"/>
      <c r="O374" s="134"/>
      <c r="P374" s="134"/>
      <c r="Q374" s="134"/>
    </row>
    <row r="375" spans="1:26" ht="15.75" customHeight="1">
      <c r="A375" s="142">
        <v>6</v>
      </c>
      <c r="B375" s="154" t="s">
        <v>1688</v>
      </c>
      <c r="C375" s="142" t="s">
        <v>1689</v>
      </c>
      <c r="D375" s="139" t="s">
        <v>1621</v>
      </c>
      <c r="E375" s="142">
        <v>6</v>
      </c>
      <c r="F375" s="139">
        <f t="shared" si="30"/>
        <v>90</v>
      </c>
      <c r="G375" s="140">
        <f t="shared" si="31"/>
        <v>90</v>
      </c>
      <c r="H375" s="142"/>
      <c r="I375" s="133"/>
      <c r="J375" s="134"/>
      <c r="K375" s="134"/>
      <c r="L375" s="134"/>
      <c r="M375" s="134"/>
      <c r="N375" s="134"/>
      <c r="O375" s="134"/>
      <c r="P375" s="134"/>
      <c r="Q375" s="134"/>
    </row>
    <row r="376" spans="1:26" ht="15.75" customHeight="1">
      <c r="A376" s="142">
        <v>7</v>
      </c>
      <c r="B376" s="141" t="s">
        <v>1639</v>
      </c>
      <c r="C376" s="142" t="s">
        <v>2213</v>
      </c>
      <c r="D376" s="139" t="s">
        <v>1621</v>
      </c>
      <c r="E376" s="142">
        <v>100</v>
      </c>
      <c r="F376" s="139">
        <f t="shared" si="30"/>
        <v>190</v>
      </c>
      <c r="G376" s="140">
        <f t="shared" si="31"/>
        <v>190</v>
      </c>
      <c r="H376" s="142"/>
      <c r="I376" s="133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</row>
    <row r="377" spans="1:26" ht="15.75" customHeight="1">
      <c r="A377" s="142">
        <v>8</v>
      </c>
      <c r="B377" s="141" t="s">
        <v>1690</v>
      </c>
      <c r="C377" s="142" t="s">
        <v>1691</v>
      </c>
      <c r="D377" s="139" t="s">
        <v>1621</v>
      </c>
      <c r="E377" s="142">
        <v>80</v>
      </c>
      <c r="F377" s="139">
        <f t="shared" si="30"/>
        <v>270</v>
      </c>
      <c r="G377" s="140">
        <f t="shared" si="31"/>
        <v>270</v>
      </c>
      <c r="H377" s="142"/>
      <c r="I377" s="133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spans="1:26" ht="15.75" customHeight="1">
      <c r="A378" s="158">
        <v>9</v>
      </c>
      <c r="B378" s="174" t="s">
        <v>1262</v>
      </c>
      <c r="C378" s="158" t="s">
        <v>1263</v>
      </c>
      <c r="D378" s="157" t="s">
        <v>1621</v>
      </c>
      <c r="E378" s="158">
        <v>8</v>
      </c>
      <c r="F378" s="157">
        <f t="shared" si="30"/>
        <v>278</v>
      </c>
      <c r="G378" s="159">
        <f t="shared" si="31"/>
        <v>278</v>
      </c>
      <c r="H378" s="158"/>
      <c r="I378" s="133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spans="1:26" ht="15.75" customHeight="1">
      <c r="A379" s="158">
        <v>10</v>
      </c>
      <c r="B379" s="174" t="s">
        <v>1206</v>
      </c>
      <c r="C379" s="158" t="s">
        <v>1207</v>
      </c>
      <c r="D379" s="189" t="s">
        <v>1175</v>
      </c>
      <c r="E379" s="158">
        <v>30</v>
      </c>
      <c r="F379" s="157">
        <f t="shared" ref="F379:F385" si="32">SUM(F378,E379)</f>
        <v>308</v>
      </c>
      <c r="G379" s="159">
        <f>SUM(G378,E379)</f>
        <v>308</v>
      </c>
      <c r="H379" s="158"/>
      <c r="I379" s="133" t="s">
        <v>1208</v>
      </c>
      <c r="J379" s="134"/>
      <c r="K379" s="134"/>
      <c r="L379" s="134"/>
      <c r="M379" s="134"/>
      <c r="N379" s="134"/>
      <c r="O379" s="134"/>
      <c r="P379" s="134"/>
      <c r="Q379" s="134"/>
    </row>
    <row r="380" spans="1:26" ht="15.75" customHeight="1">
      <c r="A380" s="142">
        <v>11</v>
      </c>
      <c r="B380" s="141" t="s">
        <v>1214</v>
      </c>
      <c r="C380" s="142" t="s">
        <v>1215</v>
      </c>
      <c r="D380" s="167" t="s">
        <v>1175</v>
      </c>
      <c r="E380" s="142">
        <v>30</v>
      </c>
      <c r="F380" s="139">
        <f t="shared" si="32"/>
        <v>338</v>
      </c>
      <c r="G380" s="140">
        <f>SUM(G379,E380)</f>
        <v>338</v>
      </c>
      <c r="H380" s="142"/>
      <c r="I380" s="133" t="s">
        <v>1216</v>
      </c>
      <c r="J380" s="134"/>
      <c r="K380" s="134"/>
      <c r="L380" s="134"/>
      <c r="M380" s="134"/>
      <c r="N380" s="134"/>
      <c r="O380" s="134"/>
      <c r="P380" s="134"/>
      <c r="Q380" s="134"/>
    </row>
    <row r="381" spans="1:26" ht="15.75" customHeight="1">
      <c r="A381" s="142">
        <v>12</v>
      </c>
      <c r="B381" s="141" t="s">
        <v>2046</v>
      </c>
      <c r="C381" s="142" t="s">
        <v>1218</v>
      </c>
      <c r="D381" s="167" t="s">
        <v>1175</v>
      </c>
      <c r="E381" s="142">
        <v>25</v>
      </c>
      <c r="F381" s="139">
        <f t="shared" si="32"/>
        <v>363</v>
      </c>
      <c r="G381" s="140">
        <f>SUM(G380,E381)</f>
        <v>363</v>
      </c>
      <c r="H381" s="142"/>
      <c r="I381" s="133" t="s">
        <v>1219</v>
      </c>
      <c r="J381" s="134"/>
      <c r="K381" s="134"/>
      <c r="L381" s="134"/>
      <c r="M381" s="134"/>
      <c r="N381" s="134"/>
      <c r="O381" s="134"/>
      <c r="P381" s="134"/>
      <c r="Q381" s="134"/>
    </row>
    <row r="382" spans="1:26" ht="15.75" customHeight="1">
      <c r="A382" s="158">
        <v>13</v>
      </c>
      <c r="B382" s="174" t="s">
        <v>2258</v>
      </c>
      <c r="C382" s="158" t="s">
        <v>2259</v>
      </c>
      <c r="D382" s="189" t="s">
        <v>1175</v>
      </c>
      <c r="E382" s="158">
        <v>40</v>
      </c>
      <c r="F382" s="157">
        <f t="shared" si="32"/>
        <v>403</v>
      </c>
      <c r="G382" s="159">
        <v>400</v>
      </c>
      <c r="H382" s="327" t="s">
        <v>1179</v>
      </c>
      <c r="I382" s="133" t="s">
        <v>1219</v>
      </c>
      <c r="J382" s="134"/>
      <c r="K382" s="134"/>
      <c r="L382" s="134"/>
      <c r="M382" s="134"/>
      <c r="N382" s="134"/>
      <c r="O382" s="134"/>
      <c r="P382" s="134"/>
      <c r="Q382" s="134"/>
    </row>
    <row r="383" spans="1:26" ht="15.75" customHeight="1">
      <c r="A383" s="142">
        <v>14</v>
      </c>
      <c r="B383" s="141" t="s">
        <v>1048</v>
      </c>
      <c r="C383" s="142" t="s">
        <v>1049</v>
      </c>
      <c r="D383" s="167" t="s">
        <v>1175</v>
      </c>
      <c r="E383" s="142">
        <v>5</v>
      </c>
      <c r="F383" s="139">
        <f t="shared" si="32"/>
        <v>408</v>
      </c>
      <c r="G383" s="140">
        <v>400</v>
      </c>
      <c r="H383" s="325" t="s">
        <v>1179</v>
      </c>
      <c r="I383" s="133" t="s">
        <v>1219</v>
      </c>
      <c r="J383" s="134"/>
      <c r="K383" s="134"/>
      <c r="L383" s="134"/>
      <c r="M383" s="134"/>
      <c r="N383" s="134"/>
      <c r="O383" s="134"/>
      <c r="P383" s="134"/>
      <c r="Q383" s="134"/>
    </row>
    <row r="384" spans="1:26" ht="15.75" customHeight="1">
      <c r="A384" s="142">
        <v>15</v>
      </c>
      <c r="B384" s="141" t="s">
        <v>912</v>
      </c>
      <c r="C384" s="142" t="s">
        <v>913</v>
      </c>
      <c r="D384" s="167" t="s">
        <v>1182</v>
      </c>
      <c r="E384" s="142">
        <v>4</v>
      </c>
      <c r="F384" s="139">
        <f t="shared" si="32"/>
        <v>412</v>
      </c>
      <c r="G384" s="140">
        <v>400</v>
      </c>
      <c r="H384" s="325" t="s">
        <v>1179</v>
      </c>
      <c r="I384" s="133" t="s">
        <v>1219</v>
      </c>
      <c r="J384" s="134"/>
      <c r="K384" s="134"/>
      <c r="L384" s="134"/>
      <c r="M384" s="134"/>
      <c r="N384" s="134"/>
      <c r="O384" s="134"/>
      <c r="P384" s="134"/>
      <c r="Q384" s="134"/>
    </row>
    <row r="385" spans="1:26" ht="15.75" customHeight="1">
      <c r="A385" s="132"/>
      <c r="B385" s="134" t="s">
        <v>2260</v>
      </c>
      <c r="C385" s="132" t="s">
        <v>1009</v>
      </c>
      <c r="D385" s="167" t="s">
        <v>1175</v>
      </c>
      <c r="E385" s="132">
        <v>30</v>
      </c>
      <c r="F385" s="139">
        <f t="shared" si="32"/>
        <v>442</v>
      </c>
      <c r="G385" s="140">
        <v>400</v>
      </c>
      <c r="H385" s="325" t="s">
        <v>1179</v>
      </c>
      <c r="I385" s="133" t="s">
        <v>891</v>
      </c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</row>
    <row r="386" spans="1:26" ht="15.75" customHeight="1">
      <c r="A386" s="537" t="s">
        <v>2261</v>
      </c>
      <c r="B386" s="537"/>
      <c r="C386" s="538" t="s">
        <v>2262</v>
      </c>
      <c r="D386" s="538"/>
      <c r="E386" s="132"/>
      <c r="F386" s="132"/>
      <c r="G386" s="149"/>
      <c r="H386" s="132"/>
      <c r="I386" s="133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</row>
    <row r="387" spans="1:26" ht="15.75" customHeight="1">
      <c r="A387" s="139" t="s">
        <v>1622</v>
      </c>
      <c r="B387" s="139" t="s">
        <v>1623</v>
      </c>
      <c r="C387" s="139" t="s">
        <v>1624</v>
      </c>
      <c r="D387" s="139" t="s">
        <v>1625</v>
      </c>
      <c r="E387" s="139" t="s">
        <v>1626</v>
      </c>
      <c r="F387" s="139" t="s">
        <v>1627</v>
      </c>
      <c r="G387" s="140" t="s">
        <v>1628</v>
      </c>
      <c r="H387" s="140" t="s">
        <v>1629</v>
      </c>
      <c r="I387" s="133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</row>
    <row r="388" spans="1:26" ht="15.75" customHeight="1">
      <c r="A388" s="142">
        <v>1</v>
      </c>
      <c r="B388" s="147"/>
      <c r="C388" s="139"/>
      <c r="D388" s="142"/>
      <c r="E388" s="142"/>
      <c r="F388" s="139">
        <f>SUM(F387,E388)</f>
        <v>0</v>
      </c>
      <c r="G388" s="140">
        <f>SUM(G387,E388)</f>
        <v>0</v>
      </c>
      <c r="H388" s="142"/>
      <c r="I388" s="133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</row>
    <row r="389" spans="1:26" ht="15.75" customHeight="1">
      <c r="A389" s="139">
        <v>2</v>
      </c>
      <c r="B389" s="150"/>
      <c r="C389" s="142"/>
      <c r="D389" s="139"/>
      <c r="E389" s="142"/>
      <c r="F389" s="139"/>
      <c r="G389" s="140"/>
      <c r="H389" s="142"/>
      <c r="I389" s="133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</row>
    <row r="390" spans="1:26" ht="15.75" customHeight="1">
      <c r="A390" s="139">
        <v>3</v>
      </c>
      <c r="B390" s="154"/>
      <c r="C390" s="142"/>
      <c r="D390" s="142"/>
      <c r="E390" s="142"/>
      <c r="F390" s="139"/>
      <c r="G390" s="140"/>
      <c r="H390" s="142"/>
      <c r="I390" s="133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</row>
    <row r="391" spans="1:26" ht="15.75" customHeight="1">
      <c r="A391" s="260"/>
      <c r="B391" s="336"/>
      <c r="C391" s="221"/>
      <c r="D391" s="221"/>
      <c r="E391" s="132"/>
      <c r="F391" s="148"/>
      <c r="G391" s="149"/>
      <c r="H391" s="132"/>
      <c r="I391" s="133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</row>
    <row r="392" spans="1:26" ht="15.75" customHeight="1">
      <c r="A392" s="260"/>
      <c r="B392" s="336"/>
      <c r="C392" s="221"/>
      <c r="D392" s="221"/>
      <c r="E392" s="132"/>
      <c r="F392" s="148"/>
      <c r="G392" s="149"/>
      <c r="H392" s="132"/>
      <c r="I392" s="133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</row>
    <row r="393" spans="1:26" ht="15.75" customHeight="1">
      <c r="A393" s="260"/>
      <c r="B393" s="336"/>
      <c r="C393" s="221"/>
      <c r="D393" s="221"/>
      <c r="E393" s="132"/>
      <c r="F393" s="148"/>
      <c r="G393" s="149"/>
      <c r="H393" s="132"/>
      <c r="I393" s="133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</row>
    <row r="394" spans="1:26" ht="15.75" customHeight="1">
      <c r="A394" s="544" t="s">
        <v>2263</v>
      </c>
      <c r="B394" s="544"/>
      <c r="C394" s="543" t="s">
        <v>2264</v>
      </c>
      <c r="D394" s="543"/>
      <c r="E394" s="132"/>
      <c r="F394" s="132"/>
      <c r="G394" s="149"/>
      <c r="H394" s="132"/>
      <c r="I394" s="133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</row>
    <row r="395" spans="1:26" ht="15.75" customHeight="1">
      <c r="A395" s="139" t="s">
        <v>1622</v>
      </c>
      <c r="B395" s="139" t="s">
        <v>1623</v>
      </c>
      <c r="C395" s="139" t="s">
        <v>1624</v>
      </c>
      <c r="D395" s="139" t="s">
        <v>1625</v>
      </c>
      <c r="E395" s="139" t="s">
        <v>1626</v>
      </c>
      <c r="F395" s="139" t="s">
        <v>1627</v>
      </c>
      <c r="G395" s="140" t="s">
        <v>1628</v>
      </c>
      <c r="H395" s="140" t="s">
        <v>1629</v>
      </c>
      <c r="I395" s="133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</row>
    <row r="396" spans="1:26" ht="15.75" customHeight="1">
      <c r="A396" s="142">
        <v>1</v>
      </c>
      <c r="B396" s="141" t="s">
        <v>1686</v>
      </c>
      <c r="C396" s="142" t="s">
        <v>1687</v>
      </c>
      <c r="D396" s="115" t="s">
        <v>1182</v>
      </c>
      <c r="E396" s="142">
        <v>20</v>
      </c>
      <c r="F396" s="139">
        <f>SUM(F395,E396)</f>
        <v>20</v>
      </c>
      <c r="G396" s="140">
        <f t="shared" ref="G396:G403" si="33">SUM(G395,E396)</f>
        <v>20</v>
      </c>
      <c r="H396" s="142"/>
      <c r="I396" s="133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</row>
    <row r="397" spans="1:26" ht="15.75" customHeight="1">
      <c r="A397" s="142">
        <v>2</v>
      </c>
      <c r="B397" s="141" t="s">
        <v>1237</v>
      </c>
      <c r="C397" s="142" t="s">
        <v>1238</v>
      </c>
      <c r="D397" s="115" t="s">
        <v>1182</v>
      </c>
      <c r="E397" s="142">
        <v>18</v>
      </c>
      <c r="F397" s="139">
        <f>SUM(E397,F396)</f>
        <v>38</v>
      </c>
      <c r="G397" s="140">
        <f t="shared" si="33"/>
        <v>38</v>
      </c>
      <c r="H397" s="142"/>
      <c r="I397" s="133" t="s">
        <v>1216</v>
      </c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</row>
    <row r="398" spans="1:26" ht="15.75" customHeight="1">
      <c r="A398" s="157">
        <v>3</v>
      </c>
      <c r="B398" s="174" t="s">
        <v>1287</v>
      </c>
      <c r="C398" s="158" t="s">
        <v>1028</v>
      </c>
      <c r="D398" s="165" t="s">
        <v>1182</v>
      </c>
      <c r="E398" s="158">
        <v>24</v>
      </c>
      <c r="F398" s="157">
        <f>SUM(E398,F397)</f>
        <v>62</v>
      </c>
      <c r="G398" s="159">
        <f t="shared" si="33"/>
        <v>62</v>
      </c>
      <c r="H398" s="158"/>
      <c r="I398" s="133" t="s">
        <v>1216</v>
      </c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</row>
    <row r="399" spans="1:26" ht="15.75" customHeight="1">
      <c r="A399" s="139">
        <v>4</v>
      </c>
      <c r="B399" s="141" t="s">
        <v>1696</v>
      </c>
      <c r="C399" s="142" t="s">
        <v>1697</v>
      </c>
      <c r="D399" s="115" t="s">
        <v>1175</v>
      </c>
      <c r="E399" s="142">
        <v>6</v>
      </c>
      <c r="F399" s="139">
        <f>SUM(F398,E399)</f>
        <v>68</v>
      </c>
      <c r="G399" s="140">
        <f t="shared" si="33"/>
        <v>68</v>
      </c>
      <c r="H399" s="142"/>
      <c r="I399" s="133" t="s">
        <v>1219</v>
      </c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</row>
    <row r="400" spans="1:26" ht="15.75" customHeight="1">
      <c r="A400" s="139">
        <v>5</v>
      </c>
      <c r="B400" s="237" t="s">
        <v>1859</v>
      </c>
      <c r="C400" s="142" t="s">
        <v>1860</v>
      </c>
      <c r="D400" s="115" t="s">
        <v>1175</v>
      </c>
      <c r="E400" s="142">
        <v>8</v>
      </c>
      <c r="F400" s="139">
        <f>SUM(F399,E400)</f>
        <v>76</v>
      </c>
      <c r="G400" s="140">
        <f t="shared" si="33"/>
        <v>76</v>
      </c>
      <c r="H400" s="142"/>
      <c r="I400" s="133" t="s">
        <v>1219</v>
      </c>
      <c r="J400" s="134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</row>
    <row r="401" spans="1:26" ht="15.75" customHeight="1">
      <c r="A401" s="139">
        <v>6</v>
      </c>
      <c r="B401" s="237" t="s">
        <v>2265</v>
      </c>
      <c r="C401" s="142" t="s">
        <v>2266</v>
      </c>
      <c r="D401" s="115" t="s">
        <v>1182</v>
      </c>
      <c r="E401" s="142">
        <v>10</v>
      </c>
      <c r="F401" s="139">
        <f>SUM(F400,E401)</f>
        <v>86</v>
      </c>
      <c r="G401" s="140">
        <f t="shared" si="33"/>
        <v>86</v>
      </c>
      <c r="H401" s="142"/>
      <c r="I401" s="133" t="s">
        <v>1219</v>
      </c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</row>
    <row r="402" spans="1:26" ht="15.75" customHeight="1">
      <c r="A402" s="139">
        <v>7</v>
      </c>
      <c r="B402" s="237" t="s">
        <v>912</v>
      </c>
      <c r="C402" s="142" t="s">
        <v>913</v>
      </c>
      <c r="D402" s="115" t="s">
        <v>1182</v>
      </c>
      <c r="E402" s="142">
        <v>90</v>
      </c>
      <c r="F402" s="139">
        <f>SUM(F401,E402)</f>
        <v>176</v>
      </c>
      <c r="G402" s="140">
        <f t="shared" si="33"/>
        <v>176</v>
      </c>
      <c r="H402" s="142"/>
      <c r="I402" s="133" t="s">
        <v>1219</v>
      </c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</row>
    <row r="403" spans="1:26" ht="15.75" customHeight="1">
      <c r="A403" s="139">
        <v>8</v>
      </c>
      <c r="B403" s="190" t="s">
        <v>912</v>
      </c>
      <c r="C403" s="148" t="s">
        <v>990</v>
      </c>
      <c r="D403" s="168" t="s">
        <v>1182</v>
      </c>
      <c r="E403" s="168">
        <v>10</v>
      </c>
      <c r="F403" s="139">
        <f>SUM(F402,E403)</f>
        <v>186</v>
      </c>
      <c r="G403" s="140">
        <f t="shared" si="33"/>
        <v>186</v>
      </c>
      <c r="H403" s="132"/>
      <c r="I403" s="133" t="s">
        <v>891</v>
      </c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</row>
    <row r="404" spans="1:26" ht="15.75" customHeight="1">
      <c r="A404" s="148"/>
      <c r="B404" s="166" t="s">
        <v>1189</v>
      </c>
      <c r="C404" s="148" t="s">
        <v>1190</v>
      </c>
      <c r="D404" s="168" t="s">
        <v>1182</v>
      </c>
      <c r="E404" s="168">
        <v>32</v>
      </c>
      <c r="F404" s="148">
        <v>218</v>
      </c>
      <c r="G404" s="149">
        <v>218</v>
      </c>
      <c r="H404" s="132"/>
      <c r="I404" s="133" t="s">
        <v>2267</v>
      </c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</row>
    <row r="405" spans="1:26" ht="15.75" customHeight="1">
      <c r="A405" s="148"/>
      <c r="B405" s="166" t="s">
        <v>1242</v>
      </c>
      <c r="C405" s="148" t="s">
        <v>1195</v>
      </c>
      <c r="D405" s="168" t="s">
        <v>1182</v>
      </c>
      <c r="E405" s="168">
        <v>30</v>
      </c>
      <c r="F405" s="148">
        <v>248</v>
      </c>
      <c r="G405" s="149">
        <v>248</v>
      </c>
      <c r="H405" s="132"/>
      <c r="I405" s="133" t="s">
        <v>738</v>
      </c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</row>
    <row r="406" spans="1:26" ht="15.75" customHeight="1">
      <c r="A406" s="148"/>
      <c r="B406" s="166" t="s">
        <v>1196</v>
      </c>
      <c r="C406" s="148" t="s">
        <v>1197</v>
      </c>
      <c r="D406" s="168" t="s">
        <v>1182</v>
      </c>
      <c r="E406" s="132">
        <v>40</v>
      </c>
      <c r="F406" s="148">
        <v>288</v>
      </c>
      <c r="G406" s="149">
        <v>288</v>
      </c>
      <c r="H406" s="132"/>
      <c r="I406" s="133" t="s">
        <v>738</v>
      </c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</row>
    <row r="407" spans="1:26" ht="15" customHeight="1">
      <c r="B407" s="126" t="s">
        <v>811</v>
      </c>
      <c r="C407" s="167" t="s">
        <v>812</v>
      </c>
      <c r="D407" s="115" t="s">
        <v>1175</v>
      </c>
      <c r="E407" s="132">
        <v>88</v>
      </c>
      <c r="F407" s="148">
        <v>376</v>
      </c>
      <c r="G407" s="149">
        <v>376</v>
      </c>
      <c r="I407" s="133" t="s">
        <v>813</v>
      </c>
    </row>
    <row r="408" spans="1:26" ht="15.75" customHeight="1">
      <c r="A408" s="260"/>
      <c r="B408" s="336" t="s">
        <v>2268</v>
      </c>
      <c r="C408" s="221" t="s">
        <v>2269</v>
      </c>
      <c r="D408" s="221" t="s">
        <v>1175</v>
      </c>
      <c r="E408" s="132">
        <v>64</v>
      </c>
      <c r="F408" s="148">
        <f>SUM(F407,E408)</f>
        <v>440</v>
      </c>
      <c r="G408" s="149">
        <v>440</v>
      </c>
      <c r="H408" s="132"/>
      <c r="I408" s="133" t="s">
        <v>750</v>
      </c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</row>
    <row r="409" spans="1:26" ht="15.75" customHeight="1">
      <c r="A409" s="544" t="s">
        <v>2270</v>
      </c>
      <c r="B409" s="544"/>
      <c r="C409" s="543" t="s">
        <v>2271</v>
      </c>
      <c r="D409" s="543"/>
      <c r="E409" s="132"/>
      <c r="F409" s="132"/>
      <c r="G409" s="149"/>
      <c r="H409" s="132"/>
      <c r="I409" s="133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</row>
    <row r="410" spans="1:26" ht="15.75" customHeight="1">
      <c r="A410" s="139" t="s">
        <v>1622</v>
      </c>
      <c r="B410" s="139" t="s">
        <v>1623</v>
      </c>
      <c r="C410" s="139" t="s">
        <v>1624</v>
      </c>
      <c r="D410" s="139" t="s">
        <v>1625</v>
      </c>
      <c r="E410" s="139" t="s">
        <v>1626</v>
      </c>
      <c r="F410" s="139" t="s">
        <v>1627</v>
      </c>
      <c r="G410" s="140" t="s">
        <v>1628</v>
      </c>
      <c r="H410" s="140" t="s">
        <v>1629</v>
      </c>
      <c r="I410" s="133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</row>
    <row r="411" spans="1:26" ht="15.75" customHeight="1">
      <c r="A411" s="142">
        <v>1</v>
      </c>
      <c r="D411" s="142"/>
      <c r="E411" s="142"/>
      <c r="F411" s="139">
        <f>SUM(F410,E411)</f>
        <v>0</v>
      </c>
      <c r="G411" s="140">
        <f>SUM(G410,E411)</f>
        <v>0</v>
      </c>
      <c r="H411" s="142"/>
      <c r="I411" s="133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</row>
    <row r="412" spans="1:26" ht="15.75" customHeight="1">
      <c r="A412" s="139">
        <v>2</v>
      </c>
      <c r="B412" s="154"/>
      <c r="C412" s="142"/>
      <c r="D412" s="142"/>
      <c r="E412" s="142"/>
      <c r="F412" s="139"/>
      <c r="G412" s="140"/>
      <c r="H412" s="142"/>
      <c r="I412" s="133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</row>
    <row r="413" spans="1:26" ht="15.75" customHeight="1">
      <c r="A413" s="142">
        <v>3</v>
      </c>
      <c r="B413" s="150"/>
      <c r="C413" s="139"/>
      <c r="D413" s="139"/>
      <c r="E413" s="139"/>
      <c r="F413" s="142"/>
      <c r="G413" s="140"/>
      <c r="H413" s="142"/>
      <c r="I413" s="133"/>
      <c r="J413" s="134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</row>
    <row r="414" spans="1:26" ht="15.75" customHeight="1">
      <c r="A414" s="132"/>
      <c r="B414" s="134"/>
      <c r="C414" s="132"/>
      <c r="D414" s="132"/>
      <c r="E414" s="132"/>
      <c r="F414" s="132"/>
      <c r="G414" s="149"/>
      <c r="H414" s="132"/>
      <c r="I414" s="133"/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</row>
    <row r="415" spans="1:26" ht="15.75" customHeight="1">
      <c r="A415" s="132"/>
      <c r="B415" s="134"/>
      <c r="C415" s="132"/>
      <c r="D415" s="132"/>
      <c r="E415" s="132"/>
      <c r="F415" s="132"/>
      <c r="G415" s="149"/>
      <c r="H415" s="132"/>
      <c r="I415" s="133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</row>
    <row r="416" spans="1:26" ht="15.75" customHeight="1">
      <c r="A416" s="132"/>
      <c r="B416" s="134"/>
      <c r="C416" s="132"/>
      <c r="D416" s="132"/>
      <c r="E416" s="132"/>
      <c r="F416" s="132"/>
      <c r="G416" s="149"/>
      <c r="H416" s="132"/>
      <c r="I416" s="133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</row>
    <row r="417" spans="1:26" ht="15.75" customHeight="1">
      <c r="A417" s="537" t="s">
        <v>2272</v>
      </c>
      <c r="B417" s="537"/>
      <c r="C417" s="538" t="s">
        <v>2273</v>
      </c>
      <c r="D417" s="538"/>
      <c r="E417" s="132"/>
      <c r="F417" s="132"/>
      <c r="G417" s="149"/>
      <c r="H417" s="132"/>
      <c r="I417" s="133"/>
      <c r="J417" s="134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</row>
    <row r="418" spans="1:26" ht="15.75" customHeight="1">
      <c r="A418" s="139" t="s">
        <v>1622</v>
      </c>
      <c r="B418" s="139" t="s">
        <v>1623</v>
      </c>
      <c r="C418" s="139" t="s">
        <v>1624</v>
      </c>
      <c r="D418" s="139" t="s">
        <v>1625</v>
      </c>
      <c r="E418" s="139" t="s">
        <v>1626</v>
      </c>
      <c r="F418" s="139" t="s">
        <v>1627</v>
      </c>
      <c r="G418" s="140" t="s">
        <v>1628</v>
      </c>
      <c r="H418" s="140" t="s">
        <v>1629</v>
      </c>
      <c r="I418" s="133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</row>
    <row r="419" spans="1:26" ht="15.75" customHeight="1">
      <c r="A419" s="139">
        <v>1</v>
      </c>
      <c r="B419" s="154" t="s">
        <v>2161</v>
      </c>
      <c r="C419" s="142" t="s">
        <v>2162</v>
      </c>
      <c r="D419" s="142" t="s">
        <v>1621</v>
      </c>
      <c r="E419" s="142">
        <v>18</v>
      </c>
      <c r="F419" s="139">
        <f t="shared" ref="F419:F438" si="34">SUM(F418,E419)</f>
        <v>18</v>
      </c>
      <c r="G419" s="140">
        <f t="shared" ref="G419:G425" si="35">SUM(G418,E419)</f>
        <v>18</v>
      </c>
      <c r="H419" s="142"/>
      <c r="I419" s="133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</row>
    <row r="420" spans="1:26" ht="15.75" customHeight="1">
      <c r="A420" s="139">
        <v>2</v>
      </c>
      <c r="B420" s="154" t="s">
        <v>2118</v>
      </c>
      <c r="C420" s="142" t="s">
        <v>2274</v>
      </c>
      <c r="D420" s="142" t="s">
        <v>1621</v>
      </c>
      <c r="E420" s="142">
        <v>44</v>
      </c>
      <c r="F420" s="139">
        <f t="shared" si="34"/>
        <v>62</v>
      </c>
      <c r="G420" s="140">
        <f t="shared" si="35"/>
        <v>62</v>
      </c>
      <c r="H420" s="142"/>
      <c r="I420" s="133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</row>
    <row r="421" spans="1:26" ht="15.75" customHeight="1">
      <c r="A421" s="139">
        <v>3</v>
      </c>
      <c r="B421" s="147" t="s">
        <v>2275</v>
      </c>
      <c r="C421" s="142" t="s">
        <v>2276</v>
      </c>
      <c r="D421" s="142" t="s">
        <v>1621</v>
      </c>
      <c r="E421" s="142">
        <v>4</v>
      </c>
      <c r="F421" s="139">
        <f t="shared" si="34"/>
        <v>66</v>
      </c>
      <c r="G421" s="140">
        <f t="shared" si="35"/>
        <v>66</v>
      </c>
      <c r="H421" s="142"/>
      <c r="I421" s="133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</row>
    <row r="422" spans="1:26" ht="15.75" customHeight="1">
      <c r="A422" s="139">
        <v>4</v>
      </c>
      <c r="B422" s="147" t="s">
        <v>2165</v>
      </c>
      <c r="C422" s="142" t="s">
        <v>2166</v>
      </c>
      <c r="D422" s="142" t="s">
        <v>1621</v>
      </c>
      <c r="E422" s="142">
        <v>11</v>
      </c>
      <c r="F422" s="139">
        <f t="shared" si="34"/>
        <v>77</v>
      </c>
      <c r="G422" s="140">
        <f t="shared" si="35"/>
        <v>77</v>
      </c>
      <c r="H422" s="142"/>
      <c r="I422" s="133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</row>
    <row r="423" spans="1:26" ht="15.75" customHeight="1">
      <c r="A423" s="139">
        <v>5</v>
      </c>
      <c r="B423" s="147" t="s">
        <v>2277</v>
      </c>
      <c r="C423" s="142" t="s">
        <v>2278</v>
      </c>
      <c r="D423" s="142" t="s">
        <v>1621</v>
      </c>
      <c r="E423" s="142">
        <v>10</v>
      </c>
      <c r="F423" s="139">
        <f t="shared" si="34"/>
        <v>87</v>
      </c>
      <c r="G423" s="140">
        <f t="shared" si="35"/>
        <v>87</v>
      </c>
      <c r="H423" s="142"/>
      <c r="I423" s="133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</row>
    <row r="424" spans="1:26" ht="15.75" customHeight="1">
      <c r="A424" s="139">
        <v>6</v>
      </c>
      <c r="B424" s="154" t="s">
        <v>2279</v>
      </c>
      <c r="C424" s="142" t="s">
        <v>2143</v>
      </c>
      <c r="D424" s="142" t="s">
        <v>1632</v>
      </c>
      <c r="E424" s="142">
        <v>8</v>
      </c>
      <c r="F424" s="139">
        <f t="shared" si="34"/>
        <v>95</v>
      </c>
      <c r="G424" s="140">
        <f t="shared" si="35"/>
        <v>95</v>
      </c>
      <c r="H424" s="142"/>
      <c r="I424" s="133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</row>
    <row r="425" spans="1:26" ht="15.75" customHeight="1">
      <c r="A425" s="139">
        <v>7</v>
      </c>
      <c r="B425" s="147" t="s">
        <v>2167</v>
      </c>
      <c r="C425" s="139" t="s">
        <v>2168</v>
      </c>
      <c r="D425" s="142" t="s">
        <v>1621</v>
      </c>
      <c r="E425" s="142">
        <v>90</v>
      </c>
      <c r="F425" s="139">
        <f t="shared" si="34"/>
        <v>185</v>
      </c>
      <c r="G425" s="140">
        <f t="shared" si="35"/>
        <v>185</v>
      </c>
      <c r="H425" s="142"/>
      <c r="I425" s="133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</row>
    <row r="426" spans="1:26" ht="15.75" customHeight="1">
      <c r="A426" s="139">
        <v>8</v>
      </c>
      <c r="B426" s="147" t="s">
        <v>2169</v>
      </c>
      <c r="C426" s="139" t="s">
        <v>2170</v>
      </c>
      <c r="D426" s="142" t="s">
        <v>1621</v>
      </c>
      <c r="E426" s="142">
        <v>24</v>
      </c>
      <c r="F426" s="139">
        <f t="shared" si="34"/>
        <v>209</v>
      </c>
      <c r="G426" s="140">
        <v>200</v>
      </c>
      <c r="H426" s="142"/>
      <c r="I426" s="133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spans="1:26" ht="15.75" customHeight="1">
      <c r="A427" s="139">
        <v>9</v>
      </c>
      <c r="B427" s="154" t="s">
        <v>2154</v>
      </c>
      <c r="C427" s="142" t="s">
        <v>2155</v>
      </c>
      <c r="D427" s="142" t="s">
        <v>1632</v>
      </c>
      <c r="E427" s="142">
        <v>24</v>
      </c>
      <c r="F427" s="139">
        <f t="shared" si="34"/>
        <v>233</v>
      </c>
      <c r="G427" s="140">
        <v>200</v>
      </c>
      <c r="H427" s="142"/>
      <c r="I427" s="133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spans="1:26" ht="15.75" customHeight="1">
      <c r="A428" s="143">
        <v>10</v>
      </c>
      <c r="B428" s="294" t="s">
        <v>2280</v>
      </c>
      <c r="C428" s="145" t="s">
        <v>1638</v>
      </c>
      <c r="D428" s="145" t="s">
        <v>1621</v>
      </c>
      <c r="E428" s="145">
        <v>24</v>
      </c>
      <c r="F428" s="143">
        <f t="shared" si="34"/>
        <v>257</v>
      </c>
      <c r="G428" s="146">
        <v>200</v>
      </c>
      <c r="H428" s="145"/>
      <c r="I428" s="133" t="s">
        <v>2107</v>
      </c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</row>
    <row r="429" spans="1:26" ht="15.75" customHeight="1">
      <c r="A429" s="139">
        <v>11</v>
      </c>
      <c r="B429" s="154" t="s">
        <v>1677</v>
      </c>
      <c r="C429" s="142" t="s">
        <v>1678</v>
      </c>
      <c r="D429" s="142" t="s">
        <v>1621</v>
      </c>
      <c r="E429" s="142">
        <v>16</v>
      </c>
      <c r="F429" s="139">
        <f t="shared" si="34"/>
        <v>273</v>
      </c>
      <c r="G429" s="140">
        <f t="shared" ref="G429:G436" si="36">SUM(G428,E429)</f>
        <v>216</v>
      </c>
      <c r="H429" s="142"/>
      <c r="I429" s="133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</row>
    <row r="430" spans="1:26" ht="15.75" customHeight="1">
      <c r="A430" s="139">
        <v>12</v>
      </c>
      <c r="B430" s="154" t="s">
        <v>2135</v>
      </c>
      <c r="C430" s="142" t="s">
        <v>2136</v>
      </c>
      <c r="D430" s="142" t="s">
        <v>1632</v>
      </c>
      <c r="E430" s="142">
        <v>6</v>
      </c>
      <c r="F430" s="139">
        <f t="shared" si="34"/>
        <v>279</v>
      </c>
      <c r="G430" s="140">
        <f t="shared" si="36"/>
        <v>222</v>
      </c>
      <c r="H430" s="142"/>
      <c r="I430" s="133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</row>
    <row r="431" spans="1:26" ht="15.75" customHeight="1">
      <c r="A431" s="139">
        <v>13</v>
      </c>
      <c r="B431" s="154" t="s">
        <v>2281</v>
      </c>
      <c r="C431" s="142" t="s">
        <v>1684</v>
      </c>
      <c r="D431" s="139" t="s">
        <v>1621</v>
      </c>
      <c r="E431" s="142">
        <v>24</v>
      </c>
      <c r="F431" s="139">
        <f t="shared" si="34"/>
        <v>303</v>
      </c>
      <c r="G431" s="140">
        <f t="shared" si="36"/>
        <v>246</v>
      </c>
      <c r="H431" s="142"/>
      <c r="I431" s="133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</row>
    <row r="432" spans="1:26" ht="15.75" customHeight="1">
      <c r="A432" s="139">
        <v>14</v>
      </c>
      <c r="B432" s="141" t="s">
        <v>2244</v>
      </c>
      <c r="C432" s="142" t="s">
        <v>1842</v>
      </c>
      <c r="D432" s="142" t="s">
        <v>1632</v>
      </c>
      <c r="E432" s="142">
        <v>100</v>
      </c>
      <c r="F432" s="139">
        <f t="shared" si="34"/>
        <v>403</v>
      </c>
      <c r="G432" s="140">
        <f t="shared" si="36"/>
        <v>346</v>
      </c>
      <c r="H432" s="142"/>
      <c r="I432" s="133"/>
      <c r="J432" s="134"/>
      <c r="K432" s="134"/>
      <c r="L432" s="134"/>
      <c r="M432" s="134"/>
      <c r="N432" s="134"/>
      <c r="O432" s="134"/>
      <c r="P432" s="134"/>
      <c r="Q432" s="134"/>
    </row>
    <row r="433" spans="1:26" ht="15.75" customHeight="1">
      <c r="A433" s="139">
        <v>15</v>
      </c>
      <c r="B433" s="141" t="s">
        <v>1730</v>
      </c>
      <c r="C433" s="142" t="s">
        <v>1731</v>
      </c>
      <c r="D433" s="142" t="s">
        <v>1632</v>
      </c>
      <c r="E433" s="142">
        <v>4</v>
      </c>
      <c r="F433" s="139">
        <f t="shared" si="34"/>
        <v>407</v>
      </c>
      <c r="G433" s="140">
        <f t="shared" si="36"/>
        <v>350</v>
      </c>
      <c r="H433" s="142"/>
      <c r="I433" s="133"/>
      <c r="J433" s="134"/>
      <c r="K433" s="134"/>
      <c r="L433" s="134"/>
      <c r="M433" s="134"/>
      <c r="N433" s="134"/>
      <c r="O433" s="134"/>
      <c r="P433" s="134"/>
      <c r="Q433" s="134"/>
    </row>
    <row r="434" spans="1:26" ht="15.75" customHeight="1">
      <c r="A434" s="139">
        <v>16</v>
      </c>
      <c r="B434" s="154" t="s">
        <v>2245</v>
      </c>
      <c r="C434" s="142" t="s">
        <v>1733</v>
      </c>
      <c r="D434" s="142" t="s">
        <v>1621</v>
      </c>
      <c r="E434" s="142">
        <v>4</v>
      </c>
      <c r="F434" s="139">
        <f t="shared" si="34"/>
        <v>411</v>
      </c>
      <c r="G434" s="140">
        <f t="shared" si="36"/>
        <v>354</v>
      </c>
      <c r="H434" s="142"/>
      <c r="I434" s="133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</row>
    <row r="435" spans="1:26" ht="15.75" customHeight="1">
      <c r="A435" s="139">
        <v>17</v>
      </c>
      <c r="B435" s="141" t="s">
        <v>1734</v>
      </c>
      <c r="C435" s="142" t="s">
        <v>1735</v>
      </c>
      <c r="D435" s="115" t="s">
        <v>1182</v>
      </c>
      <c r="E435" s="142">
        <v>11</v>
      </c>
      <c r="F435" s="139">
        <f t="shared" si="34"/>
        <v>422</v>
      </c>
      <c r="G435" s="140">
        <f t="shared" si="36"/>
        <v>365</v>
      </c>
      <c r="H435" s="142"/>
      <c r="I435" s="133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</row>
    <row r="436" spans="1:26" ht="15.75" customHeight="1">
      <c r="A436" s="157">
        <v>18</v>
      </c>
      <c r="B436" s="174" t="s">
        <v>1399</v>
      </c>
      <c r="C436" s="158" t="s">
        <v>1357</v>
      </c>
      <c r="D436" s="165" t="s">
        <v>1175</v>
      </c>
      <c r="E436" s="158">
        <v>27</v>
      </c>
      <c r="F436" s="157">
        <f t="shared" si="34"/>
        <v>449</v>
      </c>
      <c r="G436" s="159">
        <f t="shared" si="36"/>
        <v>392</v>
      </c>
      <c r="H436" s="158"/>
      <c r="I436" s="133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</row>
    <row r="437" spans="1:26" ht="15.75" customHeight="1">
      <c r="A437" s="157">
        <v>19</v>
      </c>
      <c r="B437" s="174" t="s">
        <v>1265</v>
      </c>
      <c r="C437" s="158" t="s">
        <v>1266</v>
      </c>
      <c r="D437" s="165" t="s">
        <v>1182</v>
      </c>
      <c r="E437" s="158">
        <v>10</v>
      </c>
      <c r="F437" s="157">
        <f t="shared" si="34"/>
        <v>459</v>
      </c>
      <c r="G437" s="159">
        <v>400</v>
      </c>
      <c r="H437" s="327" t="s">
        <v>1179</v>
      </c>
      <c r="I437" s="133" t="s">
        <v>1267</v>
      </c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</row>
    <row r="438" spans="1:26" ht="15.75" customHeight="1">
      <c r="A438" s="139">
        <v>20</v>
      </c>
      <c r="B438" s="141" t="s">
        <v>912</v>
      </c>
      <c r="C438" s="142" t="s">
        <v>913</v>
      </c>
      <c r="D438" s="115" t="s">
        <v>1182</v>
      </c>
      <c r="E438" s="142">
        <v>10</v>
      </c>
      <c r="F438" s="139">
        <f t="shared" si="34"/>
        <v>469</v>
      </c>
      <c r="G438" s="140">
        <v>400</v>
      </c>
      <c r="H438" s="325" t="s">
        <v>1179</v>
      </c>
      <c r="I438" s="133" t="s">
        <v>1219</v>
      </c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</row>
    <row r="439" spans="1:26" ht="15.75" customHeight="1">
      <c r="A439" s="132"/>
      <c r="B439" s="134"/>
      <c r="C439" s="132"/>
      <c r="D439" s="132"/>
      <c r="E439" s="132"/>
      <c r="F439" s="132"/>
      <c r="G439" s="149"/>
      <c r="H439" s="132"/>
      <c r="I439" s="133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</row>
    <row r="440" spans="1:26" ht="15.75" customHeight="1">
      <c r="A440" s="537" t="s">
        <v>2282</v>
      </c>
      <c r="B440" s="537"/>
      <c r="C440" s="538" t="s">
        <v>2283</v>
      </c>
      <c r="D440" s="538"/>
      <c r="E440" s="132"/>
      <c r="F440" s="132"/>
      <c r="G440" s="149"/>
      <c r="H440" s="132"/>
      <c r="I440" s="133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</row>
    <row r="441" spans="1:26" ht="15.75" customHeight="1">
      <c r="A441" s="139" t="s">
        <v>1622</v>
      </c>
      <c r="B441" s="139" t="s">
        <v>1623</v>
      </c>
      <c r="C441" s="139" t="s">
        <v>1624</v>
      </c>
      <c r="D441" s="139" t="s">
        <v>1625</v>
      </c>
      <c r="E441" s="139" t="s">
        <v>1626</v>
      </c>
      <c r="F441" s="139" t="s">
        <v>1627</v>
      </c>
      <c r="G441" s="140" t="s">
        <v>1628</v>
      </c>
      <c r="H441" s="140" t="s">
        <v>1629</v>
      </c>
      <c r="I441" s="133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</row>
    <row r="442" spans="1:26" ht="15.75" customHeight="1">
      <c r="A442" s="139">
        <v>1</v>
      </c>
      <c r="B442" s="154"/>
      <c r="C442" s="142"/>
      <c r="D442" s="142"/>
      <c r="E442" s="142"/>
      <c r="F442" s="139">
        <f>SUM(E442,F441)</f>
        <v>0</v>
      </c>
      <c r="G442" s="140">
        <f>SUM(E442,G441)</f>
        <v>0</v>
      </c>
      <c r="H442" s="142"/>
      <c r="I442" s="133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</row>
    <row r="443" spans="1:26" ht="15.75" customHeight="1">
      <c r="A443" s="139">
        <v>2</v>
      </c>
      <c r="B443" s="154"/>
      <c r="C443" s="142"/>
      <c r="D443" s="142"/>
      <c r="E443" s="142"/>
      <c r="F443" s="139"/>
      <c r="G443" s="140"/>
      <c r="H443" s="142"/>
      <c r="I443" s="133"/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</row>
    <row r="444" spans="1:26" ht="15.75" customHeight="1">
      <c r="A444" s="142">
        <v>3</v>
      </c>
      <c r="B444" s="150"/>
      <c r="C444" s="139"/>
      <c r="D444" s="139"/>
      <c r="E444" s="139"/>
      <c r="F444" s="142"/>
      <c r="G444" s="140"/>
      <c r="H444" s="142"/>
      <c r="I444" s="133"/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</row>
    <row r="445" spans="1:26" ht="15.75" customHeight="1">
      <c r="A445" s="132"/>
      <c r="B445" s="134"/>
      <c r="C445" s="132"/>
      <c r="D445" s="132"/>
      <c r="E445" s="132"/>
      <c r="F445" s="132"/>
      <c r="G445" s="149"/>
      <c r="H445" s="132"/>
      <c r="I445" s="133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spans="1:26" ht="15.75" customHeight="1">
      <c r="A446" s="132"/>
      <c r="B446" s="134"/>
      <c r="C446" s="132"/>
      <c r="D446" s="132"/>
      <c r="E446" s="132"/>
      <c r="F446" s="132"/>
      <c r="G446" s="149"/>
      <c r="H446" s="132"/>
      <c r="I446" s="133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spans="1:26" ht="15.75" customHeight="1">
      <c r="A447" s="132"/>
      <c r="B447" s="134"/>
      <c r="C447" s="132"/>
      <c r="D447" s="132"/>
      <c r="E447" s="132"/>
      <c r="F447" s="132"/>
      <c r="G447" s="149"/>
      <c r="H447" s="132"/>
      <c r="I447" s="133"/>
      <c r="J447" s="134"/>
      <c r="K447" s="134"/>
      <c r="L447" s="134"/>
      <c r="M447" s="134"/>
      <c r="N447" s="134"/>
      <c r="O447" s="134"/>
      <c r="P447" s="134"/>
      <c r="Q447" s="134"/>
    </row>
    <row r="448" spans="1:26" ht="15.75" customHeight="1">
      <c r="A448" s="537" t="s">
        <v>2284</v>
      </c>
      <c r="B448" s="537"/>
      <c r="C448" s="538" t="s">
        <v>2285</v>
      </c>
      <c r="D448" s="538"/>
      <c r="E448" s="132"/>
      <c r="F448" s="132"/>
      <c r="G448" s="149"/>
      <c r="H448" s="132"/>
      <c r="I448" s="133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</row>
    <row r="449" spans="1:26" ht="15.75" customHeight="1">
      <c r="A449" s="139" t="s">
        <v>1622</v>
      </c>
      <c r="B449" s="139" t="s">
        <v>1623</v>
      </c>
      <c r="C449" s="139" t="s">
        <v>1624</v>
      </c>
      <c r="D449" s="139" t="s">
        <v>1625</v>
      </c>
      <c r="E449" s="139" t="s">
        <v>1626</v>
      </c>
      <c r="F449" s="139" t="s">
        <v>1627</v>
      </c>
      <c r="G449" s="140" t="s">
        <v>1628</v>
      </c>
      <c r="H449" s="140" t="s">
        <v>1629</v>
      </c>
      <c r="I449" s="133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spans="1:26" ht="15.75" customHeight="1">
      <c r="A450" s="139">
        <v>1</v>
      </c>
      <c r="B450" s="141" t="s">
        <v>2286</v>
      </c>
      <c r="C450" s="142" t="s">
        <v>2287</v>
      </c>
      <c r="D450" s="115" t="s">
        <v>1182</v>
      </c>
      <c r="E450" s="142">
        <v>408</v>
      </c>
      <c r="F450" s="139">
        <f>SUM(F449,E450)</f>
        <v>408</v>
      </c>
      <c r="G450" s="140">
        <v>400</v>
      </c>
      <c r="H450" s="325" t="s">
        <v>1179</v>
      </c>
      <c r="I450" s="133"/>
      <c r="J450" s="134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</row>
    <row r="451" spans="1:26" ht="15.75" customHeight="1">
      <c r="A451" s="139">
        <v>2</v>
      </c>
      <c r="B451" s="150"/>
      <c r="C451" s="142"/>
      <c r="D451" s="139"/>
      <c r="E451" s="142"/>
      <c r="F451" s="139"/>
      <c r="G451" s="140"/>
      <c r="H451" s="142"/>
      <c r="I451" s="133"/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</row>
    <row r="452" spans="1:26" ht="15.75" customHeight="1">
      <c r="A452" s="142">
        <v>3</v>
      </c>
      <c r="B452" s="150"/>
      <c r="C452" s="139"/>
      <c r="D452" s="139"/>
      <c r="E452" s="139"/>
      <c r="F452" s="142"/>
      <c r="G452" s="140"/>
      <c r="H452" s="142"/>
      <c r="I452" s="133"/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</row>
    <row r="453" spans="1:26" ht="15.75" customHeight="1">
      <c r="A453" s="132"/>
      <c r="B453" s="134"/>
      <c r="C453" s="132"/>
      <c r="D453" s="132"/>
      <c r="E453" s="132"/>
      <c r="F453" s="132"/>
      <c r="G453" s="149"/>
      <c r="H453" s="132"/>
      <c r="I453" s="133"/>
      <c r="J453" s="134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</row>
    <row r="454" spans="1:26" ht="15.75" customHeight="1">
      <c r="A454" s="132"/>
      <c r="B454" s="134"/>
      <c r="C454" s="132"/>
      <c r="D454" s="132"/>
      <c r="E454" s="132"/>
      <c r="F454" s="132"/>
      <c r="G454" s="149"/>
      <c r="H454" s="132"/>
      <c r="I454" s="133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</row>
    <row r="455" spans="1:26" ht="15.75" customHeight="1">
      <c r="A455" s="132"/>
      <c r="B455" s="134"/>
      <c r="C455" s="132"/>
      <c r="D455" s="132"/>
      <c r="E455" s="132"/>
      <c r="F455" s="132"/>
      <c r="G455" s="149"/>
      <c r="H455" s="132"/>
      <c r="I455" s="133"/>
      <c r="J455" s="134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</row>
    <row r="456" spans="1:26" ht="15.75" customHeight="1">
      <c r="A456" s="537" t="s">
        <v>2288</v>
      </c>
      <c r="B456" s="537"/>
      <c r="C456" s="538" t="s">
        <v>2289</v>
      </c>
      <c r="D456" s="538"/>
      <c r="E456" s="132"/>
      <c r="F456" s="132"/>
      <c r="G456" s="149"/>
      <c r="H456" s="132"/>
      <c r="I456" s="133"/>
      <c r="J456" s="134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</row>
    <row r="457" spans="1:26" ht="15.75" customHeight="1">
      <c r="A457" s="139" t="s">
        <v>1622</v>
      </c>
      <c r="B457" s="139" t="s">
        <v>1623</v>
      </c>
      <c r="C457" s="139" t="s">
        <v>1624</v>
      </c>
      <c r="D457" s="139" t="s">
        <v>1625</v>
      </c>
      <c r="E457" s="139" t="s">
        <v>1626</v>
      </c>
      <c r="F457" s="139" t="s">
        <v>1627</v>
      </c>
      <c r="G457" s="140" t="s">
        <v>1628</v>
      </c>
      <c r="H457" s="140" t="s">
        <v>1629</v>
      </c>
      <c r="I457" s="133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</row>
    <row r="458" spans="1:26" ht="15.75" customHeight="1">
      <c r="A458" s="142">
        <v>1</v>
      </c>
      <c r="B458" s="150" t="s">
        <v>2290</v>
      </c>
      <c r="C458" s="139" t="s">
        <v>2291</v>
      </c>
      <c r="D458" s="142" t="s">
        <v>1632</v>
      </c>
      <c r="E458" s="139">
        <v>8</v>
      </c>
      <c r="F458" s="139">
        <f t="shared" ref="F458:F464" si="37">SUM(F457,E458)</f>
        <v>8</v>
      </c>
      <c r="G458" s="140">
        <f t="shared" ref="G458:G463" si="38">SUM(G457,E458)</f>
        <v>8</v>
      </c>
      <c r="H458" s="142"/>
      <c r="I458" s="133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</row>
    <row r="459" spans="1:26" ht="15.75" customHeight="1">
      <c r="A459" s="139">
        <v>2</v>
      </c>
      <c r="B459" s="154" t="s">
        <v>2190</v>
      </c>
      <c r="C459" s="142" t="s">
        <v>2191</v>
      </c>
      <c r="D459" s="142" t="s">
        <v>1621</v>
      </c>
      <c r="E459" s="142">
        <v>14</v>
      </c>
      <c r="F459" s="139">
        <f t="shared" si="37"/>
        <v>22</v>
      </c>
      <c r="G459" s="140">
        <f t="shared" si="38"/>
        <v>22</v>
      </c>
      <c r="H459" s="142"/>
      <c r="I459" s="133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</row>
    <row r="460" spans="1:26" ht="15.75" customHeight="1">
      <c r="A460" s="142">
        <v>3</v>
      </c>
      <c r="B460" s="150" t="s">
        <v>2241</v>
      </c>
      <c r="C460" s="139" t="s">
        <v>2207</v>
      </c>
      <c r="D460" s="142" t="s">
        <v>1621</v>
      </c>
      <c r="E460" s="139">
        <v>45</v>
      </c>
      <c r="F460" s="139">
        <f t="shared" si="37"/>
        <v>67</v>
      </c>
      <c r="G460" s="140">
        <f t="shared" si="38"/>
        <v>67</v>
      </c>
      <c r="H460" s="142"/>
      <c r="I460" s="133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</row>
    <row r="461" spans="1:26" ht="15.75" customHeight="1">
      <c r="A461" s="139">
        <v>4</v>
      </c>
      <c r="B461" s="147" t="s">
        <v>2120</v>
      </c>
      <c r="C461" s="142" t="s">
        <v>2121</v>
      </c>
      <c r="D461" s="142" t="s">
        <v>1621</v>
      </c>
      <c r="E461" s="139">
        <v>28</v>
      </c>
      <c r="F461" s="139">
        <f t="shared" si="37"/>
        <v>95</v>
      </c>
      <c r="G461" s="140">
        <f t="shared" si="38"/>
        <v>95</v>
      </c>
      <c r="H461" s="142"/>
      <c r="I461" s="133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</row>
    <row r="462" spans="1:26" ht="15.75" customHeight="1">
      <c r="A462" s="142">
        <v>5</v>
      </c>
      <c r="B462" s="154" t="s">
        <v>2154</v>
      </c>
      <c r="C462" s="142" t="s">
        <v>2155</v>
      </c>
      <c r="D462" s="142" t="s">
        <v>1632</v>
      </c>
      <c r="E462" s="142">
        <v>24</v>
      </c>
      <c r="F462" s="139">
        <f t="shared" si="37"/>
        <v>119</v>
      </c>
      <c r="G462" s="140">
        <f t="shared" si="38"/>
        <v>119</v>
      </c>
      <c r="H462" s="142"/>
      <c r="I462" s="133"/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</row>
    <row r="463" spans="1:26" ht="15.75" customHeight="1">
      <c r="A463" s="143">
        <v>6</v>
      </c>
      <c r="B463" s="294" t="s">
        <v>1724</v>
      </c>
      <c r="C463" s="145" t="s">
        <v>1725</v>
      </c>
      <c r="D463" s="145" t="s">
        <v>1621</v>
      </c>
      <c r="E463" s="145">
        <v>27</v>
      </c>
      <c r="F463" s="143">
        <f t="shared" si="37"/>
        <v>146</v>
      </c>
      <c r="G463" s="146">
        <f t="shared" si="38"/>
        <v>146</v>
      </c>
      <c r="H463" s="145"/>
      <c r="I463" s="133" t="s">
        <v>2107</v>
      </c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</row>
    <row r="464" spans="1:26" ht="15.75" customHeight="1">
      <c r="A464" s="139">
        <v>7</v>
      </c>
      <c r="B464" s="218" t="s">
        <v>2292</v>
      </c>
      <c r="C464" s="142" t="s">
        <v>2293</v>
      </c>
      <c r="D464" s="142" t="s">
        <v>1632</v>
      </c>
      <c r="E464" s="142">
        <v>400</v>
      </c>
      <c r="F464" s="139">
        <f t="shared" si="37"/>
        <v>546</v>
      </c>
      <c r="G464" s="140">
        <v>400</v>
      </c>
      <c r="H464" s="325" t="s">
        <v>1179</v>
      </c>
      <c r="I464" s="133" t="s">
        <v>2253</v>
      </c>
      <c r="J464" s="134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</row>
    <row r="465" spans="1:26" ht="15.75" customHeight="1">
      <c r="A465" s="139"/>
      <c r="B465" s="154"/>
      <c r="C465" s="142"/>
      <c r="D465" s="142"/>
      <c r="E465" s="142"/>
      <c r="F465" s="139"/>
      <c r="G465" s="140"/>
      <c r="H465" s="142"/>
      <c r="I465" s="133"/>
      <c r="J465" s="134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</row>
    <row r="466" spans="1:26" ht="15.75" customHeight="1">
      <c r="A466" s="148"/>
      <c r="B466" s="258"/>
      <c r="C466" s="132"/>
      <c r="D466" s="132"/>
      <c r="E466" s="132"/>
      <c r="F466" s="148"/>
      <c r="G466" s="149"/>
      <c r="H466" s="132"/>
      <c r="I466" s="133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</row>
    <row r="467" spans="1:26" ht="15.75" customHeight="1">
      <c r="A467" s="148"/>
      <c r="B467" s="258"/>
      <c r="C467" s="132"/>
      <c r="D467" s="132"/>
      <c r="E467" s="132"/>
      <c r="F467" s="148"/>
      <c r="G467" s="149"/>
      <c r="H467" s="132"/>
      <c r="I467" s="133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</row>
    <row r="468" spans="1:26" ht="15.75" customHeight="1">
      <c r="A468" s="132"/>
      <c r="B468" s="134"/>
      <c r="C468" s="132"/>
      <c r="D468" s="132"/>
      <c r="E468" s="132"/>
      <c r="F468" s="132"/>
      <c r="G468" s="149"/>
      <c r="H468" s="132"/>
      <c r="I468" s="133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spans="1:26" ht="15.75" customHeight="1">
      <c r="A469" s="537" t="s">
        <v>2294</v>
      </c>
      <c r="B469" s="537"/>
      <c r="C469" s="538" t="s">
        <v>2295</v>
      </c>
      <c r="D469" s="538"/>
      <c r="E469" s="132"/>
      <c r="F469" s="132"/>
      <c r="G469" s="149"/>
      <c r="H469" s="132"/>
      <c r="I469" s="133"/>
      <c r="J469" s="134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</row>
    <row r="470" spans="1:26" ht="15.75" customHeight="1">
      <c r="A470" s="139" t="s">
        <v>1622</v>
      </c>
      <c r="B470" s="139" t="s">
        <v>1623</v>
      </c>
      <c r="C470" s="139" t="s">
        <v>1624</v>
      </c>
      <c r="D470" s="139" t="s">
        <v>1625</v>
      </c>
      <c r="E470" s="139" t="s">
        <v>1626</v>
      </c>
      <c r="F470" s="139" t="s">
        <v>1627</v>
      </c>
      <c r="G470" s="140" t="s">
        <v>1628</v>
      </c>
      <c r="H470" s="140" t="s">
        <v>1629</v>
      </c>
      <c r="I470" s="133"/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</row>
    <row r="471" spans="1:26" ht="15.75" customHeight="1">
      <c r="A471" s="139">
        <v>1</v>
      </c>
      <c r="B471" s="150" t="s">
        <v>2183</v>
      </c>
      <c r="C471" s="139" t="s">
        <v>2184</v>
      </c>
      <c r="D471" s="139" t="s">
        <v>1621</v>
      </c>
      <c r="E471" s="142">
        <v>11</v>
      </c>
      <c r="F471" s="139">
        <f t="shared" ref="F471:F489" si="39">SUM(F470,E471)</f>
        <v>11</v>
      </c>
      <c r="G471" s="140">
        <f>SUM(G470,E471)</f>
        <v>11</v>
      </c>
      <c r="H471" s="142"/>
      <c r="I471" s="133"/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</row>
    <row r="472" spans="1:26" ht="15.75" customHeight="1">
      <c r="A472" s="139">
        <v>2</v>
      </c>
      <c r="B472" s="154" t="s">
        <v>2241</v>
      </c>
      <c r="C472" s="142" t="s">
        <v>2207</v>
      </c>
      <c r="D472" s="139" t="s">
        <v>1621</v>
      </c>
      <c r="E472" s="142">
        <v>45</v>
      </c>
      <c r="F472" s="139">
        <f t="shared" si="39"/>
        <v>56</v>
      </c>
      <c r="G472" s="140">
        <f>SUM(G471,E472)</f>
        <v>56</v>
      </c>
      <c r="H472" s="142"/>
      <c r="I472" s="133"/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</row>
    <row r="473" spans="1:26" ht="15.75" customHeight="1">
      <c r="A473" s="142">
        <v>3</v>
      </c>
      <c r="B473" s="154" t="s">
        <v>2118</v>
      </c>
      <c r="C473" s="142" t="s">
        <v>2119</v>
      </c>
      <c r="D473" s="142" t="s">
        <v>1621</v>
      </c>
      <c r="E473" s="139">
        <v>48</v>
      </c>
      <c r="F473" s="139">
        <f t="shared" si="39"/>
        <v>104</v>
      </c>
      <c r="G473" s="140">
        <f>SUM(G472,E473)</f>
        <v>104</v>
      </c>
      <c r="H473" s="142"/>
      <c r="I473" s="133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</row>
    <row r="474" spans="1:26" ht="15.75" customHeight="1">
      <c r="A474" s="139">
        <v>4</v>
      </c>
      <c r="B474" s="147" t="s">
        <v>2120</v>
      </c>
      <c r="C474" s="142" t="s">
        <v>2121</v>
      </c>
      <c r="D474" s="142" t="s">
        <v>1621</v>
      </c>
      <c r="E474" s="142">
        <v>30</v>
      </c>
      <c r="F474" s="139">
        <f t="shared" si="39"/>
        <v>134</v>
      </c>
      <c r="G474" s="140">
        <f>SUM(G473,E474)</f>
        <v>134</v>
      </c>
      <c r="H474" s="142"/>
      <c r="I474" s="133"/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</row>
    <row r="475" spans="1:26" ht="15.75" customHeight="1">
      <c r="A475" s="142">
        <v>5</v>
      </c>
      <c r="B475" s="147" t="s">
        <v>2167</v>
      </c>
      <c r="C475" s="139" t="s">
        <v>2168</v>
      </c>
      <c r="D475" s="142" t="s">
        <v>1621</v>
      </c>
      <c r="E475" s="142">
        <v>110</v>
      </c>
      <c r="F475" s="139">
        <f t="shared" si="39"/>
        <v>244</v>
      </c>
      <c r="G475" s="140">
        <v>200</v>
      </c>
      <c r="H475" s="142"/>
      <c r="I475" s="133"/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</row>
    <row r="476" spans="1:26" ht="15.75" customHeight="1">
      <c r="A476" s="139">
        <v>6</v>
      </c>
      <c r="B476" s="154" t="s">
        <v>2129</v>
      </c>
      <c r="C476" s="142" t="s">
        <v>2130</v>
      </c>
      <c r="D476" s="142" t="s">
        <v>1621</v>
      </c>
      <c r="E476" s="142">
        <v>5</v>
      </c>
      <c r="F476" s="139">
        <f t="shared" si="39"/>
        <v>249</v>
      </c>
      <c r="G476" s="140">
        <v>200</v>
      </c>
      <c r="H476" s="142"/>
      <c r="I476" s="133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</row>
    <row r="477" spans="1:26" ht="15.75" customHeight="1">
      <c r="A477" s="142">
        <v>7</v>
      </c>
      <c r="B477" s="154" t="s">
        <v>1724</v>
      </c>
      <c r="C477" s="142" t="s">
        <v>1725</v>
      </c>
      <c r="D477" s="142" t="s">
        <v>1621</v>
      </c>
      <c r="E477" s="142">
        <v>27</v>
      </c>
      <c r="F477" s="139">
        <f t="shared" si="39"/>
        <v>276</v>
      </c>
      <c r="G477" s="140">
        <v>200</v>
      </c>
      <c r="H477" s="142"/>
      <c r="I477" s="133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spans="1:26" ht="15.75" customHeight="1">
      <c r="A478" s="145">
        <v>8</v>
      </c>
      <c r="B478" s="294" t="s">
        <v>1672</v>
      </c>
      <c r="C478" s="145" t="s">
        <v>1673</v>
      </c>
      <c r="D478" s="145" t="s">
        <v>1621</v>
      </c>
      <c r="E478" s="145">
        <v>9</v>
      </c>
      <c r="F478" s="143">
        <f t="shared" si="39"/>
        <v>285</v>
      </c>
      <c r="G478" s="146">
        <v>200</v>
      </c>
      <c r="H478" s="145"/>
      <c r="I478" s="133" t="s">
        <v>2107</v>
      </c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</row>
    <row r="479" spans="1:26" ht="15.75" customHeight="1">
      <c r="A479" s="142">
        <v>9</v>
      </c>
      <c r="B479" s="154" t="s">
        <v>1677</v>
      </c>
      <c r="C479" s="142" t="s">
        <v>1678</v>
      </c>
      <c r="D479" s="142" t="s">
        <v>1621</v>
      </c>
      <c r="E479" s="142">
        <v>30</v>
      </c>
      <c r="F479" s="139">
        <f t="shared" si="39"/>
        <v>315</v>
      </c>
      <c r="G479" s="140">
        <v>200</v>
      </c>
      <c r="H479" s="142"/>
      <c r="I479" s="133"/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</row>
    <row r="480" spans="1:26" ht="15.75" customHeight="1">
      <c r="A480" s="142">
        <v>10</v>
      </c>
      <c r="B480" s="154" t="s">
        <v>1679</v>
      </c>
      <c r="C480" s="142" t="s">
        <v>1680</v>
      </c>
      <c r="D480" s="139" t="s">
        <v>1621</v>
      </c>
      <c r="E480" s="142">
        <v>10</v>
      </c>
      <c r="F480" s="139">
        <f t="shared" si="39"/>
        <v>325</v>
      </c>
      <c r="G480" s="140">
        <f t="shared" ref="G480:G487" si="40">SUM(G479,E480)</f>
        <v>210</v>
      </c>
      <c r="H480" s="142"/>
      <c r="I480" s="133"/>
      <c r="J480" s="134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</row>
    <row r="481" spans="1:26" ht="15.75" customHeight="1">
      <c r="A481" s="142">
        <v>11</v>
      </c>
      <c r="B481" s="141" t="s">
        <v>1681</v>
      </c>
      <c r="C481" s="142" t="s">
        <v>1682</v>
      </c>
      <c r="D481" s="139" t="s">
        <v>1621</v>
      </c>
      <c r="E481" s="142">
        <v>60</v>
      </c>
      <c r="F481" s="139">
        <f t="shared" si="39"/>
        <v>385</v>
      </c>
      <c r="G481" s="140">
        <f t="shared" si="40"/>
        <v>270</v>
      </c>
      <c r="H481" s="142"/>
      <c r="I481" s="133"/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</row>
    <row r="482" spans="1:26" ht="15.75" customHeight="1">
      <c r="A482" s="142">
        <v>12</v>
      </c>
      <c r="B482" s="141" t="s">
        <v>1249</v>
      </c>
      <c r="C482" s="142" t="s">
        <v>1250</v>
      </c>
      <c r="D482" s="115" t="s">
        <v>1182</v>
      </c>
      <c r="E482" s="142">
        <v>4</v>
      </c>
      <c r="F482" s="139">
        <f t="shared" si="39"/>
        <v>389</v>
      </c>
      <c r="G482" s="140">
        <f t="shared" si="40"/>
        <v>274</v>
      </c>
      <c r="H482" s="142"/>
      <c r="I482" s="133"/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</row>
    <row r="483" spans="1:26" ht="15.75" customHeight="1">
      <c r="A483" s="142">
        <v>13</v>
      </c>
      <c r="B483" s="141" t="s">
        <v>1685</v>
      </c>
      <c r="C483" s="142" t="s">
        <v>1486</v>
      </c>
      <c r="D483" s="139" t="s">
        <v>1621</v>
      </c>
      <c r="E483" s="142">
        <v>7</v>
      </c>
      <c r="F483" s="139">
        <f t="shared" si="39"/>
        <v>396</v>
      </c>
      <c r="G483" s="140">
        <f t="shared" si="40"/>
        <v>281</v>
      </c>
      <c r="H483" s="142"/>
      <c r="I483" s="133"/>
      <c r="J483" s="134"/>
      <c r="K483" s="134"/>
      <c r="L483" s="134"/>
      <c r="M483" s="134"/>
      <c r="N483" s="134"/>
      <c r="O483" s="134"/>
      <c r="P483" s="134"/>
      <c r="Q483" s="134"/>
    </row>
    <row r="484" spans="1:26" ht="15.75" customHeight="1">
      <c r="A484" s="142">
        <v>14</v>
      </c>
      <c r="B484" s="126" t="s">
        <v>1732</v>
      </c>
      <c r="C484" s="139" t="s">
        <v>1733</v>
      </c>
      <c r="D484" s="142" t="s">
        <v>1621</v>
      </c>
      <c r="E484" s="142">
        <v>4</v>
      </c>
      <c r="F484" s="139">
        <f t="shared" si="39"/>
        <v>400</v>
      </c>
      <c r="G484" s="140">
        <f t="shared" si="40"/>
        <v>285</v>
      </c>
      <c r="H484" s="142"/>
      <c r="I484" s="133"/>
      <c r="J484" s="134"/>
      <c r="K484" s="134"/>
      <c r="L484" s="134"/>
      <c r="M484" s="134"/>
      <c r="N484" s="134"/>
      <c r="O484" s="134"/>
      <c r="P484" s="134"/>
      <c r="Q484" s="134"/>
    </row>
    <row r="485" spans="1:26" ht="15.75" customHeight="1">
      <c r="A485" s="142">
        <v>15</v>
      </c>
      <c r="B485" s="154" t="s">
        <v>1688</v>
      </c>
      <c r="C485" s="142" t="s">
        <v>1689</v>
      </c>
      <c r="D485" s="139" t="s">
        <v>1621</v>
      </c>
      <c r="E485" s="142">
        <v>4</v>
      </c>
      <c r="F485" s="139">
        <f t="shared" si="39"/>
        <v>404</v>
      </c>
      <c r="G485" s="140">
        <f t="shared" si="40"/>
        <v>289</v>
      </c>
      <c r="H485" s="142"/>
      <c r="I485" s="133"/>
      <c r="J485" s="134"/>
      <c r="K485" s="134"/>
      <c r="L485" s="134"/>
      <c r="M485" s="134"/>
      <c r="N485" s="134"/>
      <c r="O485" s="134"/>
      <c r="P485" s="134"/>
      <c r="Q485" s="134"/>
    </row>
    <row r="486" spans="1:26" ht="15.75" customHeight="1">
      <c r="A486" s="142">
        <v>16</v>
      </c>
      <c r="B486" s="141" t="s">
        <v>1399</v>
      </c>
      <c r="C486" s="142" t="s">
        <v>1357</v>
      </c>
      <c r="D486" s="139" t="s">
        <v>1621</v>
      </c>
      <c r="E486" s="142">
        <v>18</v>
      </c>
      <c r="F486" s="139">
        <f t="shared" si="39"/>
        <v>422</v>
      </c>
      <c r="G486" s="140">
        <f t="shared" si="40"/>
        <v>307</v>
      </c>
      <c r="H486" s="142"/>
      <c r="I486" s="133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</row>
    <row r="487" spans="1:26" ht="15.75" customHeight="1">
      <c r="A487" s="142">
        <v>17</v>
      </c>
      <c r="B487" s="141" t="s">
        <v>1690</v>
      </c>
      <c r="C487" s="142" t="s">
        <v>1691</v>
      </c>
      <c r="D487" s="139" t="s">
        <v>1621</v>
      </c>
      <c r="E487" s="142">
        <v>80</v>
      </c>
      <c r="F487" s="139">
        <f t="shared" si="39"/>
        <v>502</v>
      </c>
      <c r="G487" s="140">
        <f t="shared" si="40"/>
        <v>387</v>
      </c>
      <c r="H487" s="142"/>
      <c r="I487" s="133"/>
      <c r="J487" s="134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</row>
    <row r="488" spans="1:26" ht="15.75" customHeight="1">
      <c r="A488" s="158">
        <v>18</v>
      </c>
      <c r="B488" s="174" t="s">
        <v>2296</v>
      </c>
      <c r="C488" s="158" t="s">
        <v>1695</v>
      </c>
      <c r="D488" s="189" t="s">
        <v>1175</v>
      </c>
      <c r="E488" s="158">
        <v>40</v>
      </c>
      <c r="F488" s="157">
        <f t="shared" si="39"/>
        <v>542</v>
      </c>
      <c r="G488" s="159">
        <v>400</v>
      </c>
      <c r="H488" s="338" t="s">
        <v>1179</v>
      </c>
      <c r="I488" s="133" t="s">
        <v>2297</v>
      </c>
      <c r="J488" s="134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</row>
    <row r="489" spans="1:26" ht="15.75" customHeight="1">
      <c r="A489" s="142">
        <v>19</v>
      </c>
      <c r="B489" s="141" t="s">
        <v>912</v>
      </c>
      <c r="C489" s="142" t="s">
        <v>913</v>
      </c>
      <c r="D489" s="167" t="s">
        <v>1182</v>
      </c>
      <c r="E489" s="142">
        <v>4</v>
      </c>
      <c r="F489" s="139">
        <f t="shared" si="39"/>
        <v>546</v>
      </c>
      <c r="G489" s="140">
        <v>400</v>
      </c>
      <c r="H489" s="339" t="s">
        <v>1179</v>
      </c>
      <c r="I489" s="133" t="s">
        <v>1219</v>
      </c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</row>
    <row r="490" spans="1:26" ht="15.75" customHeight="1">
      <c r="A490" s="132"/>
      <c r="B490" s="257"/>
      <c r="C490" s="221"/>
      <c r="D490" s="260"/>
      <c r="E490" s="132"/>
      <c r="F490" s="132"/>
      <c r="G490" s="149"/>
      <c r="H490" s="132"/>
      <c r="I490" s="133"/>
      <c r="J490" s="134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</row>
    <row r="491" spans="1:26" ht="15.75" customHeight="1">
      <c r="A491" s="537" t="s">
        <v>2298</v>
      </c>
      <c r="B491" s="537"/>
      <c r="C491" s="543" t="s">
        <v>2299</v>
      </c>
      <c r="D491" s="543"/>
      <c r="E491" s="132"/>
      <c r="F491" s="132"/>
      <c r="G491" s="149"/>
      <c r="H491" s="132"/>
      <c r="I491" s="133"/>
      <c r="J491" s="134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</row>
    <row r="492" spans="1:26" ht="15.75" customHeight="1">
      <c r="A492" s="139" t="s">
        <v>1622</v>
      </c>
      <c r="B492" s="139" t="s">
        <v>1623</v>
      </c>
      <c r="C492" s="139" t="s">
        <v>1624</v>
      </c>
      <c r="D492" s="139" t="s">
        <v>1625</v>
      </c>
      <c r="E492" s="139" t="s">
        <v>1626</v>
      </c>
      <c r="F492" s="139" t="s">
        <v>1627</v>
      </c>
      <c r="G492" s="140" t="s">
        <v>1628</v>
      </c>
      <c r="H492" s="140" t="s">
        <v>1629</v>
      </c>
      <c r="I492" s="133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</row>
    <row r="493" spans="1:26" ht="15.75" customHeight="1">
      <c r="A493" s="142">
        <v>1</v>
      </c>
      <c r="B493" s="147" t="s">
        <v>2118</v>
      </c>
      <c r="C493" s="142" t="s">
        <v>2119</v>
      </c>
      <c r="D493" s="142" t="s">
        <v>1621</v>
      </c>
      <c r="E493" s="142">
        <v>47</v>
      </c>
      <c r="F493" s="139">
        <f t="shared" ref="F493:F514" si="41">SUM(F492,E493)</f>
        <v>47</v>
      </c>
      <c r="G493" s="140">
        <f t="shared" ref="G493:G513" si="42">SUM(G492,E493)</f>
        <v>47</v>
      </c>
      <c r="H493" s="142"/>
      <c r="I493" s="133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</row>
    <row r="494" spans="1:26" ht="15.75" customHeight="1">
      <c r="A494" s="142">
        <v>2</v>
      </c>
      <c r="B494" s="147" t="s">
        <v>2163</v>
      </c>
      <c r="C494" s="139" t="s">
        <v>2164</v>
      </c>
      <c r="D494" s="142" t="s">
        <v>1621</v>
      </c>
      <c r="E494" s="142">
        <v>4</v>
      </c>
      <c r="F494" s="139">
        <f t="shared" si="41"/>
        <v>51</v>
      </c>
      <c r="G494" s="140">
        <f t="shared" si="42"/>
        <v>51</v>
      </c>
      <c r="H494" s="142"/>
      <c r="I494" s="133"/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</row>
    <row r="495" spans="1:26" ht="15.75" customHeight="1">
      <c r="A495" s="139">
        <v>3</v>
      </c>
      <c r="B495" s="147" t="s">
        <v>2120</v>
      </c>
      <c r="C495" s="142" t="s">
        <v>2121</v>
      </c>
      <c r="D495" s="142" t="s">
        <v>1621</v>
      </c>
      <c r="E495" s="142">
        <v>2</v>
      </c>
      <c r="F495" s="139">
        <f t="shared" si="41"/>
        <v>53</v>
      </c>
      <c r="G495" s="140">
        <f t="shared" si="42"/>
        <v>53</v>
      </c>
      <c r="H495" s="142"/>
      <c r="I495" s="133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</row>
    <row r="496" spans="1:26" ht="15.75" customHeight="1">
      <c r="A496" s="142">
        <v>4</v>
      </c>
      <c r="B496" s="147" t="s">
        <v>2165</v>
      </c>
      <c r="C496" s="142" t="s">
        <v>2166</v>
      </c>
      <c r="D496" s="142" t="s">
        <v>1621</v>
      </c>
      <c r="E496" s="142">
        <v>11</v>
      </c>
      <c r="F496" s="139">
        <f t="shared" si="41"/>
        <v>64</v>
      </c>
      <c r="G496" s="140">
        <f t="shared" si="42"/>
        <v>64</v>
      </c>
      <c r="H496" s="142"/>
      <c r="I496" s="133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</row>
    <row r="497" spans="1:26" ht="15.75" customHeight="1">
      <c r="A497" s="142">
        <v>5</v>
      </c>
      <c r="B497" s="147" t="s">
        <v>2122</v>
      </c>
      <c r="C497" s="142" t="s">
        <v>2123</v>
      </c>
      <c r="D497" s="142" t="s">
        <v>1632</v>
      </c>
      <c r="E497" s="142">
        <v>20</v>
      </c>
      <c r="F497" s="139">
        <f t="shared" si="41"/>
        <v>84</v>
      </c>
      <c r="G497" s="140">
        <f t="shared" si="42"/>
        <v>84</v>
      </c>
      <c r="H497" s="142"/>
      <c r="I497" s="133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</row>
    <row r="498" spans="1:26" ht="15.75" customHeight="1">
      <c r="A498" s="142">
        <v>6</v>
      </c>
      <c r="B498" s="147" t="s">
        <v>2124</v>
      </c>
      <c r="C498" s="142" t="s">
        <v>2125</v>
      </c>
      <c r="D498" s="142" t="s">
        <v>1632</v>
      </c>
      <c r="E498" s="142">
        <v>32</v>
      </c>
      <c r="F498" s="139">
        <f t="shared" si="41"/>
        <v>116</v>
      </c>
      <c r="G498" s="140">
        <f t="shared" si="42"/>
        <v>116</v>
      </c>
      <c r="H498" s="142"/>
      <c r="I498" s="133"/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</row>
    <row r="499" spans="1:26" ht="15.75" customHeight="1">
      <c r="A499" s="142">
        <v>7</v>
      </c>
      <c r="B499" s="147" t="s">
        <v>2154</v>
      </c>
      <c r="C499" s="142" t="s">
        <v>2155</v>
      </c>
      <c r="D499" s="142" t="s">
        <v>1632</v>
      </c>
      <c r="E499" s="142">
        <v>24</v>
      </c>
      <c r="F499" s="139">
        <f t="shared" si="41"/>
        <v>140</v>
      </c>
      <c r="G499" s="140">
        <f t="shared" si="42"/>
        <v>140</v>
      </c>
      <c r="H499" s="142"/>
      <c r="I499" s="133"/>
      <c r="J499" s="134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</row>
    <row r="500" spans="1:26" ht="15.75" customHeight="1">
      <c r="A500" s="142">
        <v>8</v>
      </c>
      <c r="B500" s="150" t="s">
        <v>2105</v>
      </c>
      <c r="C500" s="139" t="s">
        <v>2106</v>
      </c>
      <c r="D500" s="139" t="s">
        <v>1632</v>
      </c>
      <c r="E500" s="142">
        <v>28</v>
      </c>
      <c r="F500" s="139">
        <f t="shared" si="41"/>
        <v>168</v>
      </c>
      <c r="G500" s="140">
        <f t="shared" si="42"/>
        <v>168</v>
      </c>
      <c r="H500" s="142"/>
      <c r="I500" s="133"/>
      <c r="J500" s="134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</row>
    <row r="501" spans="1:26" ht="15.75" customHeight="1">
      <c r="A501" s="142">
        <v>9</v>
      </c>
      <c r="B501" s="150" t="s">
        <v>1924</v>
      </c>
      <c r="C501" s="139" t="s">
        <v>1925</v>
      </c>
      <c r="D501" s="139" t="s">
        <v>1621</v>
      </c>
      <c r="E501" s="142">
        <v>4</v>
      </c>
      <c r="F501" s="139">
        <f t="shared" si="41"/>
        <v>172</v>
      </c>
      <c r="G501" s="140">
        <f t="shared" si="42"/>
        <v>172</v>
      </c>
      <c r="H501" s="142"/>
      <c r="I501" s="133"/>
      <c r="J501" s="134"/>
      <c r="K501" s="134"/>
      <c r="L501" s="134"/>
      <c r="M501" s="134"/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</row>
    <row r="502" spans="1:26" ht="15.75" customHeight="1">
      <c r="A502" s="142">
        <v>10</v>
      </c>
      <c r="B502" s="150" t="s">
        <v>2200</v>
      </c>
      <c r="C502" s="139" t="s">
        <v>1727</v>
      </c>
      <c r="D502" s="139" t="s">
        <v>1621</v>
      </c>
      <c r="E502" s="142">
        <v>16</v>
      </c>
      <c r="F502" s="139">
        <f t="shared" si="41"/>
        <v>188</v>
      </c>
      <c r="G502" s="140">
        <f t="shared" si="42"/>
        <v>188</v>
      </c>
      <c r="H502" s="142"/>
      <c r="I502" s="133"/>
      <c r="J502" s="134"/>
      <c r="K502" s="134"/>
      <c r="L502" s="134"/>
      <c r="M502" s="134"/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</row>
    <row r="503" spans="1:26" ht="15.75" customHeight="1">
      <c r="A503" s="145">
        <v>11</v>
      </c>
      <c r="B503" s="294" t="s">
        <v>1828</v>
      </c>
      <c r="C503" s="145" t="s">
        <v>1829</v>
      </c>
      <c r="D503" s="145" t="s">
        <v>1621</v>
      </c>
      <c r="E503" s="145">
        <v>10</v>
      </c>
      <c r="F503" s="143">
        <f t="shared" si="41"/>
        <v>198</v>
      </c>
      <c r="G503" s="146">
        <f t="shared" si="42"/>
        <v>198</v>
      </c>
      <c r="H503" s="145"/>
      <c r="I503" s="133" t="s">
        <v>2107</v>
      </c>
      <c r="J503" s="134"/>
      <c r="K503" s="134"/>
      <c r="L503" s="134"/>
      <c r="M503" s="134"/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</row>
    <row r="504" spans="1:26" ht="15.75" customHeight="1">
      <c r="A504" s="142">
        <v>12</v>
      </c>
      <c r="B504" s="154" t="s">
        <v>1677</v>
      </c>
      <c r="C504" s="142" t="s">
        <v>1678</v>
      </c>
      <c r="D504" s="142" t="s">
        <v>1621</v>
      </c>
      <c r="E504" s="142">
        <v>16</v>
      </c>
      <c r="F504" s="139">
        <f t="shared" si="41"/>
        <v>214</v>
      </c>
      <c r="G504" s="324">
        <f t="shared" si="42"/>
        <v>214</v>
      </c>
      <c r="H504" s="142"/>
      <c r="I504" s="133"/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</row>
    <row r="505" spans="1:26" ht="15.75" customHeight="1">
      <c r="A505" s="142">
        <v>13</v>
      </c>
      <c r="B505" s="154" t="s">
        <v>1679</v>
      </c>
      <c r="C505" s="142" t="s">
        <v>1680</v>
      </c>
      <c r="D505" s="139" t="s">
        <v>1621</v>
      </c>
      <c r="E505" s="142">
        <v>4</v>
      </c>
      <c r="F505" s="139">
        <f t="shared" si="41"/>
        <v>218</v>
      </c>
      <c r="G505" s="140">
        <f t="shared" si="42"/>
        <v>218</v>
      </c>
      <c r="H505" s="142"/>
      <c r="I505" s="133"/>
      <c r="J505" s="134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</row>
    <row r="506" spans="1:26" ht="15.75" customHeight="1">
      <c r="A506" s="142">
        <v>14</v>
      </c>
      <c r="B506" s="141" t="s">
        <v>1681</v>
      </c>
      <c r="C506" s="142" t="s">
        <v>1682</v>
      </c>
      <c r="D506" s="139" t="s">
        <v>1621</v>
      </c>
      <c r="E506" s="142">
        <v>30</v>
      </c>
      <c r="F506" s="139">
        <f t="shared" si="41"/>
        <v>248</v>
      </c>
      <c r="G506" s="140">
        <f t="shared" si="42"/>
        <v>248</v>
      </c>
      <c r="H506" s="142"/>
      <c r="I506" s="133"/>
      <c r="J506" s="134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</row>
    <row r="507" spans="1:26" ht="15.75" customHeight="1">
      <c r="A507" s="142">
        <v>15</v>
      </c>
      <c r="B507" s="154" t="s">
        <v>1683</v>
      </c>
      <c r="C507" s="142" t="s">
        <v>1684</v>
      </c>
      <c r="D507" s="139" t="s">
        <v>1621</v>
      </c>
      <c r="E507" s="142">
        <v>4</v>
      </c>
      <c r="F507" s="139">
        <f t="shared" si="41"/>
        <v>252</v>
      </c>
      <c r="G507" s="140">
        <f t="shared" si="42"/>
        <v>252</v>
      </c>
      <c r="H507" s="142"/>
      <c r="I507" s="133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</row>
    <row r="508" spans="1:26" ht="15.75" customHeight="1">
      <c r="A508" s="142">
        <v>16</v>
      </c>
      <c r="B508" s="141" t="s">
        <v>1728</v>
      </c>
      <c r="C508" s="142" t="s">
        <v>1729</v>
      </c>
      <c r="D508" s="142" t="s">
        <v>1632</v>
      </c>
      <c r="E508" s="142">
        <v>42</v>
      </c>
      <c r="F508" s="139">
        <f t="shared" si="41"/>
        <v>294</v>
      </c>
      <c r="G508" s="140">
        <f t="shared" si="42"/>
        <v>294</v>
      </c>
      <c r="H508" s="142"/>
      <c r="I508" s="133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spans="1:26" ht="15.75" customHeight="1">
      <c r="A509" s="142">
        <v>17</v>
      </c>
      <c r="B509" s="141" t="s">
        <v>1685</v>
      </c>
      <c r="C509" s="142" t="s">
        <v>1486</v>
      </c>
      <c r="D509" s="139" t="s">
        <v>1621</v>
      </c>
      <c r="E509" s="142">
        <v>7</v>
      </c>
      <c r="F509" s="139">
        <f t="shared" si="41"/>
        <v>301</v>
      </c>
      <c r="G509" s="140">
        <f t="shared" si="42"/>
        <v>301</v>
      </c>
      <c r="H509" s="142"/>
      <c r="I509" s="133"/>
      <c r="J509" s="134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</row>
    <row r="510" spans="1:26" ht="15.75" customHeight="1">
      <c r="A510" s="142">
        <v>18</v>
      </c>
      <c r="B510" s="141" t="s">
        <v>1686</v>
      </c>
      <c r="C510" s="142" t="s">
        <v>1687</v>
      </c>
      <c r="D510" s="115" t="s">
        <v>1182</v>
      </c>
      <c r="E510" s="142">
        <v>20</v>
      </c>
      <c r="F510" s="139">
        <f t="shared" si="41"/>
        <v>321</v>
      </c>
      <c r="G510" s="140">
        <f t="shared" si="42"/>
        <v>321</v>
      </c>
      <c r="H510" s="142"/>
      <c r="I510" s="133"/>
      <c r="J510" s="134"/>
      <c r="K510" s="134"/>
      <c r="L510" s="134"/>
      <c r="M510" s="134"/>
      <c r="N510" s="134"/>
      <c r="O510" s="134"/>
      <c r="P510" s="134"/>
      <c r="Q510" s="134"/>
    </row>
    <row r="511" spans="1:26" ht="15.75" customHeight="1">
      <c r="A511" s="142">
        <v>19</v>
      </c>
      <c r="B511" s="126" t="s">
        <v>1280</v>
      </c>
      <c r="C511" s="139" t="s">
        <v>1281</v>
      </c>
      <c r="D511" s="142" t="s">
        <v>1621</v>
      </c>
      <c r="E511" s="142">
        <v>7</v>
      </c>
      <c r="F511" s="139">
        <f t="shared" si="41"/>
        <v>328</v>
      </c>
      <c r="G511" s="140">
        <f t="shared" si="42"/>
        <v>328</v>
      </c>
      <c r="H511" s="142"/>
      <c r="I511" s="133"/>
      <c r="J511" s="134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</row>
    <row r="512" spans="1:26" ht="15.75" customHeight="1">
      <c r="A512" s="142">
        <v>20</v>
      </c>
      <c r="B512" s="154" t="s">
        <v>1688</v>
      </c>
      <c r="C512" s="142" t="s">
        <v>1689</v>
      </c>
      <c r="D512" s="139" t="s">
        <v>1621</v>
      </c>
      <c r="E512" s="142">
        <v>4</v>
      </c>
      <c r="F512" s="139">
        <f t="shared" si="41"/>
        <v>332</v>
      </c>
      <c r="G512" s="140">
        <f t="shared" si="42"/>
        <v>332</v>
      </c>
      <c r="H512" s="142"/>
      <c r="I512" s="133"/>
      <c r="J512" s="134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</row>
    <row r="513" spans="1:26" ht="15.75" customHeight="1">
      <c r="A513" s="142">
        <v>21</v>
      </c>
      <c r="B513" s="141" t="s">
        <v>2201</v>
      </c>
      <c r="C513" s="142" t="s">
        <v>2185</v>
      </c>
      <c r="D513" s="139" t="s">
        <v>1621</v>
      </c>
      <c r="E513" s="142">
        <v>4</v>
      </c>
      <c r="F513" s="139">
        <f t="shared" si="41"/>
        <v>336</v>
      </c>
      <c r="G513" s="140">
        <f t="shared" si="42"/>
        <v>336</v>
      </c>
      <c r="H513" s="142"/>
      <c r="I513" s="133"/>
      <c r="J513" s="134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</row>
    <row r="514" spans="1:26" ht="15.75" customHeight="1">
      <c r="A514" s="142">
        <v>22</v>
      </c>
      <c r="B514" s="141" t="s">
        <v>2300</v>
      </c>
      <c r="C514" s="142" t="s">
        <v>1695</v>
      </c>
      <c r="D514" s="167" t="s">
        <v>1175</v>
      </c>
      <c r="E514" s="142">
        <v>70</v>
      </c>
      <c r="F514" s="139">
        <f t="shared" si="41"/>
        <v>406</v>
      </c>
      <c r="G514" s="140">
        <v>400</v>
      </c>
      <c r="H514" s="340" t="s">
        <v>1179</v>
      </c>
      <c r="I514" s="133" t="s">
        <v>1575</v>
      </c>
      <c r="J514" s="134"/>
      <c r="K514" s="134"/>
      <c r="L514" s="134"/>
      <c r="M514" s="134"/>
      <c r="N514" s="134"/>
      <c r="O514" s="134"/>
      <c r="P514" s="134"/>
      <c r="Q514" s="134"/>
    </row>
    <row r="515" spans="1:26" ht="15.75" customHeight="1">
      <c r="A515" s="132"/>
      <c r="B515" s="258"/>
      <c r="C515" s="132"/>
      <c r="D515" s="148"/>
      <c r="E515" s="132"/>
      <c r="F515" s="132"/>
      <c r="G515" s="149"/>
      <c r="H515" s="132"/>
      <c r="I515" s="133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</row>
    <row r="516" spans="1:26" ht="15.75" customHeight="1">
      <c r="A516" s="541" t="s">
        <v>2301</v>
      </c>
      <c r="B516" s="541"/>
      <c r="C516" s="542" t="s">
        <v>2302</v>
      </c>
      <c r="D516" s="542"/>
      <c r="E516" s="132"/>
      <c r="F516" s="132"/>
      <c r="G516" s="149"/>
      <c r="H516" s="132"/>
      <c r="I516" s="133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</row>
    <row r="517" spans="1:26" ht="15.75" customHeight="1">
      <c r="A517" s="198" t="s">
        <v>1622</v>
      </c>
      <c r="B517" s="198" t="s">
        <v>1623</v>
      </c>
      <c r="C517" s="198" t="s">
        <v>1624</v>
      </c>
      <c r="D517" s="198" t="s">
        <v>1625</v>
      </c>
      <c r="E517" s="139" t="s">
        <v>1626</v>
      </c>
      <c r="F517" s="139" t="s">
        <v>1627</v>
      </c>
      <c r="G517" s="140" t="s">
        <v>1628</v>
      </c>
      <c r="H517" s="140" t="s">
        <v>1629</v>
      </c>
      <c r="I517" s="133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spans="1:26" ht="15.75" customHeight="1">
      <c r="A518" s="142">
        <v>1</v>
      </c>
      <c r="B518" s="147"/>
      <c r="C518" s="139"/>
      <c r="D518" s="142"/>
      <c r="E518" s="142"/>
      <c r="F518" s="139">
        <f>SUM(F517,E518)</f>
        <v>0</v>
      </c>
      <c r="G518" s="140">
        <f>SUM(G517,E518)</f>
        <v>0</v>
      </c>
      <c r="H518" s="142"/>
      <c r="I518" s="133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spans="1:26" ht="15.75" customHeight="1">
      <c r="A519" s="139">
        <v>2</v>
      </c>
      <c r="B519" s="150"/>
      <c r="C519" s="142"/>
      <c r="D519" s="139"/>
      <c r="E519" s="142"/>
      <c r="F519" s="139"/>
      <c r="G519" s="140"/>
      <c r="H519" s="142"/>
      <c r="I519" s="133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</row>
    <row r="520" spans="1:26" ht="15.75" customHeight="1">
      <c r="A520" s="142">
        <v>3</v>
      </c>
      <c r="B520" s="147"/>
      <c r="C520" s="139"/>
      <c r="D520" s="142"/>
      <c r="E520" s="142"/>
      <c r="F520" s="139"/>
      <c r="G520" s="140"/>
      <c r="H520" s="142"/>
      <c r="I520" s="133"/>
      <c r="J520" s="134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</row>
    <row r="521" spans="1:26" ht="15.75" customHeight="1">
      <c r="A521" s="221"/>
      <c r="B521" s="341"/>
      <c r="C521" s="260"/>
      <c r="D521" s="221"/>
      <c r="E521" s="132"/>
      <c r="F521" s="148"/>
      <c r="G521" s="149"/>
      <c r="H521" s="132"/>
      <c r="I521" s="133"/>
      <c r="J521" s="134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</row>
    <row r="522" spans="1:26" ht="15.75" customHeight="1">
      <c r="A522" s="221"/>
      <c r="B522" s="341"/>
      <c r="C522" s="260"/>
      <c r="D522" s="221"/>
      <c r="E522" s="132"/>
      <c r="F522" s="148"/>
      <c r="G522" s="149"/>
      <c r="H522" s="132"/>
      <c r="I522" s="133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</row>
    <row r="523" spans="1:26" ht="15.75" customHeight="1">
      <c r="A523" s="260"/>
      <c r="B523" s="336"/>
      <c r="C523" s="221"/>
      <c r="D523" s="221"/>
      <c r="E523" s="132"/>
      <c r="F523" s="148"/>
      <c r="G523" s="149"/>
      <c r="H523" s="132"/>
      <c r="I523" s="133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</row>
    <row r="524" spans="1:26" ht="15.75" customHeight="1">
      <c r="A524" s="544" t="s">
        <v>2303</v>
      </c>
      <c r="B524" s="544"/>
      <c r="C524" s="543" t="s">
        <v>2304</v>
      </c>
      <c r="D524" s="543"/>
      <c r="E524" s="132"/>
      <c r="F524" s="132"/>
      <c r="G524" s="149"/>
      <c r="H524" s="132"/>
      <c r="I524" s="133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spans="1:26" ht="15.75" customHeight="1">
      <c r="A525" s="139" t="s">
        <v>1622</v>
      </c>
      <c r="B525" s="139" t="s">
        <v>1623</v>
      </c>
      <c r="C525" s="139" t="s">
        <v>1624</v>
      </c>
      <c r="D525" s="139" t="s">
        <v>1625</v>
      </c>
      <c r="E525" s="139" t="s">
        <v>1626</v>
      </c>
      <c r="F525" s="139" t="s">
        <v>1627</v>
      </c>
      <c r="G525" s="140" t="s">
        <v>1628</v>
      </c>
      <c r="H525" s="140" t="s">
        <v>1629</v>
      </c>
      <c r="I525" s="133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spans="1:26" ht="15.75" customHeight="1">
      <c r="A526" s="142">
        <v>1</v>
      </c>
      <c r="B526" s="150" t="s">
        <v>2105</v>
      </c>
      <c r="C526" s="139" t="s">
        <v>2106</v>
      </c>
      <c r="D526" s="139" t="s">
        <v>1632</v>
      </c>
      <c r="E526" s="142">
        <v>20</v>
      </c>
      <c r="F526" s="139">
        <f t="shared" ref="F526:F535" si="43">SUM(F525,E526)</f>
        <v>20</v>
      </c>
      <c r="G526" s="140">
        <f t="shared" ref="G526:G535" si="44">SUM(G525,E526)</f>
        <v>20</v>
      </c>
      <c r="H526" s="142"/>
      <c r="I526" s="133"/>
      <c r="J526" s="134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</row>
    <row r="527" spans="1:26" ht="15.75" customHeight="1">
      <c r="A527" s="143">
        <v>2</v>
      </c>
      <c r="B527" s="274" t="s">
        <v>1704</v>
      </c>
      <c r="C527" s="143" t="s">
        <v>1705</v>
      </c>
      <c r="D527" s="143" t="s">
        <v>1621</v>
      </c>
      <c r="E527" s="145">
        <v>20</v>
      </c>
      <c r="F527" s="143">
        <f t="shared" si="43"/>
        <v>40</v>
      </c>
      <c r="G527" s="146">
        <f t="shared" si="44"/>
        <v>40</v>
      </c>
      <c r="H527" s="145"/>
      <c r="I527" s="133" t="s">
        <v>2107</v>
      </c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</row>
    <row r="528" spans="1:26" ht="15.75" customHeight="1">
      <c r="A528" s="139">
        <v>3</v>
      </c>
      <c r="B528" s="154" t="s">
        <v>1677</v>
      </c>
      <c r="C528" s="142" t="s">
        <v>1678</v>
      </c>
      <c r="D528" s="142" t="s">
        <v>1621</v>
      </c>
      <c r="E528" s="142">
        <v>4</v>
      </c>
      <c r="F528" s="139">
        <f t="shared" si="43"/>
        <v>44</v>
      </c>
      <c r="G528" s="140">
        <f t="shared" si="44"/>
        <v>44</v>
      </c>
      <c r="H528" s="142"/>
      <c r="I528" s="133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</row>
    <row r="529" spans="1:26" ht="15.75" customHeight="1">
      <c r="A529" s="142">
        <v>4</v>
      </c>
      <c r="B529" s="141" t="s">
        <v>1744</v>
      </c>
      <c r="C529" s="142" t="s">
        <v>1745</v>
      </c>
      <c r="D529" s="139" t="s">
        <v>1621</v>
      </c>
      <c r="E529" s="142">
        <v>20</v>
      </c>
      <c r="F529" s="139">
        <f t="shared" si="43"/>
        <v>64</v>
      </c>
      <c r="G529" s="140">
        <f t="shared" si="44"/>
        <v>64</v>
      </c>
      <c r="H529" s="142"/>
      <c r="I529" s="133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</row>
    <row r="530" spans="1:26" ht="15.75" customHeight="1">
      <c r="A530" s="139">
        <v>5</v>
      </c>
      <c r="B530" s="141" t="s">
        <v>1686</v>
      </c>
      <c r="C530" s="142" t="s">
        <v>1687</v>
      </c>
      <c r="D530" s="115" t="s">
        <v>1182</v>
      </c>
      <c r="E530" s="142">
        <v>20</v>
      </c>
      <c r="F530" s="139">
        <f t="shared" si="43"/>
        <v>84</v>
      </c>
      <c r="G530" s="140">
        <f t="shared" si="44"/>
        <v>84</v>
      </c>
      <c r="H530" s="142"/>
      <c r="I530" s="133"/>
      <c r="J530" s="134"/>
      <c r="K530" s="134"/>
      <c r="L530" s="134"/>
      <c r="M530" s="134"/>
      <c r="N530" s="134"/>
      <c r="O530" s="134"/>
      <c r="P530" s="134"/>
      <c r="Q530" s="134"/>
    </row>
    <row r="531" spans="1:26" ht="15.75" customHeight="1">
      <c r="A531" s="142">
        <v>6</v>
      </c>
      <c r="B531" s="154" t="s">
        <v>1688</v>
      </c>
      <c r="C531" s="142" t="s">
        <v>1689</v>
      </c>
      <c r="D531" s="139" t="s">
        <v>1621</v>
      </c>
      <c r="E531" s="142">
        <v>6</v>
      </c>
      <c r="F531" s="139">
        <f t="shared" si="43"/>
        <v>90</v>
      </c>
      <c r="G531" s="140">
        <f t="shared" si="44"/>
        <v>90</v>
      </c>
      <c r="H531" s="142"/>
      <c r="I531" s="133"/>
      <c r="J531" s="134"/>
      <c r="K531" s="134"/>
      <c r="L531" s="134"/>
      <c r="M531" s="134"/>
      <c r="N531" s="134"/>
      <c r="O531" s="134"/>
      <c r="P531" s="134"/>
      <c r="Q531" s="134"/>
    </row>
    <row r="532" spans="1:26" ht="15.75" customHeight="1">
      <c r="A532" s="142">
        <v>7</v>
      </c>
      <c r="B532" s="141" t="s">
        <v>1257</v>
      </c>
      <c r="C532" s="142" t="s">
        <v>1258</v>
      </c>
      <c r="D532" s="167" t="s">
        <v>1182</v>
      </c>
      <c r="E532" s="142">
        <v>48</v>
      </c>
      <c r="F532" s="139">
        <f t="shared" si="43"/>
        <v>138</v>
      </c>
      <c r="G532" s="140">
        <f t="shared" si="44"/>
        <v>138</v>
      </c>
      <c r="H532" s="142"/>
      <c r="I532" s="133"/>
      <c r="J532" s="134"/>
      <c r="K532" s="134"/>
      <c r="L532" s="134"/>
      <c r="M532" s="134"/>
      <c r="N532" s="134"/>
      <c r="O532" s="134"/>
      <c r="P532" s="134"/>
      <c r="Q532" s="134"/>
    </row>
    <row r="533" spans="1:26" ht="15.75" customHeight="1">
      <c r="A533" s="142">
        <v>8</v>
      </c>
      <c r="B533" s="141" t="s">
        <v>1321</v>
      </c>
      <c r="C533" s="142" t="s">
        <v>1322</v>
      </c>
      <c r="D533" s="167" t="s">
        <v>1175</v>
      </c>
      <c r="E533" s="142">
        <v>24</v>
      </c>
      <c r="F533" s="139">
        <f t="shared" si="43"/>
        <v>162</v>
      </c>
      <c r="G533" s="140">
        <f t="shared" si="44"/>
        <v>162</v>
      </c>
      <c r="H533" s="142"/>
      <c r="I533" s="133"/>
      <c r="J533" s="134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</row>
    <row r="534" spans="1:26" ht="15.75" customHeight="1">
      <c r="A534" s="158">
        <v>9</v>
      </c>
      <c r="B534" s="174" t="s">
        <v>1690</v>
      </c>
      <c r="C534" s="158" t="s">
        <v>1691</v>
      </c>
      <c r="D534" s="189" t="s">
        <v>1175</v>
      </c>
      <c r="E534" s="158">
        <v>70</v>
      </c>
      <c r="F534" s="157">
        <f t="shared" si="43"/>
        <v>232</v>
      </c>
      <c r="G534" s="159">
        <f t="shared" si="44"/>
        <v>232</v>
      </c>
      <c r="H534" s="158"/>
      <c r="I534" s="133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</row>
    <row r="535" spans="1:26" ht="15.75" customHeight="1">
      <c r="A535" s="142">
        <v>10</v>
      </c>
      <c r="B535" s="141" t="s">
        <v>1769</v>
      </c>
      <c r="C535" s="142" t="s">
        <v>1770</v>
      </c>
      <c r="D535" s="167" t="s">
        <v>1175</v>
      </c>
      <c r="E535" s="142">
        <v>4</v>
      </c>
      <c r="F535" s="139">
        <f t="shared" si="43"/>
        <v>236</v>
      </c>
      <c r="G535" s="140">
        <f t="shared" si="44"/>
        <v>236</v>
      </c>
      <c r="H535" s="142"/>
      <c r="I535" s="133" t="s">
        <v>1185</v>
      </c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spans="1:26" ht="15.75" customHeight="1">
      <c r="A536" s="142">
        <v>11</v>
      </c>
      <c r="B536" s="141" t="s">
        <v>2305</v>
      </c>
      <c r="C536" s="142" t="s">
        <v>2306</v>
      </c>
      <c r="D536" s="167" t="s">
        <v>1182</v>
      </c>
      <c r="E536" s="142">
        <v>256</v>
      </c>
      <c r="F536" s="139">
        <f>SUM(E536,F535)</f>
        <v>492</v>
      </c>
      <c r="G536" s="140">
        <v>400</v>
      </c>
      <c r="H536" s="342" t="s">
        <v>1179</v>
      </c>
      <c r="I536" s="133" t="s">
        <v>1216</v>
      </c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5.75" customHeight="1">
      <c r="A537" s="142">
        <v>12</v>
      </c>
      <c r="B537" s="141" t="s">
        <v>912</v>
      </c>
      <c r="C537" s="142" t="s">
        <v>913</v>
      </c>
      <c r="D537" s="167" t="s">
        <v>1182</v>
      </c>
      <c r="E537" s="142">
        <v>4</v>
      </c>
      <c r="F537" s="139">
        <f>SUM(E537,F536)</f>
        <v>496</v>
      </c>
      <c r="G537" s="140">
        <v>400</v>
      </c>
      <c r="H537" s="342" t="s">
        <v>1179</v>
      </c>
      <c r="I537" s="133" t="s">
        <v>1219</v>
      </c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</row>
    <row r="538" spans="1:26" ht="15.75" customHeight="1">
      <c r="A538" s="132"/>
      <c r="B538" s="134"/>
      <c r="C538" s="132"/>
      <c r="D538" s="132"/>
      <c r="E538" s="132"/>
      <c r="F538" s="132"/>
      <c r="G538" s="149"/>
      <c r="H538" s="132"/>
      <c r="I538" s="133"/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</row>
    <row r="539" spans="1:26" ht="15.75" customHeight="1">
      <c r="A539" s="537" t="s">
        <v>2307</v>
      </c>
      <c r="B539" s="537"/>
      <c r="C539" s="538" t="s">
        <v>2308</v>
      </c>
      <c r="D539" s="538"/>
      <c r="E539" s="132"/>
      <c r="F539" s="132"/>
      <c r="G539" s="149"/>
      <c r="H539" s="132"/>
      <c r="I539" s="133"/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</row>
    <row r="540" spans="1:26" ht="15.75" customHeight="1">
      <c r="A540" s="139" t="s">
        <v>1622</v>
      </c>
      <c r="B540" s="139" t="s">
        <v>1623</v>
      </c>
      <c r="C540" s="139" t="s">
        <v>1624</v>
      </c>
      <c r="D540" s="139" t="s">
        <v>1625</v>
      </c>
      <c r="E540" s="139" t="s">
        <v>1626</v>
      </c>
      <c r="F540" s="139" t="s">
        <v>1627</v>
      </c>
      <c r="G540" s="140" t="s">
        <v>1628</v>
      </c>
      <c r="H540" s="140" t="s">
        <v>1629</v>
      </c>
      <c r="I540" s="133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</row>
    <row r="541" spans="1:26" ht="15.75" customHeight="1">
      <c r="A541" s="142">
        <v>1</v>
      </c>
      <c r="B541" s="147"/>
      <c r="C541" s="139"/>
      <c r="D541" s="142"/>
      <c r="E541" s="142"/>
      <c r="F541" s="139">
        <f>SUM(F540,E541)</f>
        <v>0</v>
      </c>
      <c r="G541" s="140">
        <f>SUM(G540,E541)</f>
        <v>0</v>
      </c>
      <c r="H541" s="142"/>
      <c r="I541" s="133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</row>
    <row r="542" spans="1:26" ht="15.75" customHeight="1">
      <c r="A542" s="139">
        <v>2</v>
      </c>
      <c r="B542" s="150"/>
      <c r="C542" s="142"/>
      <c r="D542" s="139"/>
      <c r="E542" s="142"/>
      <c r="F542" s="139"/>
      <c r="G542" s="140"/>
      <c r="H542" s="142"/>
      <c r="I542" s="133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</row>
    <row r="543" spans="1:26" ht="15.75" customHeight="1">
      <c r="A543" s="142">
        <v>3</v>
      </c>
      <c r="B543" s="150"/>
      <c r="C543" s="139"/>
      <c r="D543" s="139"/>
      <c r="E543" s="142"/>
      <c r="F543" s="139"/>
      <c r="G543" s="140"/>
      <c r="H543" s="142"/>
      <c r="I543" s="133"/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</row>
    <row r="544" spans="1:26" ht="15.75" customHeight="1">
      <c r="A544" s="132"/>
      <c r="B544" s="334"/>
      <c r="C544" s="148"/>
      <c r="D544" s="148"/>
      <c r="E544" s="132"/>
      <c r="F544" s="148"/>
      <c r="G544" s="149"/>
      <c r="H544" s="132"/>
      <c r="I544" s="133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</row>
    <row r="545" spans="1:26" ht="15.75" customHeight="1">
      <c r="A545" s="132"/>
      <c r="B545" s="334"/>
      <c r="C545" s="148"/>
      <c r="D545" s="148"/>
      <c r="E545" s="132"/>
      <c r="F545" s="148"/>
      <c r="G545" s="149"/>
      <c r="H545" s="132"/>
      <c r="I545" s="133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</row>
    <row r="546" spans="1:26" ht="15.75" customHeight="1">
      <c r="A546" s="132"/>
      <c r="B546" s="134"/>
      <c r="C546" s="132"/>
      <c r="D546" s="132"/>
      <c r="E546" s="132"/>
      <c r="F546" s="132"/>
      <c r="G546" s="149"/>
      <c r="H546" s="132"/>
      <c r="I546" s="133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</row>
    <row r="547" spans="1:26" ht="15.75" customHeight="1">
      <c r="A547" s="537" t="s">
        <v>2309</v>
      </c>
      <c r="B547" s="537"/>
      <c r="C547" s="538" t="s">
        <v>2310</v>
      </c>
      <c r="D547" s="538"/>
      <c r="E547" s="132"/>
      <c r="F547" s="132"/>
      <c r="G547" s="149"/>
      <c r="H547" s="132"/>
      <c r="I547" s="133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</row>
    <row r="548" spans="1:26" ht="15.75" customHeight="1">
      <c r="A548" s="139" t="s">
        <v>1622</v>
      </c>
      <c r="B548" s="139" t="s">
        <v>1623</v>
      </c>
      <c r="C548" s="139" t="s">
        <v>1624</v>
      </c>
      <c r="D548" s="139" t="s">
        <v>1625</v>
      </c>
      <c r="E548" s="139" t="s">
        <v>1626</v>
      </c>
      <c r="F548" s="139" t="s">
        <v>1627</v>
      </c>
      <c r="G548" s="140" t="s">
        <v>1628</v>
      </c>
      <c r="H548" s="140" t="s">
        <v>1629</v>
      </c>
      <c r="I548" s="133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</row>
    <row r="549" spans="1:26" ht="15.75" customHeight="1">
      <c r="A549" s="139">
        <v>1</v>
      </c>
      <c r="B549" s="154" t="s">
        <v>2190</v>
      </c>
      <c r="C549" s="142" t="s">
        <v>2191</v>
      </c>
      <c r="D549" s="142" t="s">
        <v>1621</v>
      </c>
      <c r="E549" s="142">
        <v>23</v>
      </c>
      <c r="F549" s="139">
        <f t="shared" ref="F549:F568" si="45">SUM(F548,E549)</f>
        <v>23</v>
      </c>
      <c r="G549" s="140">
        <f>SUM(E549,G548)</f>
        <v>23</v>
      </c>
      <c r="H549" s="142"/>
      <c r="I549" s="133"/>
      <c r="J549" s="134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</row>
    <row r="550" spans="1:26" ht="15.75" customHeight="1">
      <c r="A550" s="139">
        <v>2</v>
      </c>
      <c r="B550" s="147" t="s">
        <v>2120</v>
      </c>
      <c r="C550" s="142" t="s">
        <v>2121</v>
      </c>
      <c r="D550" s="142" t="s">
        <v>1621</v>
      </c>
      <c r="E550" s="142">
        <v>30</v>
      </c>
      <c r="F550" s="139">
        <f t="shared" si="45"/>
        <v>53</v>
      </c>
      <c r="G550" s="140">
        <f>SUM(E550,G549)</f>
        <v>53</v>
      </c>
      <c r="H550" s="142"/>
      <c r="I550" s="133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</row>
    <row r="551" spans="1:26" ht="15.75" customHeight="1">
      <c r="A551" s="139">
        <v>3</v>
      </c>
      <c r="B551" s="147" t="s">
        <v>2277</v>
      </c>
      <c r="C551" s="142" t="s">
        <v>2278</v>
      </c>
      <c r="D551" s="142" t="s">
        <v>1621</v>
      </c>
      <c r="E551" s="142">
        <v>10</v>
      </c>
      <c r="F551" s="139">
        <f t="shared" si="45"/>
        <v>63</v>
      </c>
      <c r="G551" s="140">
        <f>SUM(E551,G550)</f>
        <v>63</v>
      </c>
      <c r="H551" s="142"/>
      <c r="I551" s="133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</row>
    <row r="552" spans="1:26" ht="15.75" customHeight="1">
      <c r="A552" s="139">
        <v>4</v>
      </c>
      <c r="B552" s="154" t="s">
        <v>2122</v>
      </c>
      <c r="C552" s="142" t="s">
        <v>2123</v>
      </c>
      <c r="D552" s="142" t="s">
        <v>1632</v>
      </c>
      <c r="E552" s="142">
        <v>20</v>
      </c>
      <c r="F552" s="139">
        <f t="shared" si="45"/>
        <v>83</v>
      </c>
      <c r="G552" s="140">
        <f>SUM(E552,G551)</f>
        <v>83</v>
      </c>
      <c r="H552" s="142"/>
      <c r="I552" s="133"/>
      <c r="J552" s="134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</row>
    <row r="553" spans="1:26" ht="15.75" customHeight="1">
      <c r="A553" s="139">
        <v>5</v>
      </c>
      <c r="B553" s="154" t="s">
        <v>2279</v>
      </c>
      <c r="C553" s="142" t="s">
        <v>2143</v>
      </c>
      <c r="D553" s="142" t="s">
        <v>1632</v>
      </c>
      <c r="E553" s="142">
        <v>8</v>
      </c>
      <c r="F553" s="139">
        <f t="shared" si="45"/>
        <v>91</v>
      </c>
      <c r="G553" s="140">
        <f>SUM(E553,G552)</f>
        <v>91</v>
      </c>
      <c r="H553" s="142"/>
      <c r="I553" s="133"/>
      <c r="J553" s="134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</row>
    <row r="554" spans="1:26" ht="15.75" customHeight="1">
      <c r="A554" s="139">
        <v>6</v>
      </c>
      <c r="B554" s="147" t="s">
        <v>2167</v>
      </c>
      <c r="C554" s="139" t="s">
        <v>2168</v>
      </c>
      <c r="D554" s="142" t="s">
        <v>1621</v>
      </c>
      <c r="E554" s="142">
        <v>110</v>
      </c>
      <c r="F554" s="139">
        <f t="shared" si="45"/>
        <v>201</v>
      </c>
      <c r="G554" s="140">
        <v>200</v>
      </c>
      <c r="H554" s="142"/>
      <c r="I554" s="133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</row>
    <row r="555" spans="1:26" ht="15.75" customHeight="1">
      <c r="A555" s="139">
        <v>7</v>
      </c>
      <c r="B555" s="147" t="s">
        <v>2169</v>
      </c>
      <c r="C555" s="139" t="s">
        <v>2170</v>
      </c>
      <c r="D555" s="142" t="s">
        <v>1621</v>
      </c>
      <c r="E555" s="142">
        <v>24</v>
      </c>
      <c r="F555" s="139">
        <f t="shared" si="45"/>
        <v>225</v>
      </c>
      <c r="G555" s="140">
        <v>200</v>
      </c>
      <c r="H555" s="142"/>
      <c r="I555" s="133"/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</row>
    <row r="556" spans="1:26" ht="15.75" customHeight="1">
      <c r="A556" s="139">
        <v>8</v>
      </c>
      <c r="B556" s="154" t="s">
        <v>1666</v>
      </c>
      <c r="C556" s="142" t="s">
        <v>1667</v>
      </c>
      <c r="D556" s="142" t="s">
        <v>1621</v>
      </c>
      <c r="E556" s="142">
        <v>4</v>
      </c>
      <c r="F556" s="139">
        <f t="shared" si="45"/>
        <v>229</v>
      </c>
      <c r="G556" s="140">
        <v>200</v>
      </c>
      <c r="H556" s="142"/>
      <c r="I556" s="133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</row>
    <row r="557" spans="1:26" ht="15.75" customHeight="1">
      <c r="A557" s="139">
        <v>9</v>
      </c>
      <c r="B557" s="154" t="s">
        <v>1724</v>
      </c>
      <c r="C557" s="142" t="s">
        <v>1725</v>
      </c>
      <c r="D557" s="142" t="s">
        <v>1621</v>
      </c>
      <c r="E557" s="142">
        <v>27</v>
      </c>
      <c r="F557" s="139">
        <f t="shared" si="45"/>
        <v>256</v>
      </c>
      <c r="G557" s="140">
        <v>200</v>
      </c>
      <c r="H557" s="142"/>
      <c r="I557" s="133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</row>
    <row r="558" spans="1:26" ht="15.75" customHeight="1">
      <c r="A558" s="143">
        <v>10</v>
      </c>
      <c r="B558" s="294" t="s">
        <v>1672</v>
      </c>
      <c r="C558" s="145" t="s">
        <v>1673</v>
      </c>
      <c r="D558" s="145" t="s">
        <v>1621</v>
      </c>
      <c r="E558" s="145">
        <v>8</v>
      </c>
      <c r="F558" s="143">
        <f t="shared" si="45"/>
        <v>264</v>
      </c>
      <c r="G558" s="146">
        <v>200</v>
      </c>
      <c r="H558" s="145"/>
      <c r="I558" s="133" t="s">
        <v>2107</v>
      </c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</row>
    <row r="559" spans="1:26" ht="15.75" customHeight="1">
      <c r="A559" s="139">
        <v>11</v>
      </c>
      <c r="B559" s="154" t="s">
        <v>1677</v>
      </c>
      <c r="C559" s="142" t="s">
        <v>1678</v>
      </c>
      <c r="D559" s="142" t="s">
        <v>1621</v>
      </c>
      <c r="E559" s="142">
        <v>16</v>
      </c>
      <c r="F559" s="139">
        <f t="shared" si="45"/>
        <v>280</v>
      </c>
      <c r="G559" s="140">
        <v>200</v>
      </c>
      <c r="H559" s="142"/>
      <c r="I559" s="133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</row>
    <row r="560" spans="1:26" ht="15.75" customHeight="1">
      <c r="A560" s="139">
        <v>12</v>
      </c>
      <c r="B560" s="154" t="s">
        <v>1679</v>
      </c>
      <c r="C560" s="142" t="s">
        <v>1680</v>
      </c>
      <c r="D560" s="139" t="s">
        <v>1621</v>
      </c>
      <c r="E560" s="142">
        <v>4</v>
      </c>
      <c r="F560" s="139">
        <f t="shared" si="45"/>
        <v>284</v>
      </c>
      <c r="G560" s="140">
        <f t="shared" ref="G560:G570" si="46">SUM(G559,E560)</f>
        <v>204</v>
      </c>
      <c r="H560" s="142"/>
      <c r="I560" s="133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</row>
    <row r="561" spans="1:26" ht="15.75" customHeight="1">
      <c r="A561" s="139">
        <v>13</v>
      </c>
      <c r="B561" s="154" t="s">
        <v>2135</v>
      </c>
      <c r="C561" s="142" t="s">
        <v>2136</v>
      </c>
      <c r="D561" s="142" t="s">
        <v>1632</v>
      </c>
      <c r="E561" s="142">
        <v>6</v>
      </c>
      <c r="F561" s="139">
        <f t="shared" si="45"/>
        <v>290</v>
      </c>
      <c r="G561" s="140">
        <f t="shared" si="46"/>
        <v>210</v>
      </c>
      <c r="H561" s="142"/>
      <c r="I561" s="133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</row>
    <row r="562" spans="1:26" ht="15.75" customHeight="1">
      <c r="A562" s="139">
        <v>14</v>
      </c>
      <c r="B562" s="154" t="s">
        <v>2227</v>
      </c>
      <c r="C562" s="142" t="s">
        <v>1684</v>
      </c>
      <c r="D562" s="139" t="s">
        <v>1621</v>
      </c>
      <c r="E562" s="142">
        <v>28</v>
      </c>
      <c r="F562" s="139">
        <f t="shared" si="45"/>
        <v>318</v>
      </c>
      <c r="G562" s="140">
        <f t="shared" si="46"/>
        <v>238</v>
      </c>
      <c r="H562" s="142"/>
      <c r="I562" s="133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</row>
    <row r="563" spans="1:26" ht="15.75" customHeight="1">
      <c r="A563" s="142">
        <v>15</v>
      </c>
      <c r="B563" s="141" t="s">
        <v>1249</v>
      </c>
      <c r="C563" s="142" t="s">
        <v>1250</v>
      </c>
      <c r="D563" s="115" t="s">
        <v>1182</v>
      </c>
      <c r="E563" s="142">
        <v>30</v>
      </c>
      <c r="F563" s="139">
        <f t="shared" si="45"/>
        <v>348</v>
      </c>
      <c r="G563" s="140">
        <f t="shared" si="46"/>
        <v>268</v>
      </c>
      <c r="H563" s="142"/>
      <c r="I563" s="133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</row>
    <row r="564" spans="1:26" ht="15.75" customHeight="1">
      <c r="A564" s="142">
        <v>16</v>
      </c>
      <c r="B564" s="155" t="s">
        <v>1800</v>
      </c>
      <c r="C564" s="139" t="s">
        <v>1801</v>
      </c>
      <c r="D564" s="142" t="s">
        <v>1621</v>
      </c>
      <c r="E564" s="139">
        <v>8</v>
      </c>
      <c r="F564" s="139">
        <f t="shared" si="45"/>
        <v>356</v>
      </c>
      <c r="G564" s="140">
        <f t="shared" si="46"/>
        <v>276</v>
      </c>
      <c r="H564" s="142"/>
      <c r="I564" s="133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spans="1:26" ht="15.75" customHeight="1">
      <c r="A565" s="158">
        <v>17</v>
      </c>
      <c r="B565" s="174" t="s">
        <v>2311</v>
      </c>
      <c r="C565" s="158" t="s">
        <v>1486</v>
      </c>
      <c r="D565" s="157" t="s">
        <v>1621</v>
      </c>
      <c r="E565" s="158">
        <v>7</v>
      </c>
      <c r="F565" s="157">
        <f t="shared" si="45"/>
        <v>363</v>
      </c>
      <c r="G565" s="159">
        <f t="shared" si="46"/>
        <v>283</v>
      </c>
      <c r="H565" s="158"/>
      <c r="I565" s="133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</row>
    <row r="566" spans="1:26" ht="15.75" customHeight="1">
      <c r="A566" s="158">
        <v>18</v>
      </c>
      <c r="B566" s="174" t="s">
        <v>1374</v>
      </c>
      <c r="C566" s="165" t="s">
        <v>1375</v>
      </c>
      <c r="D566" s="189" t="s">
        <v>1175</v>
      </c>
      <c r="E566" s="165">
        <v>4</v>
      </c>
      <c r="F566" s="157">
        <f t="shared" si="45"/>
        <v>367</v>
      </c>
      <c r="G566" s="159">
        <f t="shared" si="46"/>
        <v>287</v>
      </c>
      <c r="H566" s="158"/>
      <c r="I566" s="133" t="s">
        <v>1208</v>
      </c>
      <c r="J566" s="134"/>
      <c r="K566" s="134"/>
      <c r="L566" s="134"/>
      <c r="M566" s="134"/>
      <c r="N566" s="134"/>
      <c r="O566" s="134"/>
      <c r="P566" s="134"/>
      <c r="Q566" s="134"/>
    </row>
    <row r="567" spans="1:26" ht="15.75" customHeight="1">
      <c r="A567" s="142">
        <v>19</v>
      </c>
      <c r="B567" s="141" t="s">
        <v>1769</v>
      </c>
      <c r="C567" s="115" t="s">
        <v>1770</v>
      </c>
      <c r="D567" s="167" t="s">
        <v>1175</v>
      </c>
      <c r="E567" s="115">
        <v>8</v>
      </c>
      <c r="F567" s="139">
        <f t="shared" si="45"/>
        <v>375</v>
      </c>
      <c r="G567" s="140">
        <f t="shared" si="46"/>
        <v>295</v>
      </c>
      <c r="H567" s="142"/>
      <c r="I567" s="133" t="s">
        <v>1185</v>
      </c>
      <c r="J567" s="134"/>
      <c r="K567" s="134"/>
      <c r="L567" s="134"/>
      <c r="M567" s="134"/>
      <c r="N567" s="134"/>
      <c r="O567" s="134"/>
      <c r="P567" s="134"/>
      <c r="Q567" s="134"/>
    </row>
    <row r="568" spans="1:26" ht="15.75" customHeight="1">
      <c r="A568" s="142">
        <v>20</v>
      </c>
      <c r="B568" s="141" t="s">
        <v>2248</v>
      </c>
      <c r="C568" s="115" t="s">
        <v>2044</v>
      </c>
      <c r="D568" s="167" t="s">
        <v>1175</v>
      </c>
      <c r="E568" s="115">
        <v>4</v>
      </c>
      <c r="F568" s="139">
        <f t="shared" si="45"/>
        <v>379</v>
      </c>
      <c r="G568" s="140">
        <f t="shared" si="46"/>
        <v>299</v>
      </c>
      <c r="H568" s="142"/>
      <c r="I568" s="133" t="s">
        <v>1211</v>
      </c>
      <c r="J568" s="134"/>
      <c r="K568" s="134"/>
      <c r="L568" s="134"/>
      <c r="M568" s="134"/>
      <c r="N568" s="134"/>
      <c r="O568" s="134"/>
      <c r="P568" s="134"/>
      <c r="Q568" s="134"/>
    </row>
    <row r="569" spans="1:26" ht="15.75" customHeight="1">
      <c r="A569" s="142">
        <v>21</v>
      </c>
      <c r="B569" s="141" t="s">
        <v>1859</v>
      </c>
      <c r="C569" s="115" t="s">
        <v>1860</v>
      </c>
      <c r="D569" s="167" t="s">
        <v>1175</v>
      </c>
      <c r="E569" s="115">
        <v>4</v>
      </c>
      <c r="F569" s="139">
        <f>SUM(E569,F568)</f>
        <v>383</v>
      </c>
      <c r="G569" s="140">
        <f t="shared" si="46"/>
        <v>303</v>
      </c>
      <c r="H569" s="142"/>
      <c r="I569" s="133" t="s">
        <v>1219</v>
      </c>
      <c r="J569" s="134"/>
      <c r="K569" s="134"/>
      <c r="L569" s="134"/>
      <c r="M569" s="134"/>
      <c r="N569" s="134"/>
      <c r="O569" s="134"/>
      <c r="P569" s="134"/>
      <c r="Q569" s="134"/>
    </row>
    <row r="570" spans="1:26" ht="15.75" customHeight="1">
      <c r="A570" s="142">
        <v>22</v>
      </c>
      <c r="B570" s="141" t="s">
        <v>1048</v>
      </c>
      <c r="C570" s="115" t="s">
        <v>1049</v>
      </c>
      <c r="D570" s="167" t="s">
        <v>1175</v>
      </c>
      <c r="E570" s="115">
        <v>5</v>
      </c>
      <c r="F570" s="139">
        <f>SUM(E570,F569)</f>
        <v>388</v>
      </c>
      <c r="G570" s="140">
        <f t="shared" si="46"/>
        <v>308</v>
      </c>
      <c r="H570" s="142"/>
      <c r="I570" s="133" t="s">
        <v>1219</v>
      </c>
      <c r="J570" s="134"/>
      <c r="K570" s="134"/>
      <c r="L570" s="134"/>
      <c r="M570" s="134"/>
      <c r="N570" s="134"/>
      <c r="O570" s="134"/>
      <c r="P570" s="134"/>
      <c r="Q570" s="134"/>
    </row>
    <row r="571" spans="1:26" ht="15.75" customHeight="1">
      <c r="A571" s="142">
        <v>23</v>
      </c>
      <c r="B571" s="141" t="s">
        <v>912</v>
      </c>
      <c r="C571" s="115" t="s">
        <v>913</v>
      </c>
      <c r="D571" s="167" t="s">
        <v>1182</v>
      </c>
      <c r="E571" s="115">
        <v>102</v>
      </c>
      <c r="F571" s="139">
        <f>SUM(E571,F570)</f>
        <v>490</v>
      </c>
      <c r="G571" s="140">
        <v>400</v>
      </c>
      <c r="H571" s="325" t="s">
        <v>1179</v>
      </c>
      <c r="I571" s="133" t="s">
        <v>1219</v>
      </c>
      <c r="J571" s="134"/>
      <c r="K571" s="134"/>
      <c r="L571" s="134"/>
      <c r="M571" s="134"/>
      <c r="N571" s="134"/>
      <c r="O571" s="134"/>
      <c r="P571" s="134"/>
      <c r="Q571" s="134"/>
    </row>
    <row r="572" spans="1:26" ht="15.75" customHeight="1">
      <c r="A572" s="132">
        <v>24</v>
      </c>
      <c r="B572" s="141" t="s">
        <v>2312</v>
      </c>
      <c r="C572" s="115" t="s">
        <v>1187</v>
      </c>
      <c r="D572" s="167" t="s">
        <v>1175</v>
      </c>
      <c r="E572" s="115">
        <v>15</v>
      </c>
      <c r="F572" s="139">
        <f>SUM(F571,E572)</f>
        <v>505</v>
      </c>
      <c r="G572" s="140">
        <v>400</v>
      </c>
      <c r="H572" s="325" t="s">
        <v>1179</v>
      </c>
      <c r="I572" s="133" t="s">
        <v>1188</v>
      </c>
      <c r="J572" s="134"/>
      <c r="K572" s="134"/>
      <c r="L572" s="134"/>
      <c r="M572" s="134"/>
      <c r="N572" s="134"/>
      <c r="O572" s="134"/>
      <c r="P572" s="134"/>
      <c r="Q572" s="134"/>
    </row>
    <row r="573" spans="1:26" ht="15.75" customHeight="1">
      <c r="A573" s="132"/>
      <c r="B573" s="257"/>
      <c r="C573" s="221"/>
      <c r="D573" s="343"/>
      <c r="E573" s="132"/>
      <c r="F573" s="132"/>
      <c r="G573" s="149"/>
      <c r="H573" s="132"/>
      <c r="I573" s="133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</row>
    <row r="574" spans="1:26" ht="15.75" customHeight="1">
      <c r="A574" s="537" t="s">
        <v>2313</v>
      </c>
      <c r="B574" s="537"/>
      <c r="C574" s="543" t="s">
        <v>2314</v>
      </c>
      <c r="D574" s="543"/>
      <c r="E574" s="132"/>
      <c r="F574" s="132"/>
      <c r="G574" s="149"/>
      <c r="H574" s="132"/>
      <c r="I574" s="133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</row>
    <row r="575" spans="1:26" ht="15.75" customHeight="1">
      <c r="A575" s="139" t="s">
        <v>1622</v>
      </c>
      <c r="B575" s="139" t="s">
        <v>1623</v>
      </c>
      <c r="C575" s="139" t="s">
        <v>1624</v>
      </c>
      <c r="D575" s="139" t="s">
        <v>1625</v>
      </c>
      <c r="E575" s="139" t="s">
        <v>1626</v>
      </c>
      <c r="F575" s="139" t="s">
        <v>1627</v>
      </c>
      <c r="G575" s="140" t="s">
        <v>1628</v>
      </c>
      <c r="H575" s="140" t="s">
        <v>1629</v>
      </c>
      <c r="I575" s="133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</row>
    <row r="576" spans="1:26" ht="15.75" customHeight="1">
      <c r="A576" s="139">
        <v>1</v>
      </c>
      <c r="B576" s="154" t="s">
        <v>2241</v>
      </c>
      <c r="C576" s="142" t="s">
        <v>2207</v>
      </c>
      <c r="D576" s="142" t="s">
        <v>1621</v>
      </c>
      <c r="E576" s="142">
        <v>45</v>
      </c>
      <c r="F576" s="139">
        <f t="shared" ref="F576:F581" si="47">SUM(E576,F575)</f>
        <v>45</v>
      </c>
      <c r="G576" s="140">
        <f t="shared" ref="G576:G581" si="48">SUM(E576,G575)</f>
        <v>45</v>
      </c>
      <c r="H576" s="142"/>
      <c r="I576" s="133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</row>
    <row r="577" spans="1:26" ht="15.75" customHeight="1">
      <c r="A577" s="142">
        <v>2</v>
      </c>
      <c r="B577" s="147" t="s">
        <v>2120</v>
      </c>
      <c r="C577" s="142" t="s">
        <v>2121</v>
      </c>
      <c r="D577" s="142" t="s">
        <v>1621</v>
      </c>
      <c r="E577" s="142">
        <v>28</v>
      </c>
      <c r="F577" s="139">
        <f t="shared" si="47"/>
        <v>73</v>
      </c>
      <c r="G577" s="140">
        <f t="shared" si="48"/>
        <v>73</v>
      </c>
      <c r="H577" s="142"/>
      <c r="I577" s="133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</row>
    <row r="578" spans="1:26" ht="15.75" customHeight="1">
      <c r="A578" s="139">
        <v>3</v>
      </c>
      <c r="B578" s="147" t="s">
        <v>2167</v>
      </c>
      <c r="C578" s="139" t="s">
        <v>2168</v>
      </c>
      <c r="D578" s="142" t="s">
        <v>1621</v>
      </c>
      <c r="E578" s="142">
        <v>80</v>
      </c>
      <c r="F578" s="139">
        <f t="shared" si="47"/>
        <v>153</v>
      </c>
      <c r="G578" s="140">
        <f t="shared" si="48"/>
        <v>153</v>
      </c>
      <c r="H578" s="142"/>
      <c r="I578" s="133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</row>
    <row r="579" spans="1:26" ht="15.75" customHeight="1">
      <c r="A579" s="145">
        <v>4</v>
      </c>
      <c r="B579" s="294" t="s">
        <v>1724</v>
      </c>
      <c r="C579" s="145" t="s">
        <v>1725</v>
      </c>
      <c r="D579" s="145" t="s">
        <v>1621</v>
      </c>
      <c r="E579" s="145">
        <v>27</v>
      </c>
      <c r="F579" s="143">
        <f t="shared" si="47"/>
        <v>180</v>
      </c>
      <c r="G579" s="146">
        <f t="shared" si="48"/>
        <v>180</v>
      </c>
      <c r="H579" s="145"/>
      <c r="I579" s="133" t="s">
        <v>2107</v>
      </c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</row>
    <row r="580" spans="1:26" ht="15.75" customHeight="1">
      <c r="A580" s="142">
        <v>5</v>
      </c>
      <c r="B580" s="141" t="s">
        <v>1686</v>
      </c>
      <c r="C580" s="142" t="s">
        <v>1687</v>
      </c>
      <c r="D580" s="115" t="s">
        <v>1182</v>
      </c>
      <c r="E580" s="142">
        <v>20</v>
      </c>
      <c r="F580" s="139">
        <f t="shared" si="47"/>
        <v>200</v>
      </c>
      <c r="G580" s="140">
        <f t="shared" si="48"/>
        <v>200</v>
      </c>
      <c r="H580" s="142"/>
      <c r="I580" s="133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</row>
    <row r="581" spans="1:26" ht="15.75" customHeight="1">
      <c r="A581" s="142">
        <v>6</v>
      </c>
      <c r="B581" s="126" t="s">
        <v>1732</v>
      </c>
      <c r="C581" s="139" t="s">
        <v>1733</v>
      </c>
      <c r="D581" s="142" t="s">
        <v>1621</v>
      </c>
      <c r="E581" s="142">
        <v>4</v>
      </c>
      <c r="F581" s="139">
        <f t="shared" si="47"/>
        <v>204</v>
      </c>
      <c r="G581" s="140">
        <f t="shared" si="48"/>
        <v>204</v>
      </c>
      <c r="H581" s="142"/>
      <c r="I581" s="133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</row>
    <row r="582" spans="1:26" ht="15.75" customHeight="1">
      <c r="A582" s="142">
        <v>7</v>
      </c>
      <c r="B582" s="190" t="s">
        <v>1769</v>
      </c>
      <c r="C582" s="139" t="s">
        <v>1770</v>
      </c>
      <c r="D582" s="171" t="s">
        <v>1175</v>
      </c>
      <c r="E582" s="142">
        <v>4</v>
      </c>
      <c r="F582" s="142">
        <f>SUM(F581,E582)</f>
        <v>208</v>
      </c>
      <c r="G582" s="140">
        <f>SUM(G581,E582)</f>
        <v>208</v>
      </c>
      <c r="H582" s="142"/>
      <c r="I582" s="133" t="s">
        <v>1185</v>
      </c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</row>
    <row r="583" spans="1:26" ht="15.75" customHeight="1">
      <c r="A583" s="158">
        <v>8</v>
      </c>
      <c r="B583" s="229" t="s">
        <v>2315</v>
      </c>
      <c r="C583" s="157" t="s">
        <v>2316</v>
      </c>
      <c r="D583" s="165" t="s">
        <v>1182</v>
      </c>
      <c r="E583" s="158">
        <v>256</v>
      </c>
      <c r="F583" s="158">
        <f>SUM(F582,E583)</f>
        <v>464</v>
      </c>
      <c r="G583" s="140">
        <v>400</v>
      </c>
      <c r="H583" s="325" t="s">
        <v>1179</v>
      </c>
      <c r="I583" s="133" t="s">
        <v>1216</v>
      </c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</row>
    <row r="584" spans="1:26" ht="15.75" customHeight="1">
      <c r="A584" s="142">
        <v>9</v>
      </c>
      <c r="B584" s="141" t="s">
        <v>912</v>
      </c>
      <c r="C584" s="115" t="s">
        <v>913</v>
      </c>
      <c r="D584" s="167" t="s">
        <v>1182</v>
      </c>
      <c r="E584" s="142">
        <v>4</v>
      </c>
      <c r="F584" s="142">
        <f>SUM(F583,E584)</f>
        <v>468</v>
      </c>
      <c r="G584" s="344">
        <v>400</v>
      </c>
      <c r="H584" s="325" t="s">
        <v>1179</v>
      </c>
      <c r="I584" s="133" t="s">
        <v>1219</v>
      </c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spans="1:26" ht="15.75" customHeight="1">
      <c r="A585" s="132"/>
      <c r="B585" s="134"/>
      <c r="C585" s="132"/>
      <c r="D585" s="132"/>
      <c r="E585" s="132"/>
      <c r="F585" s="132"/>
      <c r="G585" s="149"/>
      <c r="H585" s="132"/>
      <c r="I585" s="133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</row>
    <row r="586" spans="1:26" ht="15.75" customHeight="1">
      <c r="A586" s="537" t="s">
        <v>2317</v>
      </c>
      <c r="B586" s="537"/>
      <c r="C586" s="538" t="s">
        <v>2318</v>
      </c>
      <c r="D586" s="538"/>
      <c r="E586" s="132"/>
      <c r="F586" s="132"/>
      <c r="G586" s="149"/>
      <c r="H586" s="132"/>
      <c r="I586" s="133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</row>
    <row r="587" spans="1:26" ht="15.75" customHeight="1">
      <c r="A587" s="139" t="s">
        <v>1622</v>
      </c>
      <c r="B587" s="139" t="s">
        <v>1623</v>
      </c>
      <c r="C587" s="139" t="s">
        <v>1624</v>
      </c>
      <c r="D587" s="139" t="s">
        <v>1625</v>
      </c>
      <c r="E587" s="139" t="s">
        <v>1626</v>
      </c>
      <c r="F587" s="139" t="s">
        <v>1627</v>
      </c>
      <c r="G587" s="140" t="s">
        <v>1628</v>
      </c>
      <c r="H587" s="140" t="s">
        <v>1629</v>
      </c>
      <c r="I587" s="133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</row>
    <row r="588" spans="1:26" ht="15.75" customHeight="1">
      <c r="A588" s="139">
        <v>1</v>
      </c>
      <c r="B588" s="141" t="s">
        <v>2319</v>
      </c>
      <c r="C588" s="142" t="s">
        <v>2320</v>
      </c>
      <c r="D588" s="142" t="s">
        <v>1632</v>
      </c>
      <c r="E588" s="142">
        <v>200</v>
      </c>
      <c r="F588" s="139">
        <f>SUM(F587,E588)</f>
        <v>200</v>
      </c>
      <c r="G588" s="140">
        <f>SUM(G587,E588)</f>
        <v>200</v>
      </c>
      <c r="H588" s="142"/>
      <c r="I588" s="133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</row>
    <row r="589" spans="1:26" ht="15.75" customHeight="1">
      <c r="A589" s="139">
        <v>2</v>
      </c>
      <c r="B589" s="141" t="s">
        <v>2319</v>
      </c>
      <c r="C589" s="142" t="s">
        <v>2110</v>
      </c>
      <c r="D589" s="142" t="s">
        <v>1632</v>
      </c>
      <c r="E589" s="142">
        <v>200</v>
      </c>
      <c r="F589" s="139">
        <f>SUM(F588,E589)</f>
        <v>400</v>
      </c>
      <c r="G589" s="140">
        <f>SUM(G588,E589)</f>
        <v>400</v>
      </c>
      <c r="H589" s="325" t="s">
        <v>1179</v>
      </c>
      <c r="I589" s="133" t="s">
        <v>2111</v>
      </c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</row>
    <row r="590" spans="1:26" ht="15.75" customHeight="1">
      <c r="A590" s="158">
        <v>3</v>
      </c>
      <c r="B590" s="141" t="s">
        <v>912</v>
      </c>
      <c r="C590" s="115" t="s">
        <v>913</v>
      </c>
      <c r="D590" s="167" t="s">
        <v>1182</v>
      </c>
      <c r="E590" s="139">
        <v>10</v>
      </c>
      <c r="F590" s="139">
        <f>SUM(F589,E590)</f>
        <v>410</v>
      </c>
      <c r="G590" s="140">
        <f>SUM(G589,E590)</f>
        <v>410</v>
      </c>
      <c r="H590" s="325" t="s">
        <v>1179</v>
      </c>
      <c r="I590" s="133" t="s">
        <v>1219</v>
      </c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</row>
    <row r="591" spans="1:26" ht="15.75" customHeight="1">
      <c r="A591" s="142">
        <v>4</v>
      </c>
      <c r="B591" s="345" t="s">
        <v>1994</v>
      </c>
      <c r="C591" s="171" t="s">
        <v>1995</v>
      </c>
      <c r="D591" s="171" t="s">
        <v>1182</v>
      </c>
      <c r="E591" s="139">
        <v>12</v>
      </c>
      <c r="F591" s="139">
        <f>SUM(F590,E591)</f>
        <v>422</v>
      </c>
      <c r="G591" s="140">
        <v>400</v>
      </c>
      <c r="H591" s="325" t="s">
        <v>1179</v>
      </c>
      <c r="I591" s="133" t="s">
        <v>1188</v>
      </c>
      <c r="J591" s="134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/>
    </row>
    <row r="592" spans="1:26" ht="15.75" customHeight="1">
      <c r="A592" s="132"/>
      <c r="B592" s="134"/>
      <c r="C592" s="132"/>
      <c r="D592" s="132"/>
      <c r="E592" s="132"/>
      <c r="F592" s="132"/>
      <c r="G592" s="149"/>
      <c r="H592" s="132"/>
      <c r="I592" s="133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</row>
    <row r="593" spans="1:26" ht="15.75" customHeight="1">
      <c r="A593" s="132"/>
      <c r="B593" s="134"/>
      <c r="C593" s="132"/>
      <c r="D593" s="132"/>
      <c r="E593" s="132"/>
      <c r="F593" s="132"/>
      <c r="G593" s="149"/>
      <c r="H593" s="132"/>
      <c r="I593" s="133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</row>
    <row r="594" spans="1:26" ht="15.75" customHeight="1">
      <c r="A594" s="537" t="s">
        <v>2321</v>
      </c>
      <c r="B594" s="537"/>
      <c r="C594" s="538" t="s">
        <v>2322</v>
      </c>
      <c r="D594" s="538"/>
      <c r="E594" s="132"/>
      <c r="F594" s="132"/>
      <c r="G594" s="149"/>
      <c r="H594" s="132"/>
      <c r="I594" s="133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</row>
    <row r="595" spans="1:26" ht="15.75" customHeight="1">
      <c r="A595" s="139" t="s">
        <v>1622</v>
      </c>
      <c r="B595" s="139" t="s">
        <v>1623</v>
      </c>
      <c r="C595" s="139" t="s">
        <v>1624</v>
      </c>
      <c r="D595" s="139" t="s">
        <v>1625</v>
      </c>
      <c r="E595" s="139" t="s">
        <v>1626</v>
      </c>
      <c r="F595" s="139" t="s">
        <v>1627</v>
      </c>
      <c r="G595" s="140" t="s">
        <v>1628</v>
      </c>
      <c r="H595" s="140" t="s">
        <v>1629</v>
      </c>
      <c r="I595" s="133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</row>
    <row r="596" spans="1:26" ht="15.75" customHeight="1">
      <c r="A596" s="139">
        <v>1</v>
      </c>
      <c r="B596" s="141" t="s">
        <v>2323</v>
      </c>
      <c r="C596" s="142" t="s">
        <v>2293</v>
      </c>
      <c r="D596" s="171" t="s">
        <v>1182</v>
      </c>
      <c r="E596" s="142">
        <v>400</v>
      </c>
      <c r="F596" s="139">
        <f>SUM(E596,F595)</f>
        <v>400</v>
      </c>
      <c r="G596" s="140">
        <f>SUM(E596,G595)</f>
        <v>400</v>
      </c>
      <c r="H596" s="325" t="s">
        <v>1179</v>
      </c>
      <c r="I596" s="133" t="s">
        <v>2253</v>
      </c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</row>
    <row r="597" spans="1:26" ht="15.75" customHeight="1">
      <c r="A597" s="139">
        <v>2</v>
      </c>
      <c r="B597" s="150"/>
      <c r="C597" s="142"/>
      <c r="D597" s="139"/>
      <c r="E597" s="142"/>
      <c r="F597" s="139"/>
      <c r="G597" s="140"/>
      <c r="H597" s="142"/>
      <c r="I597" s="133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</row>
    <row r="598" spans="1:26" ht="15.75" customHeight="1">
      <c r="A598" s="142">
        <v>3</v>
      </c>
      <c r="B598" s="150"/>
      <c r="C598" s="139"/>
      <c r="D598" s="139"/>
      <c r="E598" s="139"/>
      <c r="F598" s="142"/>
      <c r="G598" s="140"/>
      <c r="H598" s="142"/>
      <c r="I598" s="133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</row>
    <row r="599" spans="1:26" ht="15.75" customHeight="1">
      <c r="A599" s="132"/>
      <c r="B599" s="134"/>
      <c r="C599" s="132"/>
      <c r="D599" s="132"/>
      <c r="E599" s="132"/>
      <c r="F599" s="132"/>
      <c r="G599" s="149"/>
      <c r="H599" s="132"/>
      <c r="I599" s="133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</row>
    <row r="600" spans="1:26" ht="15.75" customHeight="1">
      <c r="A600" s="132"/>
      <c r="B600" s="134"/>
      <c r="C600" s="132"/>
      <c r="D600" s="132"/>
      <c r="E600" s="132"/>
      <c r="F600" s="132"/>
      <c r="G600" s="149"/>
      <c r="H600" s="132"/>
      <c r="I600" s="133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</row>
    <row r="601" spans="1:26" ht="15.75" customHeight="1">
      <c r="A601" s="132"/>
      <c r="B601" s="134"/>
      <c r="C601" s="132"/>
      <c r="D601" s="132"/>
      <c r="E601" s="132"/>
      <c r="F601" s="132"/>
      <c r="G601" s="149"/>
      <c r="H601" s="132"/>
      <c r="I601" s="133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</row>
    <row r="602" spans="1:26" ht="15.75" customHeight="1">
      <c r="A602" s="537" t="s">
        <v>2324</v>
      </c>
      <c r="B602" s="537"/>
      <c r="C602" s="538" t="s">
        <v>2325</v>
      </c>
      <c r="D602" s="538"/>
      <c r="E602" s="132"/>
      <c r="F602" s="132"/>
      <c r="G602" s="149"/>
      <c r="H602" s="132"/>
      <c r="I602" s="133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</row>
    <row r="603" spans="1:26" ht="15.75" customHeight="1">
      <c r="A603" s="139" t="s">
        <v>1622</v>
      </c>
      <c r="B603" s="139" t="s">
        <v>1623</v>
      </c>
      <c r="C603" s="139" t="s">
        <v>1624</v>
      </c>
      <c r="D603" s="139" t="s">
        <v>1625</v>
      </c>
      <c r="E603" s="139" t="s">
        <v>1626</v>
      </c>
      <c r="F603" s="139" t="s">
        <v>1627</v>
      </c>
      <c r="G603" s="140" t="s">
        <v>1628</v>
      </c>
      <c r="H603" s="140" t="s">
        <v>1629</v>
      </c>
      <c r="I603" s="133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</row>
    <row r="604" spans="1:26" ht="15.75" customHeight="1">
      <c r="A604" s="143">
        <v>1</v>
      </c>
      <c r="B604" s="274" t="s">
        <v>2105</v>
      </c>
      <c r="C604" s="143" t="s">
        <v>2106</v>
      </c>
      <c r="D604" s="143" t="s">
        <v>1632</v>
      </c>
      <c r="E604" s="145">
        <v>20</v>
      </c>
      <c r="F604" s="143">
        <f>SUM(E604,F603)</f>
        <v>20</v>
      </c>
      <c r="G604" s="146">
        <f>SUM(E604,G603)</f>
        <v>20</v>
      </c>
      <c r="H604" s="145"/>
      <c r="I604" s="133" t="s">
        <v>2107</v>
      </c>
      <c r="J604" s="134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</row>
    <row r="605" spans="1:26" ht="15.75" customHeight="1">
      <c r="A605" s="139">
        <v>2</v>
      </c>
      <c r="B605" s="150"/>
      <c r="C605" s="142"/>
      <c r="D605" s="139"/>
      <c r="E605" s="142"/>
      <c r="F605" s="139"/>
      <c r="G605" s="140"/>
      <c r="H605" s="142"/>
      <c r="I605" s="133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spans="1:26" ht="15.75" customHeight="1">
      <c r="A606" s="142">
        <v>3</v>
      </c>
      <c r="B606" s="150"/>
      <c r="C606" s="139"/>
      <c r="D606" s="139"/>
      <c r="E606" s="139"/>
      <c r="F606" s="142"/>
      <c r="G606" s="140"/>
      <c r="H606" s="142"/>
      <c r="I606" s="133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</row>
    <row r="607" spans="1:26" ht="15.75" customHeight="1">
      <c r="A607" s="132"/>
      <c r="B607" s="134"/>
      <c r="C607" s="132"/>
      <c r="D607" s="132"/>
      <c r="E607" s="132"/>
      <c r="F607" s="132"/>
      <c r="G607" s="149"/>
      <c r="H607" s="132"/>
      <c r="I607" s="133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</row>
    <row r="608" spans="1:26" ht="15.75" customHeight="1">
      <c r="A608" s="132"/>
      <c r="B608" s="134"/>
      <c r="C608" s="132"/>
      <c r="D608" s="132"/>
      <c r="E608" s="132"/>
      <c r="F608" s="132"/>
      <c r="G608" s="149"/>
      <c r="H608" s="132"/>
      <c r="I608" s="133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</row>
    <row r="609" spans="1:26" ht="15.75" customHeight="1">
      <c r="A609" s="132"/>
      <c r="B609" s="134"/>
      <c r="C609" s="132"/>
      <c r="D609" s="132"/>
      <c r="E609" s="132"/>
      <c r="F609" s="132"/>
      <c r="G609" s="149"/>
      <c r="H609" s="132"/>
      <c r="I609" s="133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</row>
    <row r="610" spans="1:26" ht="15.75" customHeight="1">
      <c r="A610" s="537" t="s">
        <v>2326</v>
      </c>
      <c r="B610" s="537"/>
      <c r="C610" s="538" t="s">
        <v>2327</v>
      </c>
      <c r="D610" s="538"/>
      <c r="E610" s="132"/>
      <c r="F610" s="132"/>
      <c r="G610" s="149"/>
      <c r="H610" s="132"/>
      <c r="I610" s="133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</row>
    <row r="611" spans="1:26" ht="15.75" customHeight="1">
      <c r="A611" s="139" t="s">
        <v>1622</v>
      </c>
      <c r="B611" s="139" t="s">
        <v>1623</v>
      </c>
      <c r="C611" s="139" t="s">
        <v>1624</v>
      </c>
      <c r="D611" s="139" t="s">
        <v>1625</v>
      </c>
      <c r="E611" s="139" t="s">
        <v>1626</v>
      </c>
      <c r="F611" s="139" t="s">
        <v>1627</v>
      </c>
      <c r="G611" s="140" t="s">
        <v>1628</v>
      </c>
      <c r="H611" s="140" t="s">
        <v>1629</v>
      </c>
      <c r="I611" s="133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</row>
    <row r="612" spans="1:26" ht="15.75" customHeight="1">
      <c r="A612" s="139">
        <v>1</v>
      </c>
      <c r="B612" s="154" t="s">
        <v>2328</v>
      </c>
      <c r="C612" s="142" t="s">
        <v>2207</v>
      </c>
      <c r="D612" s="142" t="s">
        <v>1621</v>
      </c>
      <c r="E612" s="142">
        <v>37</v>
      </c>
      <c r="F612" s="139">
        <f>SUM(E612,F611)</f>
        <v>37</v>
      </c>
      <c r="G612" s="140">
        <f>SUM(E612,G611)</f>
        <v>37</v>
      </c>
      <c r="H612" s="142"/>
      <c r="I612" s="133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</row>
    <row r="613" spans="1:26" ht="15.75" customHeight="1">
      <c r="A613" s="139">
        <v>2</v>
      </c>
      <c r="B613" s="154" t="s">
        <v>2118</v>
      </c>
      <c r="C613" s="142" t="s">
        <v>2119</v>
      </c>
      <c r="D613" s="142" t="s">
        <v>1621</v>
      </c>
      <c r="E613" s="142">
        <v>35</v>
      </c>
      <c r="F613" s="139">
        <f>SUM(E613,F612)</f>
        <v>72</v>
      </c>
      <c r="G613" s="140">
        <f>SUM(E613,G612)</f>
        <v>72</v>
      </c>
      <c r="H613" s="142"/>
      <c r="I613" s="133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</row>
    <row r="614" spans="1:26" ht="15.75" customHeight="1">
      <c r="A614" s="145">
        <v>3</v>
      </c>
      <c r="B614" s="274" t="s">
        <v>2200</v>
      </c>
      <c r="C614" s="143" t="s">
        <v>1727</v>
      </c>
      <c r="D614" s="143" t="s">
        <v>1621</v>
      </c>
      <c r="E614" s="143">
        <v>16</v>
      </c>
      <c r="F614" s="143">
        <f>SUM(E614,F613)</f>
        <v>88</v>
      </c>
      <c r="G614" s="146">
        <f>SUM(E614,G613)</f>
        <v>88</v>
      </c>
      <c r="H614" s="145"/>
      <c r="I614" s="133" t="s">
        <v>2107</v>
      </c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</row>
    <row r="615" spans="1:26" ht="15.75" customHeight="1">
      <c r="A615" s="158">
        <v>4</v>
      </c>
      <c r="B615" s="209" t="s">
        <v>1683</v>
      </c>
      <c r="C615" s="158" t="s">
        <v>1684</v>
      </c>
      <c r="D615" s="157" t="s">
        <v>1621</v>
      </c>
      <c r="E615" s="158">
        <v>29</v>
      </c>
      <c r="F615" s="157">
        <f>SUM(E615,F614)</f>
        <v>117</v>
      </c>
      <c r="G615" s="159">
        <f>SUM(E615,G614)</f>
        <v>117</v>
      </c>
      <c r="H615" s="158"/>
      <c r="I615" s="133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</row>
    <row r="616" spans="1:26" ht="15.75" customHeight="1">
      <c r="A616" s="142">
        <v>5</v>
      </c>
      <c r="B616" s="218" t="s">
        <v>2329</v>
      </c>
      <c r="C616" s="158" t="s">
        <v>2330</v>
      </c>
      <c r="D616" s="191" t="s">
        <v>1182</v>
      </c>
      <c r="E616" s="142">
        <v>296</v>
      </c>
      <c r="F616" s="142">
        <f>SUM(F615,E616)</f>
        <v>413</v>
      </c>
      <c r="G616" s="140">
        <v>400</v>
      </c>
      <c r="H616" s="342" t="s">
        <v>1179</v>
      </c>
      <c r="I616" s="133" t="s">
        <v>1216</v>
      </c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</row>
    <row r="617" spans="1:26" ht="15.75" customHeight="1">
      <c r="A617" s="142">
        <v>6</v>
      </c>
      <c r="B617" s="190" t="s">
        <v>912</v>
      </c>
      <c r="C617" s="158" t="s">
        <v>913</v>
      </c>
      <c r="D617" s="171" t="s">
        <v>1182</v>
      </c>
      <c r="E617" s="142">
        <v>4</v>
      </c>
      <c r="F617" s="142">
        <f>SUM(F616,E617)</f>
        <v>417</v>
      </c>
      <c r="G617" s="140">
        <v>400</v>
      </c>
      <c r="H617" s="342" t="s">
        <v>1179</v>
      </c>
      <c r="I617" s="133" t="s">
        <v>1219</v>
      </c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</row>
    <row r="618" spans="1:26" ht="15.75" customHeight="1">
      <c r="A618" s="142">
        <v>7</v>
      </c>
      <c r="B618" s="345" t="s">
        <v>1994</v>
      </c>
      <c r="C618" s="142" t="s">
        <v>1995</v>
      </c>
      <c r="D618" s="191" t="s">
        <v>1182</v>
      </c>
      <c r="E618" s="142">
        <v>12</v>
      </c>
      <c r="F618" s="142">
        <f>SUM(F617,E618)</f>
        <v>429</v>
      </c>
      <c r="G618" s="140">
        <v>400</v>
      </c>
      <c r="H618" s="342" t="s">
        <v>1179</v>
      </c>
      <c r="I618" s="133" t="s">
        <v>1188</v>
      </c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spans="1:26" ht="15.75" customHeight="1">
      <c r="A619" s="132"/>
      <c r="B619" s="134"/>
      <c r="C619" s="132"/>
      <c r="D619" s="132"/>
      <c r="E619" s="132"/>
      <c r="F619" s="132"/>
      <c r="G619" s="149"/>
      <c r="H619" s="132"/>
      <c r="I619" s="133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spans="1:26" ht="15.75" customHeight="1">
      <c r="A620" s="537" t="s">
        <v>2331</v>
      </c>
      <c r="B620" s="537"/>
      <c r="C620" s="538" t="s">
        <v>2332</v>
      </c>
      <c r="D620" s="538"/>
      <c r="E620" s="132"/>
      <c r="F620" s="132"/>
      <c r="G620" s="149"/>
      <c r="H620" s="132"/>
      <c r="I620" s="133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</row>
    <row r="621" spans="1:26" ht="15.75" customHeight="1">
      <c r="A621" s="139" t="s">
        <v>1622</v>
      </c>
      <c r="B621" s="139" t="s">
        <v>1623</v>
      </c>
      <c r="C621" s="139" t="s">
        <v>1624</v>
      </c>
      <c r="D621" s="139" t="s">
        <v>1625</v>
      </c>
      <c r="E621" s="139" t="s">
        <v>1626</v>
      </c>
      <c r="F621" s="139" t="s">
        <v>1627</v>
      </c>
      <c r="G621" s="140" t="s">
        <v>1628</v>
      </c>
      <c r="H621" s="140" t="s">
        <v>1629</v>
      </c>
      <c r="I621" s="133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ht="15.75" customHeight="1">
      <c r="A622" s="139">
        <v>1</v>
      </c>
      <c r="B622" s="154"/>
      <c r="C622" s="142"/>
      <c r="D622" s="142"/>
      <c r="E622" s="142"/>
      <c r="F622" s="139">
        <f>SUM(E622,F621)</f>
        <v>0</v>
      </c>
      <c r="G622" s="140">
        <f>SUM(E622,G621)</f>
        <v>0</v>
      </c>
      <c r="H622" s="142"/>
      <c r="I622" s="133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ht="15.75" customHeight="1">
      <c r="A623" s="139">
        <v>2</v>
      </c>
      <c r="B623" s="150"/>
      <c r="C623" s="142"/>
      <c r="D623" s="139"/>
      <c r="E623" s="142"/>
      <c r="F623" s="139"/>
      <c r="G623" s="140"/>
      <c r="H623" s="142"/>
      <c r="I623" s="133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ht="15.75" customHeight="1">
      <c r="A624" s="142">
        <v>3</v>
      </c>
      <c r="B624" s="150"/>
      <c r="C624" s="139"/>
      <c r="D624" s="139"/>
      <c r="E624" s="139"/>
      <c r="F624" s="142"/>
      <c r="G624" s="140"/>
      <c r="H624" s="142"/>
      <c r="I624" s="133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ht="15.75" customHeight="1">
      <c r="A625" s="132"/>
      <c r="B625" s="134"/>
      <c r="C625" s="132"/>
      <c r="D625" s="132"/>
      <c r="E625" s="132"/>
      <c r="F625" s="132"/>
      <c r="G625" s="149"/>
      <c r="H625" s="132"/>
      <c r="I625" s="133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spans="1:26" ht="15.75" customHeight="1">
      <c r="A626" s="132"/>
      <c r="B626" s="134"/>
      <c r="C626" s="132"/>
      <c r="D626" s="132"/>
      <c r="E626" s="132"/>
      <c r="F626" s="132"/>
      <c r="G626" s="149"/>
      <c r="H626" s="132"/>
      <c r="I626" s="133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ht="15.75" customHeight="1">
      <c r="A627" s="132"/>
      <c r="B627" s="134"/>
      <c r="C627" s="132"/>
      <c r="D627" s="132"/>
      <c r="E627" s="132"/>
      <c r="F627" s="132"/>
      <c r="G627" s="149"/>
      <c r="H627" s="132"/>
      <c r="I627" s="133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spans="1:26" ht="15.75" customHeight="1">
      <c r="A628" s="537" t="s">
        <v>2333</v>
      </c>
      <c r="B628" s="537"/>
      <c r="C628" s="538" t="s">
        <v>2334</v>
      </c>
      <c r="D628" s="538"/>
      <c r="E628" s="132"/>
      <c r="F628" s="132"/>
      <c r="G628" s="149"/>
      <c r="H628" s="132"/>
      <c r="I628" s="133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ht="15.75" customHeight="1">
      <c r="A629" s="139" t="s">
        <v>1622</v>
      </c>
      <c r="B629" s="139" t="s">
        <v>1623</v>
      </c>
      <c r="C629" s="139" t="s">
        <v>1624</v>
      </c>
      <c r="D629" s="139" t="s">
        <v>1625</v>
      </c>
      <c r="E629" s="139" t="s">
        <v>1626</v>
      </c>
      <c r="F629" s="139" t="s">
        <v>1627</v>
      </c>
      <c r="G629" s="140" t="s">
        <v>1628</v>
      </c>
      <c r="H629" s="140" t="s">
        <v>1629</v>
      </c>
      <c r="I629" s="133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ht="15.75" customHeight="1">
      <c r="A630" s="139">
        <v>1</v>
      </c>
      <c r="B630" s="150" t="s">
        <v>2183</v>
      </c>
      <c r="C630" s="139" t="s">
        <v>2184</v>
      </c>
      <c r="D630" s="139" t="s">
        <v>1621</v>
      </c>
      <c r="E630" s="142">
        <v>9</v>
      </c>
      <c r="F630" s="139">
        <f>SUM(E630,F629)</f>
        <v>9</v>
      </c>
      <c r="G630" s="140">
        <f>SUM(G629,E630)</f>
        <v>9</v>
      </c>
      <c r="H630" s="142"/>
      <c r="I630" s="133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ht="15.75" customHeight="1">
      <c r="A631" s="139">
        <v>2</v>
      </c>
      <c r="B631" s="154" t="s">
        <v>2118</v>
      </c>
      <c r="C631" s="142" t="s">
        <v>2119</v>
      </c>
      <c r="D631" s="142" t="s">
        <v>1621</v>
      </c>
      <c r="E631" s="142">
        <v>41</v>
      </c>
      <c r="F631" s="139">
        <f>SUM(E631,F630)</f>
        <v>50</v>
      </c>
      <c r="G631" s="140">
        <f>SUM(G630,E631)</f>
        <v>50</v>
      </c>
      <c r="H631" s="142"/>
      <c r="I631" s="133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ht="15.75" customHeight="1">
      <c r="A632" s="145">
        <v>3</v>
      </c>
      <c r="B632" s="180" t="s">
        <v>2120</v>
      </c>
      <c r="C632" s="145" t="s">
        <v>2121</v>
      </c>
      <c r="D632" s="145" t="s">
        <v>1621</v>
      </c>
      <c r="E632" s="143">
        <v>28</v>
      </c>
      <c r="F632" s="143">
        <f>SUM(E632,F631)</f>
        <v>78</v>
      </c>
      <c r="G632" s="146">
        <f>SUM(G631,E632)</f>
        <v>78</v>
      </c>
      <c r="H632" s="145"/>
      <c r="I632" s="133" t="s">
        <v>2107</v>
      </c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ht="15.75" customHeight="1">
      <c r="A633" s="142"/>
      <c r="B633" s="147"/>
      <c r="C633" s="142"/>
      <c r="D633" s="142"/>
      <c r="E633" s="142"/>
      <c r="F633" s="142"/>
      <c r="G633" s="140"/>
      <c r="H633" s="142"/>
      <c r="I633" s="133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ht="15.75" customHeight="1">
      <c r="A634" s="142"/>
      <c r="B634" s="147"/>
      <c r="C634" s="142"/>
      <c r="D634" s="142"/>
      <c r="E634" s="142"/>
      <c r="F634" s="142"/>
      <c r="G634" s="140"/>
      <c r="H634" s="142"/>
      <c r="I634" s="133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ht="15.75" customHeight="1">
      <c r="A635" s="132"/>
      <c r="B635" s="134"/>
      <c r="C635" s="132"/>
      <c r="D635" s="132"/>
      <c r="E635" s="132"/>
      <c r="F635" s="132"/>
      <c r="G635" s="149"/>
      <c r="H635" s="132"/>
      <c r="I635" s="133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ht="15.75" customHeight="1">
      <c r="A636" s="132"/>
      <c r="B636" s="134"/>
      <c r="C636" s="132"/>
      <c r="D636" s="132"/>
      <c r="E636" s="132"/>
      <c r="F636" s="132"/>
      <c r="G636" s="149"/>
      <c r="H636" s="132"/>
      <c r="I636" s="133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ht="15.75" customHeight="1">
      <c r="A637" s="132"/>
      <c r="B637" s="134"/>
      <c r="C637" s="132"/>
      <c r="D637" s="132"/>
      <c r="E637" s="132"/>
      <c r="F637" s="132"/>
      <c r="G637" s="149"/>
      <c r="H637" s="132"/>
      <c r="I637" s="133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ht="15.75" customHeight="1">
      <c r="A638" s="537" t="s">
        <v>2335</v>
      </c>
      <c r="B638" s="537"/>
      <c r="C638" s="538" t="s">
        <v>2336</v>
      </c>
      <c r="D638" s="538"/>
      <c r="E638" s="132"/>
      <c r="F638" s="132"/>
      <c r="G638" s="149"/>
      <c r="H638" s="132"/>
      <c r="I638" s="133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spans="1:26" ht="15.75" customHeight="1">
      <c r="A639" s="139" t="s">
        <v>1622</v>
      </c>
      <c r="B639" s="139" t="s">
        <v>1623</v>
      </c>
      <c r="C639" s="139" t="s">
        <v>1624</v>
      </c>
      <c r="D639" s="139" t="s">
        <v>1625</v>
      </c>
      <c r="E639" s="139" t="s">
        <v>1626</v>
      </c>
      <c r="F639" s="139" t="s">
        <v>1627</v>
      </c>
      <c r="G639" s="140" t="s">
        <v>1628</v>
      </c>
      <c r="H639" s="140" t="s">
        <v>1629</v>
      </c>
      <c r="I639" s="133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spans="1:26" ht="15.75" customHeight="1">
      <c r="A640" s="139">
        <v>1</v>
      </c>
      <c r="B640" s="154"/>
      <c r="C640" s="142"/>
      <c r="D640" s="142"/>
      <c r="E640" s="142"/>
      <c r="F640" s="139">
        <f>SUM(E640,F639)</f>
        <v>0</v>
      </c>
      <c r="G640" s="140">
        <f>SUM(E640,G639)</f>
        <v>0</v>
      </c>
      <c r="H640" s="142"/>
      <c r="I640" s="133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spans="1:26" ht="15.75" customHeight="1">
      <c r="A641" s="139">
        <v>2</v>
      </c>
      <c r="B641" s="150"/>
      <c r="C641" s="142"/>
      <c r="D641" s="139"/>
      <c r="E641" s="142"/>
      <c r="F641" s="139"/>
      <c r="G641" s="140"/>
      <c r="H641" s="142"/>
      <c r="I641" s="133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</row>
    <row r="642" spans="1:26" ht="15.75" customHeight="1">
      <c r="A642" s="142">
        <v>3</v>
      </c>
      <c r="B642" s="150"/>
      <c r="C642" s="139"/>
      <c r="D642" s="139"/>
      <c r="E642" s="139"/>
      <c r="F642" s="142"/>
      <c r="G642" s="140"/>
      <c r="H642" s="142"/>
      <c r="I642" s="133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ht="15.75" customHeight="1">
      <c r="A643" s="132"/>
      <c r="B643" s="134"/>
      <c r="C643" s="132"/>
      <c r="D643" s="132"/>
      <c r="E643" s="132"/>
      <c r="F643" s="132"/>
      <c r="G643" s="149"/>
      <c r="H643" s="132"/>
      <c r="I643" s="133"/>
      <c r="J643" s="134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ht="15.75" customHeight="1">
      <c r="A644" s="132"/>
      <c r="B644" s="134"/>
      <c r="C644" s="132"/>
      <c r="D644" s="132"/>
      <c r="E644" s="132"/>
      <c r="F644" s="132"/>
      <c r="G644" s="149"/>
      <c r="H644" s="132"/>
      <c r="I644" s="133"/>
      <c r="J644" s="134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ht="15.75" customHeight="1">
      <c r="A645" s="132"/>
      <c r="B645" s="134"/>
      <c r="C645" s="132"/>
      <c r="D645" s="132"/>
      <c r="E645" s="132"/>
      <c r="F645" s="132"/>
      <c r="G645" s="149"/>
      <c r="H645" s="132"/>
      <c r="I645" s="133"/>
      <c r="J645" s="134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ht="15.75" customHeight="1">
      <c r="A646" s="537" t="s">
        <v>2337</v>
      </c>
      <c r="B646" s="537"/>
      <c r="C646" s="538" t="s">
        <v>2338</v>
      </c>
      <c r="D646" s="538"/>
      <c r="E646" s="132"/>
      <c r="F646" s="132"/>
      <c r="G646" s="149"/>
      <c r="H646" s="132"/>
      <c r="I646" s="133"/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ht="15.75" customHeight="1">
      <c r="A647" s="139" t="s">
        <v>1622</v>
      </c>
      <c r="B647" s="139" t="s">
        <v>1623</v>
      </c>
      <c r="C647" s="139" t="s">
        <v>1624</v>
      </c>
      <c r="D647" s="139" t="s">
        <v>1625</v>
      </c>
      <c r="E647" s="139" t="s">
        <v>1626</v>
      </c>
      <c r="F647" s="139" t="s">
        <v>1627</v>
      </c>
      <c r="G647" s="140" t="s">
        <v>1628</v>
      </c>
      <c r="H647" s="140" t="s">
        <v>1629</v>
      </c>
      <c r="I647" s="133"/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ht="15.75" customHeight="1">
      <c r="A648" s="139">
        <v>1</v>
      </c>
      <c r="B648" s="154"/>
      <c r="C648" s="142"/>
      <c r="D648" s="142"/>
      <c r="E648" s="142"/>
      <c r="F648" s="139">
        <f>SUM(E648,F647)</f>
        <v>0</v>
      </c>
      <c r="G648" s="140">
        <f>SUM(E648,G647)</f>
        <v>0</v>
      </c>
      <c r="H648" s="142"/>
      <c r="I648" s="133"/>
      <c r="J648" s="134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ht="15.75" customHeight="1">
      <c r="A649" s="139">
        <v>2</v>
      </c>
      <c r="B649" s="150"/>
      <c r="C649" s="142"/>
      <c r="D649" s="139"/>
      <c r="E649" s="142"/>
      <c r="F649" s="139"/>
      <c r="G649" s="140"/>
      <c r="H649" s="142"/>
      <c r="I649" s="133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ht="15.75" customHeight="1">
      <c r="A650" s="142">
        <v>3</v>
      </c>
      <c r="B650" s="150"/>
      <c r="C650" s="139"/>
      <c r="D650" s="139"/>
      <c r="E650" s="139"/>
      <c r="F650" s="142"/>
      <c r="G650" s="140"/>
      <c r="H650" s="142"/>
      <c r="I650" s="133"/>
      <c r="J650" s="134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ht="15.75" customHeight="1">
      <c r="A651" s="132"/>
      <c r="B651" s="134"/>
      <c r="C651" s="132"/>
      <c r="D651" s="132"/>
      <c r="E651" s="132"/>
      <c r="F651" s="132"/>
      <c r="G651" s="149"/>
      <c r="H651" s="132"/>
      <c r="I651" s="133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ht="15.75" customHeight="1">
      <c r="A652" s="132"/>
      <c r="B652" s="134"/>
      <c r="C652" s="132"/>
      <c r="D652" s="132"/>
      <c r="E652" s="132"/>
      <c r="F652" s="132"/>
      <c r="G652" s="149"/>
      <c r="H652" s="132"/>
      <c r="I652" s="133"/>
      <c r="J652" s="134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spans="1:26" ht="15.75" customHeight="1">
      <c r="A653" s="132"/>
      <c r="B653" s="134"/>
      <c r="C653" s="132"/>
      <c r="D653" s="132"/>
      <c r="E653" s="132"/>
      <c r="F653" s="132"/>
      <c r="G653" s="149"/>
      <c r="H653" s="132"/>
      <c r="I653" s="133"/>
      <c r="J653" s="134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spans="1:26" ht="15.75" customHeight="1">
      <c r="A654" s="537" t="s">
        <v>2339</v>
      </c>
      <c r="B654" s="537"/>
      <c r="C654" s="538" t="s">
        <v>2340</v>
      </c>
      <c r="D654" s="538"/>
      <c r="E654" s="132"/>
      <c r="F654" s="132"/>
      <c r="G654" s="149"/>
      <c r="H654" s="132"/>
      <c r="I654" s="133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spans="1:26" ht="15.75" customHeight="1">
      <c r="A655" s="139" t="s">
        <v>1622</v>
      </c>
      <c r="B655" s="139" t="s">
        <v>1623</v>
      </c>
      <c r="C655" s="139" t="s">
        <v>1624</v>
      </c>
      <c r="D655" s="139" t="s">
        <v>1625</v>
      </c>
      <c r="E655" s="139" t="s">
        <v>1626</v>
      </c>
      <c r="F655" s="139" t="s">
        <v>1627</v>
      </c>
      <c r="G655" s="140" t="s">
        <v>1628</v>
      </c>
      <c r="H655" s="140" t="s">
        <v>1629</v>
      </c>
      <c r="I655" s="133"/>
      <c r="J655" s="134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</row>
    <row r="656" spans="1:26" ht="15.75" customHeight="1">
      <c r="A656" s="139">
        <v>1</v>
      </c>
      <c r="B656" s="154" t="s">
        <v>2122</v>
      </c>
      <c r="C656" s="142" t="s">
        <v>2123</v>
      </c>
      <c r="D656" s="142" t="s">
        <v>1632</v>
      </c>
      <c r="E656" s="142">
        <v>20</v>
      </c>
      <c r="F656" s="139">
        <f t="shared" ref="F656:F676" si="49">SUM(F655,E656)</f>
        <v>20</v>
      </c>
      <c r="G656" s="140">
        <f t="shared" ref="G656:G674" si="50">SUM(G655,E656)</f>
        <v>20</v>
      </c>
      <c r="H656" s="142"/>
      <c r="I656" s="133"/>
      <c r="J656" s="134"/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</row>
    <row r="657" spans="1:26" ht="15.75" customHeight="1">
      <c r="A657" s="139">
        <v>2</v>
      </c>
      <c r="B657" s="154" t="s">
        <v>2124</v>
      </c>
      <c r="C657" s="142" t="s">
        <v>2125</v>
      </c>
      <c r="D657" s="142" t="s">
        <v>1632</v>
      </c>
      <c r="E657" s="142">
        <v>32</v>
      </c>
      <c r="F657" s="139">
        <f t="shared" si="49"/>
        <v>52</v>
      </c>
      <c r="G657" s="140">
        <f t="shared" si="50"/>
        <v>52</v>
      </c>
      <c r="H657" s="142"/>
      <c r="I657" s="133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ht="15.75" customHeight="1">
      <c r="A658" s="142">
        <v>3</v>
      </c>
      <c r="B658" s="154" t="s">
        <v>2154</v>
      </c>
      <c r="C658" s="142" t="s">
        <v>2155</v>
      </c>
      <c r="D658" s="142" t="s">
        <v>1632</v>
      </c>
      <c r="E658" s="142">
        <v>24</v>
      </c>
      <c r="F658" s="139">
        <f t="shared" si="49"/>
        <v>76</v>
      </c>
      <c r="G658" s="140">
        <f t="shared" si="50"/>
        <v>76</v>
      </c>
      <c r="H658" s="142"/>
      <c r="I658" s="133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ht="15.75" customHeight="1">
      <c r="A659" s="139">
        <v>4</v>
      </c>
      <c r="B659" s="154" t="s">
        <v>1724</v>
      </c>
      <c r="C659" s="142" t="s">
        <v>1725</v>
      </c>
      <c r="D659" s="142" t="s">
        <v>1621</v>
      </c>
      <c r="E659" s="142">
        <v>27</v>
      </c>
      <c r="F659" s="139">
        <f t="shared" si="49"/>
        <v>103</v>
      </c>
      <c r="G659" s="140">
        <f t="shared" si="50"/>
        <v>103</v>
      </c>
      <c r="H659" s="142"/>
      <c r="I659" s="133"/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ht="15.75" customHeight="1">
      <c r="A660" s="142">
        <v>5</v>
      </c>
      <c r="B660" s="150" t="s">
        <v>2105</v>
      </c>
      <c r="C660" s="139" t="s">
        <v>2106</v>
      </c>
      <c r="D660" s="139" t="s">
        <v>1632</v>
      </c>
      <c r="E660" s="142">
        <v>24</v>
      </c>
      <c r="F660" s="139">
        <f t="shared" si="49"/>
        <v>127</v>
      </c>
      <c r="G660" s="140">
        <f t="shared" si="50"/>
        <v>127</v>
      </c>
      <c r="H660" s="142"/>
      <c r="I660" s="133"/>
      <c r="J660" s="134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spans="1:26" ht="15.75" customHeight="1">
      <c r="A661" s="142">
        <v>6</v>
      </c>
      <c r="B661" s="154" t="s">
        <v>2198</v>
      </c>
      <c r="C661" s="142" t="s">
        <v>2199</v>
      </c>
      <c r="D661" s="142" t="s">
        <v>1621</v>
      </c>
      <c r="E661" s="142">
        <v>10</v>
      </c>
      <c r="F661" s="139">
        <f t="shared" si="49"/>
        <v>137</v>
      </c>
      <c r="G661" s="140">
        <f t="shared" si="50"/>
        <v>137</v>
      </c>
      <c r="H661" s="142"/>
      <c r="I661" s="133"/>
      <c r="J661" s="134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spans="1:26" ht="15.75" customHeight="1">
      <c r="A662" s="142">
        <v>7</v>
      </c>
      <c r="B662" s="154" t="s">
        <v>2341</v>
      </c>
      <c r="C662" s="142" t="s">
        <v>1925</v>
      </c>
      <c r="D662" s="142" t="s">
        <v>1621</v>
      </c>
      <c r="E662" s="142">
        <v>4</v>
      </c>
      <c r="F662" s="139">
        <f t="shared" si="49"/>
        <v>141</v>
      </c>
      <c r="G662" s="140">
        <f t="shared" si="50"/>
        <v>141</v>
      </c>
      <c r="H662" s="142"/>
      <c r="I662" s="133"/>
      <c r="J662" s="134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spans="1:26" ht="15.75" customHeight="1">
      <c r="A663" s="142">
        <v>8</v>
      </c>
      <c r="B663" s="154" t="s">
        <v>2342</v>
      </c>
      <c r="C663" s="142" t="s">
        <v>1727</v>
      </c>
      <c r="D663" s="142" t="s">
        <v>1621</v>
      </c>
      <c r="E663" s="142">
        <v>16</v>
      </c>
      <c r="F663" s="139">
        <f t="shared" si="49"/>
        <v>157</v>
      </c>
      <c r="G663" s="140">
        <f t="shared" si="50"/>
        <v>157</v>
      </c>
      <c r="H663" s="142"/>
      <c r="I663" s="133"/>
      <c r="J663" s="134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spans="1:26" ht="15.75" customHeight="1">
      <c r="A664" s="145">
        <v>9</v>
      </c>
      <c r="B664" s="294" t="s">
        <v>1828</v>
      </c>
      <c r="C664" s="145" t="s">
        <v>1829</v>
      </c>
      <c r="D664" s="145" t="s">
        <v>1621</v>
      </c>
      <c r="E664" s="145">
        <v>10</v>
      </c>
      <c r="F664" s="143">
        <f t="shared" si="49"/>
        <v>167</v>
      </c>
      <c r="G664" s="146">
        <f t="shared" si="50"/>
        <v>167</v>
      </c>
      <c r="H664" s="145"/>
      <c r="I664" s="133" t="s">
        <v>2107</v>
      </c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ht="15.75" customHeight="1">
      <c r="A665" s="139">
        <v>10</v>
      </c>
      <c r="B665" s="154" t="s">
        <v>1677</v>
      </c>
      <c r="C665" s="142" t="s">
        <v>1678</v>
      </c>
      <c r="D665" s="142" t="s">
        <v>1621</v>
      </c>
      <c r="E665" s="142">
        <v>24</v>
      </c>
      <c r="F665" s="139">
        <f t="shared" si="49"/>
        <v>191</v>
      </c>
      <c r="G665" s="140">
        <f t="shared" si="50"/>
        <v>191</v>
      </c>
      <c r="H665" s="142"/>
      <c r="I665" s="133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ht="15.75" customHeight="1">
      <c r="A666" s="142">
        <v>11</v>
      </c>
      <c r="B666" s="141" t="s">
        <v>1681</v>
      </c>
      <c r="C666" s="142" t="s">
        <v>1682</v>
      </c>
      <c r="D666" s="167" t="s">
        <v>1175</v>
      </c>
      <c r="E666" s="142">
        <v>60</v>
      </c>
      <c r="F666" s="139">
        <f t="shared" si="49"/>
        <v>251</v>
      </c>
      <c r="G666" s="140">
        <f t="shared" si="50"/>
        <v>251</v>
      </c>
      <c r="H666" s="142"/>
      <c r="I666" s="133"/>
      <c r="J666" s="134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ht="15.75" customHeight="1">
      <c r="A667" s="139">
        <v>12</v>
      </c>
      <c r="B667" s="141" t="s">
        <v>1249</v>
      </c>
      <c r="C667" s="142" t="s">
        <v>1250</v>
      </c>
      <c r="D667" s="115" t="s">
        <v>1182</v>
      </c>
      <c r="E667" s="142">
        <v>40</v>
      </c>
      <c r="F667" s="139">
        <f t="shared" si="49"/>
        <v>291</v>
      </c>
      <c r="G667" s="140">
        <f t="shared" si="50"/>
        <v>291</v>
      </c>
      <c r="H667" s="142"/>
      <c r="I667" s="133"/>
      <c r="J667" s="134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spans="1:26" ht="15.75" customHeight="1">
      <c r="A668" s="142">
        <v>13</v>
      </c>
      <c r="B668" s="154" t="s">
        <v>1683</v>
      </c>
      <c r="C668" s="142" t="s">
        <v>1684</v>
      </c>
      <c r="D668" s="139" t="s">
        <v>1621</v>
      </c>
      <c r="E668" s="142">
        <v>7</v>
      </c>
      <c r="F668" s="139">
        <f t="shared" si="49"/>
        <v>298</v>
      </c>
      <c r="G668" s="140">
        <f t="shared" si="50"/>
        <v>298</v>
      </c>
      <c r="H668" s="142"/>
      <c r="I668" s="133"/>
      <c r="J668" s="134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spans="1:26" ht="15.75" customHeight="1">
      <c r="A669" s="139">
        <v>14</v>
      </c>
      <c r="B669" s="141" t="s">
        <v>1728</v>
      </c>
      <c r="C669" s="142" t="s">
        <v>1729</v>
      </c>
      <c r="D669" s="142" t="s">
        <v>1632</v>
      </c>
      <c r="E669" s="142">
        <v>42</v>
      </c>
      <c r="F669" s="139">
        <f t="shared" si="49"/>
        <v>340</v>
      </c>
      <c r="G669" s="140">
        <f t="shared" si="50"/>
        <v>340</v>
      </c>
      <c r="H669" s="142"/>
      <c r="I669" s="133"/>
      <c r="J669" s="134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spans="1:26" ht="15.75" customHeight="1">
      <c r="A670" s="142">
        <v>15</v>
      </c>
      <c r="B670" s="141" t="s">
        <v>1730</v>
      </c>
      <c r="C670" s="142" t="s">
        <v>1731</v>
      </c>
      <c r="D670" s="142" t="s">
        <v>1632</v>
      </c>
      <c r="E670" s="142">
        <v>4</v>
      </c>
      <c r="F670" s="139">
        <f t="shared" si="49"/>
        <v>344</v>
      </c>
      <c r="G670" s="140">
        <f t="shared" si="50"/>
        <v>344</v>
      </c>
      <c r="H670" s="142"/>
      <c r="I670" s="133"/>
      <c r="J670" s="134"/>
      <c r="K670" s="134"/>
      <c r="L670" s="134"/>
      <c r="M670" s="134"/>
      <c r="N670" s="134"/>
      <c r="O670" s="134"/>
      <c r="P670" s="134"/>
      <c r="Q670" s="134"/>
    </row>
    <row r="671" spans="1:26" ht="15.75" customHeight="1">
      <c r="A671" s="142">
        <v>16</v>
      </c>
      <c r="B671" s="126" t="s">
        <v>1280</v>
      </c>
      <c r="C671" s="139" t="s">
        <v>1281</v>
      </c>
      <c r="D671" s="142" t="s">
        <v>1621</v>
      </c>
      <c r="E671" s="142">
        <v>7</v>
      </c>
      <c r="F671" s="139">
        <f t="shared" si="49"/>
        <v>351</v>
      </c>
      <c r="G671" s="140">
        <f t="shared" si="50"/>
        <v>351</v>
      </c>
      <c r="H671" s="142"/>
      <c r="I671" s="133"/>
      <c r="J671" s="134"/>
      <c r="K671" s="134"/>
      <c r="L671" s="134"/>
      <c r="M671" s="134"/>
      <c r="N671" s="134"/>
      <c r="O671" s="134"/>
      <c r="P671" s="134"/>
      <c r="Q671" s="134"/>
    </row>
    <row r="672" spans="1:26" ht="15.75" customHeight="1">
      <c r="A672" s="142">
        <v>17</v>
      </c>
      <c r="B672" s="154" t="s">
        <v>1688</v>
      </c>
      <c r="C672" s="142" t="s">
        <v>1689</v>
      </c>
      <c r="D672" s="139" t="s">
        <v>1621</v>
      </c>
      <c r="E672" s="142">
        <v>4</v>
      </c>
      <c r="F672" s="139">
        <f t="shared" si="49"/>
        <v>355</v>
      </c>
      <c r="G672" s="140">
        <f t="shared" si="50"/>
        <v>355</v>
      </c>
      <c r="H672" s="142"/>
      <c r="I672" s="133"/>
      <c r="J672" s="134"/>
      <c r="K672" s="134"/>
      <c r="L672" s="134"/>
      <c r="M672" s="134"/>
      <c r="N672" s="134"/>
      <c r="O672" s="134"/>
      <c r="P672" s="134"/>
      <c r="Q672" s="134"/>
    </row>
    <row r="673" spans="1:26" ht="15.75" customHeight="1">
      <c r="A673" s="142">
        <v>18</v>
      </c>
      <c r="B673" s="141" t="s">
        <v>1321</v>
      </c>
      <c r="C673" s="142" t="s">
        <v>1322</v>
      </c>
      <c r="D673" s="139" t="s">
        <v>1621</v>
      </c>
      <c r="E673" s="142">
        <v>12</v>
      </c>
      <c r="F673" s="139">
        <f t="shared" si="49"/>
        <v>367</v>
      </c>
      <c r="G673" s="140">
        <f t="shared" si="50"/>
        <v>367</v>
      </c>
      <c r="H673" s="142"/>
      <c r="I673" s="133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ht="15.75" customHeight="1">
      <c r="A674" s="142">
        <v>19</v>
      </c>
      <c r="B674" s="141" t="s">
        <v>1734</v>
      </c>
      <c r="C674" s="142" t="s">
        <v>1735</v>
      </c>
      <c r="D674" s="167" t="s">
        <v>1182</v>
      </c>
      <c r="E674" s="142">
        <v>4</v>
      </c>
      <c r="F674" s="139">
        <f t="shared" si="49"/>
        <v>371</v>
      </c>
      <c r="G674" s="140">
        <f t="shared" si="50"/>
        <v>371</v>
      </c>
      <c r="H674" s="142"/>
      <c r="I674" s="133"/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ht="15.75" customHeight="1">
      <c r="A675" s="142">
        <v>20</v>
      </c>
      <c r="B675" s="141" t="s">
        <v>1749</v>
      </c>
      <c r="C675" s="142" t="s">
        <v>2175</v>
      </c>
      <c r="D675" s="167" t="s">
        <v>1175</v>
      </c>
      <c r="E675" s="142">
        <v>128</v>
      </c>
      <c r="F675" s="139">
        <f t="shared" si="49"/>
        <v>499</v>
      </c>
      <c r="G675" s="140">
        <v>400</v>
      </c>
      <c r="H675" s="325" t="s">
        <v>1179</v>
      </c>
      <c r="I675" s="133"/>
      <c r="J675" s="134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ht="15.75" customHeight="1">
      <c r="A676" s="142">
        <v>21</v>
      </c>
      <c r="B676" s="141" t="s">
        <v>2343</v>
      </c>
      <c r="C676" s="142" t="s">
        <v>1695</v>
      </c>
      <c r="D676" s="167" t="s">
        <v>1175</v>
      </c>
      <c r="E676" s="142">
        <v>28</v>
      </c>
      <c r="F676" s="139">
        <f t="shared" si="49"/>
        <v>527</v>
      </c>
      <c r="G676" s="140">
        <v>400</v>
      </c>
      <c r="H676" s="136" t="s">
        <v>2139</v>
      </c>
      <c r="I676" s="133" t="s">
        <v>1575</v>
      </c>
      <c r="J676" s="134"/>
      <c r="K676" s="134"/>
      <c r="L676" s="134"/>
      <c r="M676" s="134"/>
      <c r="N676" s="134"/>
      <c r="O676" s="134"/>
      <c r="P676" s="134"/>
      <c r="Q676" s="134"/>
    </row>
    <row r="677" spans="1:26" ht="15.75" customHeight="1">
      <c r="A677" s="132"/>
      <c r="B677" s="258"/>
      <c r="C677" s="132"/>
      <c r="D677" s="148"/>
      <c r="E677" s="132"/>
      <c r="F677" s="132"/>
      <c r="G677" s="149"/>
      <c r="H677" s="132"/>
      <c r="I677" s="133"/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ht="15.75" customHeight="1">
      <c r="A678" s="541" t="s">
        <v>2344</v>
      </c>
      <c r="B678" s="541"/>
      <c r="C678" s="542" t="s">
        <v>2345</v>
      </c>
      <c r="D678" s="542"/>
      <c r="E678" s="132"/>
      <c r="F678" s="132"/>
      <c r="G678" s="149"/>
      <c r="H678" s="132"/>
      <c r="I678" s="133"/>
      <c r="J678" s="134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ht="15.75" customHeight="1">
      <c r="A679" s="198" t="s">
        <v>1622</v>
      </c>
      <c r="B679" s="198" t="s">
        <v>1623</v>
      </c>
      <c r="C679" s="198" t="s">
        <v>1624</v>
      </c>
      <c r="D679" s="198" t="s">
        <v>1625</v>
      </c>
      <c r="E679" s="139" t="s">
        <v>1626</v>
      </c>
      <c r="F679" s="139" t="s">
        <v>1627</v>
      </c>
      <c r="G679" s="140" t="s">
        <v>1628</v>
      </c>
      <c r="H679" s="140" t="s">
        <v>1629</v>
      </c>
      <c r="I679" s="133"/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ht="15.75" customHeight="1">
      <c r="A680" s="139">
        <v>1</v>
      </c>
      <c r="B680" s="154" t="s">
        <v>2118</v>
      </c>
      <c r="C680" s="142" t="s">
        <v>2119</v>
      </c>
      <c r="D680" s="142" t="s">
        <v>1621</v>
      </c>
      <c r="E680" s="142">
        <v>39</v>
      </c>
      <c r="F680" s="139">
        <f t="shared" ref="F680:F695" si="51">SUM(F679,E680)</f>
        <v>39</v>
      </c>
      <c r="G680" s="140">
        <f>SUM(E680,G679)</f>
        <v>39</v>
      </c>
      <c r="H680" s="142"/>
      <c r="I680" s="133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ht="15.75" customHeight="1">
      <c r="A681" s="139">
        <v>2</v>
      </c>
      <c r="B681" s="154" t="s">
        <v>2122</v>
      </c>
      <c r="C681" s="142" t="s">
        <v>2123</v>
      </c>
      <c r="D681" s="142" t="s">
        <v>1632</v>
      </c>
      <c r="E681" s="142">
        <v>20</v>
      </c>
      <c r="F681" s="139">
        <f t="shared" si="51"/>
        <v>59</v>
      </c>
      <c r="G681" s="140">
        <f>SUM(E681,G680)</f>
        <v>59</v>
      </c>
      <c r="H681" s="142"/>
      <c r="I681" s="133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ht="15.75" customHeight="1">
      <c r="A682" s="142">
        <v>3</v>
      </c>
      <c r="B682" s="154" t="s">
        <v>2124</v>
      </c>
      <c r="C682" s="142" t="s">
        <v>2125</v>
      </c>
      <c r="D682" s="142" t="s">
        <v>1632</v>
      </c>
      <c r="E682" s="142">
        <v>32</v>
      </c>
      <c r="F682" s="139">
        <f t="shared" si="51"/>
        <v>91</v>
      </c>
      <c r="G682" s="140">
        <f>SUM(E682,G681)</f>
        <v>91</v>
      </c>
      <c r="H682" s="142"/>
      <c r="I682" s="133"/>
      <c r="J682" s="134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ht="15.75" customHeight="1">
      <c r="A683" s="139">
        <v>4</v>
      </c>
      <c r="B683" s="147" t="s">
        <v>2167</v>
      </c>
      <c r="C683" s="139" t="s">
        <v>2168</v>
      </c>
      <c r="D683" s="142" t="s">
        <v>1621</v>
      </c>
      <c r="E683" s="142">
        <v>80</v>
      </c>
      <c r="F683" s="139">
        <f t="shared" si="51"/>
        <v>171</v>
      </c>
      <c r="G683" s="140">
        <f>SUM(E683,G682)</f>
        <v>171</v>
      </c>
      <c r="H683" s="142"/>
      <c r="I683" s="133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ht="15.75" customHeight="1">
      <c r="A684" s="142">
        <v>5</v>
      </c>
      <c r="B684" s="154" t="s">
        <v>2131</v>
      </c>
      <c r="C684" s="142" t="s">
        <v>2132</v>
      </c>
      <c r="D684" s="142" t="s">
        <v>1632</v>
      </c>
      <c r="E684" s="142">
        <v>24</v>
      </c>
      <c r="F684" s="139">
        <f t="shared" si="51"/>
        <v>195</v>
      </c>
      <c r="G684" s="140">
        <f>SUM(E684,G683)</f>
        <v>195</v>
      </c>
      <c r="H684" s="142"/>
      <c r="I684" s="133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ht="15.75" customHeight="1">
      <c r="A685" s="139">
        <v>6</v>
      </c>
      <c r="B685" s="154" t="s">
        <v>1724</v>
      </c>
      <c r="C685" s="142" t="s">
        <v>1725</v>
      </c>
      <c r="D685" s="142" t="s">
        <v>1621</v>
      </c>
      <c r="E685" s="142">
        <v>27</v>
      </c>
      <c r="F685" s="139">
        <f t="shared" si="51"/>
        <v>222</v>
      </c>
      <c r="G685" s="140">
        <v>200</v>
      </c>
      <c r="H685" s="142"/>
      <c r="I685" s="133"/>
      <c r="J685" s="134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ht="15.75" customHeight="1">
      <c r="A686" s="142">
        <v>7</v>
      </c>
      <c r="B686" s="154" t="s">
        <v>2198</v>
      </c>
      <c r="C686" s="142" t="s">
        <v>2199</v>
      </c>
      <c r="D686" s="142" t="s">
        <v>1621</v>
      </c>
      <c r="E686" s="142">
        <v>4</v>
      </c>
      <c r="F686" s="139">
        <f t="shared" si="51"/>
        <v>226</v>
      </c>
      <c r="G686" s="140">
        <v>200</v>
      </c>
      <c r="H686" s="142"/>
      <c r="I686" s="133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ht="15.75" customHeight="1">
      <c r="A687" s="145">
        <v>8</v>
      </c>
      <c r="B687" s="294" t="s">
        <v>1672</v>
      </c>
      <c r="C687" s="145" t="s">
        <v>1673</v>
      </c>
      <c r="D687" s="145" t="s">
        <v>1621</v>
      </c>
      <c r="E687" s="145">
        <v>8</v>
      </c>
      <c r="F687" s="143">
        <f t="shared" si="51"/>
        <v>234</v>
      </c>
      <c r="G687" s="146">
        <v>200</v>
      </c>
      <c r="H687" s="145"/>
      <c r="I687" s="133" t="s">
        <v>2107</v>
      </c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ht="15.75" customHeight="1">
      <c r="A688" s="142">
        <v>9</v>
      </c>
      <c r="B688" s="154" t="s">
        <v>1677</v>
      </c>
      <c r="C688" s="142" t="s">
        <v>1678</v>
      </c>
      <c r="D688" s="142" t="s">
        <v>1621</v>
      </c>
      <c r="E688" s="142">
        <v>16</v>
      </c>
      <c r="F688" s="139">
        <f t="shared" si="51"/>
        <v>250</v>
      </c>
      <c r="G688" s="140">
        <v>200</v>
      </c>
      <c r="H688" s="142"/>
      <c r="I688" s="133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ht="15.75" customHeight="1">
      <c r="A689" s="142">
        <v>10</v>
      </c>
      <c r="B689" s="154" t="s">
        <v>1679</v>
      </c>
      <c r="C689" s="142" t="s">
        <v>1680</v>
      </c>
      <c r="D689" s="139" t="s">
        <v>1621</v>
      </c>
      <c r="E689" s="142">
        <v>4</v>
      </c>
      <c r="F689" s="139">
        <f t="shared" si="51"/>
        <v>254</v>
      </c>
      <c r="G689" s="140">
        <f t="shared" ref="G689:G698" si="52">SUM(G688,E689)</f>
        <v>204</v>
      </c>
      <c r="H689" s="142"/>
      <c r="I689" s="133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ht="15.75" customHeight="1">
      <c r="A690" s="142">
        <v>11</v>
      </c>
      <c r="B690" s="141" t="s">
        <v>1681</v>
      </c>
      <c r="C690" s="142" t="s">
        <v>1682</v>
      </c>
      <c r="D690" s="167" t="s">
        <v>1175</v>
      </c>
      <c r="E690" s="142">
        <v>40</v>
      </c>
      <c r="F690" s="139">
        <f t="shared" si="51"/>
        <v>294</v>
      </c>
      <c r="G690" s="140">
        <f t="shared" si="52"/>
        <v>244</v>
      </c>
      <c r="H690" s="142"/>
      <c r="I690" s="133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ht="15.75" customHeight="1">
      <c r="A691" s="142">
        <v>12</v>
      </c>
      <c r="B691" s="141" t="s">
        <v>1728</v>
      </c>
      <c r="C691" s="142" t="s">
        <v>1729</v>
      </c>
      <c r="D691" s="142" t="s">
        <v>1632</v>
      </c>
      <c r="E691" s="142">
        <v>42</v>
      </c>
      <c r="F691" s="139">
        <f t="shared" si="51"/>
        <v>336</v>
      </c>
      <c r="G691" s="140">
        <f t="shared" si="52"/>
        <v>286</v>
      </c>
      <c r="H691" s="142"/>
      <c r="I691" s="133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ht="15.75" customHeight="1">
      <c r="A692" s="142">
        <v>13</v>
      </c>
      <c r="B692" s="141" t="s">
        <v>1685</v>
      </c>
      <c r="C692" s="142" t="s">
        <v>1486</v>
      </c>
      <c r="D692" s="139" t="s">
        <v>1621</v>
      </c>
      <c r="E692" s="142">
        <v>7</v>
      </c>
      <c r="F692" s="139">
        <f t="shared" si="51"/>
        <v>343</v>
      </c>
      <c r="G692" s="140">
        <f t="shared" si="52"/>
        <v>293</v>
      </c>
      <c r="H692" s="142"/>
      <c r="I692" s="133"/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ht="15.75" customHeight="1">
      <c r="A693" s="142">
        <v>14</v>
      </c>
      <c r="B693" s="141" t="s">
        <v>1686</v>
      </c>
      <c r="C693" s="142" t="s">
        <v>1687</v>
      </c>
      <c r="D693" s="115" t="s">
        <v>1182</v>
      </c>
      <c r="E693" s="142">
        <v>20</v>
      </c>
      <c r="F693" s="139">
        <f t="shared" si="51"/>
        <v>363</v>
      </c>
      <c r="G693" s="140">
        <f t="shared" si="52"/>
        <v>313</v>
      </c>
      <c r="H693" s="142"/>
      <c r="I693" s="133"/>
      <c r="J693" s="134"/>
      <c r="K693" s="134"/>
      <c r="L693" s="134"/>
      <c r="M693" s="134"/>
      <c r="N693" s="134"/>
      <c r="O693" s="134"/>
      <c r="P693" s="134"/>
      <c r="Q693" s="134"/>
    </row>
    <row r="694" spans="1:26" ht="15.75" customHeight="1">
      <c r="A694" s="142">
        <v>15</v>
      </c>
      <c r="B694" s="126" t="s">
        <v>1280</v>
      </c>
      <c r="C694" s="139" t="s">
        <v>1281</v>
      </c>
      <c r="D694" s="142" t="s">
        <v>1621</v>
      </c>
      <c r="E694" s="142">
        <v>7</v>
      </c>
      <c r="F694" s="139">
        <f t="shared" si="51"/>
        <v>370</v>
      </c>
      <c r="G694" s="140">
        <f t="shared" si="52"/>
        <v>320</v>
      </c>
      <c r="H694" s="142"/>
      <c r="I694" s="133"/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ht="15.75" customHeight="1">
      <c r="A695" s="142">
        <v>16</v>
      </c>
      <c r="B695" s="154" t="s">
        <v>1688</v>
      </c>
      <c r="C695" s="142" t="s">
        <v>1689</v>
      </c>
      <c r="D695" s="139" t="s">
        <v>1621</v>
      </c>
      <c r="E695" s="142">
        <v>4</v>
      </c>
      <c r="F695" s="139">
        <f t="shared" si="51"/>
        <v>374</v>
      </c>
      <c r="G695" s="140">
        <f t="shared" si="52"/>
        <v>324</v>
      </c>
      <c r="H695" s="142"/>
      <c r="I695" s="133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ht="15.75" customHeight="1">
      <c r="A696" s="142">
        <v>17</v>
      </c>
      <c r="B696" s="141" t="s">
        <v>2201</v>
      </c>
      <c r="C696" s="142" t="s">
        <v>2185</v>
      </c>
      <c r="D696" s="139" t="s">
        <v>1621</v>
      </c>
      <c r="E696" s="142">
        <v>4</v>
      </c>
      <c r="F696" s="139">
        <f>SUM(E696,F695)</f>
        <v>378</v>
      </c>
      <c r="G696" s="140">
        <f t="shared" si="52"/>
        <v>328</v>
      </c>
      <c r="H696" s="142"/>
      <c r="I696" s="133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ht="15.75" customHeight="1">
      <c r="A697" s="142">
        <v>18</v>
      </c>
      <c r="B697" s="141" t="s">
        <v>2346</v>
      </c>
      <c r="C697" s="142" t="s">
        <v>1695</v>
      </c>
      <c r="D697" s="167" t="s">
        <v>1175</v>
      </c>
      <c r="E697" s="142">
        <v>60</v>
      </c>
      <c r="F697" s="139">
        <f>SUM(E697,F696)</f>
        <v>438</v>
      </c>
      <c r="G697" s="140">
        <f t="shared" si="52"/>
        <v>388</v>
      </c>
      <c r="H697" s="142"/>
      <c r="I697" s="133" t="s">
        <v>1575</v>
      </c>
      <c r="J697" s="134"/>
      <c r="K697" s="134"/>
      <c r="L697" s="134"/>
      <c r="M697" s="134"/>
      <c r="N697" s="134"/>
      <c r="O697" s="134"/>
      <c r="P697" s="134"/>
      <c r="Q697" s="134"/>
    </row>
    <row r="698" spans="1:26" ht="15.75" customHeight="1">
      <c r="A698" s="142">
        <v>19</v>
      </c>
      <c r="B698" s="141" t="s">
        <v>1994</v>
      </c>
      <c r="C698" s="142" t="s">
        <v>1995</v>
      </c>
      <c r="D698" s="167" t="s">
        <v>1182</v>
      </c>
      <c r="E698" s="142">
        <v>12</v>
      </c>
      <c r="F698" s="139">
        <f>SUM(F697,E698)</f>
        <v>450</v>
      </c>
      <c r="G698" s="140">
        <f t="shared" si="52"/>
        <v>400</v>
      </c>
      <c r="H698" s="342" t="s">
        <v>1179</v>
      </c>
      <c r="I698" s="133" t="s">
        <v>1219</v>
      </c>
      <c r="J698" s="134"/>
      <c r="K698" s="134"/>
      <c r="L698" s="134"/>
      <c r="M698" s="134"/>
      <c r="N698" s="134"/>
      <c r="O698" s="134"/>
      <c r="P698" s="134"/>
      <c r="Q698" s="134"/>
    </row>
    <row r="699" spans="1:26" ht="15.75" customHeight="1">
      <c r="A699" s="142">
        <v>20</v>
      </c>
      <c r="B699" s="141" t="s">
        <v>2202</v>
      </c>
      <c r="C699" s="142" t="s">
        <v>2203</v>
      </c>
      <c r="D699" s="167" t="s">
        <v>1175</v>
      </c>
      <c r="E699" s="142">
        <v>16</v>
      </c>
      <c r="F699" s="139">
        <f>SUM(F698,E699)</f>
        <v>466</v>
      </c>
      <c r="G699" s="140">
        <v>400</v>
      </c>
      <c r="H699" s="342" t="s">
        <v>1179</v>
      </c>
      <c r="I699" s="133" t="s">
        <v>1188</v>
      </c>
      <c r="J699" s="134"/>
      <c r="K699" s="134"/>
      <c r="L699" s="134"/>
      <c r="M699" s="134"/>
      <c r="N699" s="134"/>
      <c r="O699" s="134"/>
      <c r="P699" s="134"/>
      <c r="Q699" s="134"/>
    </row>
    <row r="700" spans="1:26" ht="15.75" customHeight="1">
      <c r="A700" s="132"/>
      <c r="B700" s="336"/>
      <c r="C700" s="132"/>
      <c r="D700" s="148"/>
      <c r="E700" s="132"/>
      <c r="F700" s="132"/>
      <c r="G700" s="149"/>
      <c r="H700" s="132"/>
      <c r="I700" s="133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spans="1:26" ht="15.75" customHeight="1">
      <c r="A701" s="537" t="s">
        <v>2347</v>
      </c>
      <c r="B701" s="537"/>
      <c r="C701" s="323" t="s">
        <v>2348</v>
      </c>
      <c r="D701" s="323"/>
      <c r="E701" s="132"/>
      <c r="F701" s="132"/>
      <c r="G701" s="149"/>
      <c r="H701" s="132"/>
      <c r="I701" s="133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spans="1:26" ht="15.75" customHeight="1">
      <c r="A702" s="201" t="s">
        <v>1622</v>
      </c>
      <c r="B702" s="201" t="s">
        <v>1623</v>
      </c>
      <c r="C702" s="201" t="s">
        <v>1624</v>
      </c>
      <c r="D702" s="201" t="s">
        <v>1625</v>
      </c>
      <c r="E702" s="201" t="s">
        <v>1626</v>
      </c>
      <c r="F702" s="201" t="s">
        <v>1627</v>
      </c>
      <c r="G702" s="324" t="s">
        <v>1628</v>
      </c>
      <c r="H702" s="140" t="s">
        <v>1629</v>
      </c>
      <c r="I702" s="133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ht="15.75" customHeight="1">
      <c r="A703" s="145">
        <v>1</v>
      </c>
      <c r="B703" s="294" t="s">
        <v>2349</v>
      </c>
      <c r="C703" s="145" t="s">
        <v>1676</v>
      </c>
      <c r="D703" s="145" t="s">
        <v>1621</v>
      </c>
      <c r="E703" s="145">
        <v>30</v>
      </c>
      <c r="F703" s="143">
        <f>SUM(E703,F702)</f>
        <v>30</v>
      </c>
      <c r="G703" s="146">
        <f>SUM(E703,G702)</f>
        <v>30</v>
      </c>
      <c r="H703" s="145"/>
      <c r="I703" s="133" t="s">
        <v>2107</v>
      </c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ht="15.75" customHeight="1">
      <c r="A704" s="142">
        <v>2</v>
      </c>
      <c r="B704" s="147" t="s">
        <v>2350</v>
      </c>
      <c r="C704" s="142" t="s">
        <v>2351</v>
      </c>
      <c r="D704" s="142" t="s">
        <v>1632</v>
      </c>
      <c r="E704" s="142">
        <v>200</v>
      </c>
      <c r="F704" s="139">
        <f>SUM(E704,F703)</f>
        <v>230</v>
      </c>
      <c r="G704" s="140">
        <f>SUM(G703,E704)</f>
        <v>230</v>
      </c>
      <c r="H704" s="142"/>
      <c r="I704" s="133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ht="15.75" customHeight="1">
      <c r="A705" s="142">
        <v>3</v>
      </c>
      <c r="B705" s="141" t="s">
        <v>1249</v>
      </c>
      <c r="C705" s="142" t="s">
        <v>1250</v>
      </c>
      <c r="D705" s="115" t="s">
        <v>1182</v>
      </c>
      <c r="E705" s="142">
        <v>32</v>
      </c>
      <c r="F705" s="142">
        <f>SUM(F704,E705)</f>
        <v>262</v>
      </c>
      <c r="G705" s="140">
        <f>SUM(G704,E705)</f>
        <v>262</v>
      </c>
      <c r="H705" s="142"/>
      <c r="I705" s="133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ht="15.75" customHeight="1">
      <c r="A706" s="158">
        <v>4</v>
      </c>
      <c r="B706" s="174" t="s">
        <v>2319</v>
      </c>
      <c r="C706" s="158" t="s">
        <v>2352</v>
      </c>
      <c r="D706" s="165" t="s">
        <v>1182</v>
      </c>
      <c r="E706" s="158">
        <v>200</v>
      </c>
      <c r="F706" s="158">
        <f>SUM(F705,E706)</f>
        <v>462</v>
      </c>
      <c r="G706" s="159">
        <v>400</v>
      </c>
      <c r="H706" s="327" t="s">
        <v>1179</v>
      </c>
      <c r="I706" s="133" t="s">
        <v>2111</v>
      </c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5.75" customHeight="1">
      <c r="A707" s="142">
        <v>5</v>
      </c>
      <c r="B707" s="141" t="s">
        <v>904</v>
      </c>
      <c r="C707" s="142" t="s">
        <v>1264</v>
      </c>
      <c r="D707" s="115" t="s">
        <v>1175</v>
      </c>
      <c r="E707" s="142">
        <v>30</v>
      </c>
      <c r="F707" s="142">
        <f>SUM(F706,E707)</f>
        <v>492</v>
      </c>
      <c r="G707" s="140">
        <v>400</v>
      </c>
      <c r="H707" s="325" t="s">
        <v>1179</v>
      </c>
      <c r="I707" s="133" t="s">
        <v>1211</v>
      </c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spans="1:26" ht="15.75" customHeight="1">
      <c r="A708" s="142">
        <v>6</v>
      </c>
      <c r="B708" s="141" t="s">
        <v>1994</v>
      </c>
      <c r="C708" s="142" t="s">
        <v>1995</v>
      </c>
      <c r="D708" s="115" t="s">
        <v>1182</v>
      </c>
      <c r="E708" s="142">
        <v>12</v>
      </c>
      <c r="F708" s="142">
        <f>SUM(F707,E708)</f>
        <v>504</v>
      </c>
      <c r="G708" s="140">
        <v>400</v>
      </c>
      <c r="H708" s="325" t="s">
        <v>1179</v>
      </c>
      <c r="I708" s="133" t="s">
        <v>1188</v>
      </c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ht="15.75" customHeight="1">
      <c r="A709" s="132"/>
      <c r="B709" s="190" t="s">
        <v>912</v>
      </c>
      <c r="C709" s="264" t="s">
        <v>990</v>
      </c>
      <c r="D709" s="168" t="s">
        <v>1182</v>
      </c>
      <c r="E709" s="168">
        <v>10</v>
      </c>
      <c r="F709" s="191">
        <f>SUM(E709,F708)</f>
        <v>514</v>
      </c>
      <c r="G709" s="140">
        <v>400</v>
      </c>
      <c r="H709" s="325" t="s">
        <v>1179</v>
      </c>
      <c r="I709" s="133" t="s">
        <v>891</v>
      </c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ht="15.75" customHeight="1">
      <c r="A710" s="132"/>
      <c r="B710" s="190" t="s">
        <v>912</v>
      </c>
      <c r="C710" s="264" t="s">
        <v>991</v>
      </c>
      <c r="D710" s="168" t="s">
        <v>1182</v>
      </c>
      <c r="E710" s="168">
        <v>10</v>
      </c>
      <c r="F710" s="191">
        <f>SUM(E710,F709)</f>
        <v>524</v>
      </c>
      <c r="G710" s="140">
        <v>400</v>
      </c>
      <c r="H710" s="325" t="s">
        <v>1179</v>
      </c>
      <c r="I710" s="133" t="s">
        <v>891</v>
      </c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ht="15.75" customHeight="1">
      <c r="A711" s="537" t="s">
        <v>2353</v>
      </c>
      <c r="B711" s="537"/>
      <c r="C711" s="323" t="s">
        <v>2354</v>
      </c>
      <c r="D711" s="323"/>
      <c r="E711" s="132"/>
      <c r="F711" s="132"/>
      <c r="G711" s="149"/>
      <c r="H711" s="132"/>
      <c r="I711" s="133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ht="15.75" customHeight="1">
      <c r="A712" s="201" t="s">
        <v>1622</v>
      </c>
      <c r="B712" s="201" t="s">
        <v>1623</v>
      </c>
      <c r="C712" s="201" t="s">
        <v>1624</v>
      </c>
      <c r="D712" s="201" t="s">
        <v>1625</v>
      </c>
      <c r="E712" s="201" t="s">
        <v>1626</v>
      </c>
      <c r="F712" s="201" t="s">
        <v>1627</v>
      </c>
      <c r="G712" s="324" t="s">
        <v>1628</v>
      </c>
      <c r="H712" s="140" t="s">
        <v>1629</v>
      </c>
      <c r="I712" s="133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ht="15.75" customHeight="1">
      <c r="A713" s="142">
        <v>1</v>
      </c>
      <c r="B713" s="154" t="s">
        <v>1683</v>
      </c>
      <c r="C713" s="142" t="s">
        <v>1684</v>
      </c>
      <c r="D713" s="139" t="s">
        <v>1621</v>
      </c>
      <c r="E713" s="142">
        <v>4</v>
      </c>
      <c r="F713" s="139">
        <f>SUM(F712,E713)</f>
        <v>4</v>
      </c>
      <c r="G713" s="140">
        <f>SUM(G712,E713)</f>
        <v>4</v>
      </c>
      <c r="H713" s="142"/>
      <c r="I713" s="133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ht="15.75" customHeight="1">
      <c r="A714" s="142">
        <v>2</v>
      </c>
      <c r="B714" s="141" t="s">
        <v>1249</v>
      </c>
      <c r="C714" s="142" t="s">
        <v>1250</v>
      </c>
      <c r="D714" s="115" t="s">
        <v>1182</v>
      </c>
      <c r="E714" s="142">
        <v>38</v>
      </c>
      <c r="F714" s="139">
        <f>SUM(F713,E714)</f>
        <v>42</v>
      </c>
      <c r="G714" s="140">
        <f>SUM(G713,E714)</f>
        <v>42</v>
      </c>
      <c r="H714" s="142"/>
      <c r="I714" s="133" t="s">
        <v>1246</v>
      </c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spans="1:26" ht="15.75" customHeight="1">
      <c r="A715" s="142">
        <v>3</v>
      </c>
      <c r="B715" s="141" t="s">
        <v>2355</v>
      </c>
      <c r="C715" s="142" t="s">
        <v>2356</v>
      </c>
      <c r="D715" s="142" t="s">
        <v>1632</v>
      </c>
      <c r="E715" s="142">
        <v>5</v>
      </c>
      <c r="F715" s="139">
        <f>SUM(F714,E715)</f>
        <v>47</v>
      </c>
      <c r="G715" s="140">
        <f>SUM(G714,E715)</f>
        <v>47</v>
      </c>
      <c r="H715" s="142"/>
      <c r="I715" s="133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ht="15.75" customHeight="1">
      <c r="A716" s="142">
        <v>4</v>
      </c>
      <c r="B716" s="141" t="s">
        <v>1928</v>
      </c>
      <c r="C716" s="142" t="s">
        <v>1929</v>
      </c>
      <c r="D716" s="142" t="s">
        <v>1632</v>
      </c>
      <c r="E716" s="142">
        <v>12</v>
      </c>
      <c r="F716" s="139">
        <f>SUM(F715,E716)</f>
        <v>59</v>
      </c>
      <c r="G716" s="140">
        <f>SUM(G715,E716)</f>
        <v>59</v>
      </c>
      <c r="H716" s="142"/>
      <c r="I716" s="133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ht="15.75" customHeight="1">
      <c r="A717" s="142">
        <v>5</v>
      </c>
      <c r="B717" s="154" t="s">
        <v>2357</v>
      </c>
      <c r="C717" s="142" t="s">
        <v>2358</v>
      </c>
      <c r="D717" s="171" t="s">
        <v>1182</v>
      </c>
      <c r="E717" s="142">
        <v>360</v>
      </c>
      <c r="F717" s="142">
        <v>419</v>
      </c>
      <c r="G717" s="140">
        <v>400</v>
      </c>
      <c r="H717" s="325" t="s">
        <v>1179</v>
      </c>
      <c r="I717" s="133" t="s">
        <v>1631</v>
      </c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ht="15.75" customHeight="1">
      <c r="A718" s="142">
        <v>6</v>
      </c>
      <c r="B718" s="141" t="s">
        <v>904</v>
      </c>
      <c r="C718" s="142" t="s">
        <v>1264</v>
      </c>
      <c r="D718" s="115" t="s">
        <v>1175</v>
      </c>
      <c r="E718" s="142">
        <v>30</v>
      </c>
      <c r="F718" s="142">
        <f>SUM(F717,E718)</f>
        <v>449</v>
      </c>
      <c r="G718" s="140">
        <v>400</v>
      </c>
      <c r="H718" s="325" t="s">
        <v>1179</v>
      </c>
      <c r="I718" s="133" t="s">
        <v>1211</v>
      </c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ht="15.75" customHeight="1">
      <c r="A719" s="132"/>
      <c r="B719" s="190" t="s">
        <v>912</v>
      </c>
      <c r="C719" s="264" t="s">
        <v>990</v>
      </c>
      <c r="D719" s="168" t="s">
        <v>1182</v>
      </c>
      <c r="E719" s="168">
        <v>10</v>
      </c>
      <c r="F719" s="191">
        <f>SUM(E719,F718)</f>
        <v>459</v>
      </c>
      <c r="G719" s="192">
        <f>SUM(G718,E719)</f>
        <v>410</v>
      </c>
      <c r="H719" s="325" t="s">
        <v>1179</v>
      </c>
      <c r="I719" s="133" t="s">
        <v>891</v>
      </c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ht="15.75" customHeight="1">
      <c r="A720" s="132"/>
      <c r="B720" s="166"/>
      <c r="C720" s="264"/>
      <c r="D720" s="168"/>
      <c r="E720" s="168"/>
      <c r="F720" s="264"/>
      <c r="G720" s="231"/>
      <c r="H720" s="326"/>
      <c r="I720" s="133"/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ht="15.75" customHeight="1">
      <c r="A721" s="541" t="s">
        <v>2359</v>
      </c>
      <c r="B721" s="541"/>
      <c r="C721" s="542" t="s">
        <v>2360</v>
      </c>
      <c r="D721" s="542"/>
      <c r="E721" s="132"/>
      <c r="F721" s="132"/>
      <c r="G721" s="149"/>
      <c r="H721" s="132"/>
      <c r="I721" s="133"/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ht="15.75" customHeight="1">
      <c r="A722" s="198" t="s">
        <v>1622</v>
      </c>
      <c r="B722" s="198" t="s">
        <v>1623</v>
      </c>
      <c r="C722" s="198" t="s">
        <v>1624</v>
      </c>
      <c r="D722" s="198" t="s">
        <v>1625</v>
      </c>
      <c r="E722" s="139" t="s">
        <v>1626</v>
      </c>
      <c r="F722" s="139" t="s">
        <v>1627</v>
      </c>
      <c r="G722" s="140" t="s">
        <v>1628</v>
      </c>
      <c r="H722" s="140" t="s">
        <v>1629</v>
      </c>
      <c r="I722" s="133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ht="15.75" customHeight="1">
      <c r="A723" s="139">
        <v>1</v>
      </c>
      <c r="B723" s="155" t="s">
        <v>2361</v>
      </c>
      <c r="C723" s="139" t="s">
        <v>2362</v>
      </c>
      <c r="D723" s="139" t="s">
        <v>1621</v>
      </c>
      <c r="E723" s="142">
        <v>30</v>
      </c>
      <c r="F723" s="139">
        <f>SUM($F722,$E723)</f>
        <v>30</v>
      </c>
      <c r="G723" s="140">
        <f>SUM(G722,E723)</f>
        <v>30</v>
      </c>
      <c r="H723" s="142"/>
      <c r="I723" s="133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ht="15.75" customHeight="1">
      <c r="A724" s="142">
        <v>2</v>
      </c>
      <c r="B724" s="126" t="s">
        <v>2363</v>
      </c>
      <c r="C724" s="142" t="s">
        <v>1254</v>
      </c>
      <c r="D724" s="115" t="s">
        <v>1182</v>
      </c>
      <c r="E724" s="142">
        <v>100</v>
      </c>
      <c r="F724" s="139">
        <f>SUM($F723,$E724)</f>
        <v>130</v>
      </c>
      <c r="G724" s="140">
        <f>SUM(G723,E724)</f>
        <v>130</v>
      </c>
      <c r="H724" s="142"/>
      <c r="I724" s="133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ht="15.75" customHeight="1">
      <c r="A725" s="142">
        <v>3</v>
      </c>
      <c r="B725" s="126" t="s">
        <v>2364</v>
      </c>
      <c r="C725" s="142" t="s">
        <v>2365</v>
      </c>
      <c r="D725" s="115" t="s">
        <v>1182</v>
      </c>
      <c r="E725" s="142">
        <v>260</v>
      </c>
      <c r="F725" s="139">
        <f>SUM($F724,$E725)</f>
        <v>390</v>
      </c>
      <c r="G725" s="140">
        <v>300</v>
      </c>
      <c r="H725" s="325" t="s">
        <v>1179</v>
      </c>
      <c r="I725" s="133" t="s">
        <v>2111</v>
      </c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5.75" customHeight="1">
      <c r="A726" s="142">
        <v>4</v>
      </c>
      <c r="B726" s="126" t="s">
        <v>1212</v>
      </c>
      <c r="C726" s="142" t="s">
        <v>1213</v>
      </c>
      <c r="D726" s="115" t="s">
        <v>1175</v>
      </c>
      <c r="E726" s="142">
        <v>4</v>
      </c>
      <c r="F726" s="142">
        <f>SUM(F725,E726)</f>
        <v>394</v>
      </c>
      <c r="G726" s="140">
        <v>300</v>
      </c>
      <c r="H726" s="325" t="s">
        <v>1179</v>
      </c>
      <c r="I726" s="133" t="s">
        <v>1211</v>
      </c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ht="15.75" customHeight="1">
      <c r="A727" s="132"/>
      <c r="B727" s="258"/>
      <c r="C727" s="132"/>
      <c r="D727" s="132"/>
      <c r="E727" s="132"/>
      <c r="F727" s="132"/>
      <c r="G727" s="149"/>
      <c r="H727" s="132"/>
      <c r="I727" s="133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spans="1:26" ht="15.75" customHeight="1">
      <c r="A728" s="132"/>
      <c r="B728" s="258"/>
      <c r="C728" s="132"/>
      <c r="D728" s="132"/>
      <c r="E728" s="132"/>
      <c r="F728" s="132"/>
      <c r="G728" s="149"/>
      <c r="H728" s="132"/>
      <c r="I728" s="346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spans="1:26" ht="15.75" customHeight="1">
      <c r="A729" s="132"/>
      <c r="B729" s="258"/>
      <c r="C729" s="132"/>
      <c r="D729" s="132"/>
      <c r="E729" s="132"/>
      <c r="F729" s="132"/>
      <c r="G729" s="149"/>
      <c r="H729" s="132"/>
      <c r="I729" s="133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ht="15.75" customHeight="1">
      <c r="A730" s="541" t="s">
        <v>2366</v>
      </c>
      <c r="B730" s="541"/>
      <c r="C730" s="542" t="s">
        <v>2367</v>
      </c>
      <c r="D730" s="542"/>
      <c r="E730" s="132"/>
      <c r="F730" s="132"/>
      <c r="G730" s="149"/>
      <c r="H730" s="132"/>
      <c r="I730" s="133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ht="15.75" customHeight="1">
      <c r="A731" s="198" t="s">
        <v>1622</v>
      </c>
      <c r="B731" s="198" t="s">
        <v>1623</v>
      </c>
      <c r="C731" s="198" t="s">
        <v>1624</v>
      </c>
      <c r="D731" s="198" t="s">
        <v>1625</v>
      </c>
      <c r="E731" s="139" t="s">
        <v>1626</v>
      </c>
      <c r="F731" s="139" t="s">
        <v>1627</v>
      </c>
      <c r="G731" s="140" t="s">
        <v>1628</v>
      </c>
      <c r="H731" s="140" t="s">
        <v>1629</v>
      </c>
      <c r="I731" s="133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spans="1:26" ht="15.75" customHeight="1">
      <c r="A732" s="139">
        <v>1</v>
      </c>
      <c r="B732" s="150" t="s">
        <v>2105</v>
      </c>
      <c r="C732" s="139" t="s">
        <v>2106</v>
      </c>
      <c r="D732" s="139" t="s">
        <v>1632</v>
      </c>
      <c r="E732" s="142">
        <v>24</v>
      </c>
      <c r="F732" s="139">
        <f>SUM(E732,F731)</f>
        <v>24</v>
      </c>
      <c r="G732" s="140">
        <f>SUM(E732,G731)</f>
        <v>24</v>
      </c>
      <c r="H732" s="142"/>
      <c r="I732" s="133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ht="15.75" customHeight="1">
      <c r="A733" s="145">
        <v>2</v>
      </c>
      <c r="B733" s="180" t="s">
        <v>2349</v>
      </c>
      <c r="C733" s="145" t="s">
        <v>1676</v>
      </c>
      <c r="D733" s="145" t="s">
        <v>1621</v>
      </c>
      <c r="E733" s="145">
        <v>30</v>
      </c>
      <c r="F733" s="143">
        <f>SUM(E733,F732)</f>
        <v>54</v>
      </c>
      <c r="G733" s="146">
        <f>SUM(E733,G732)</f>
        <v>54</v>
      </c>
      <c r="H733" s="145"/>
      <c r="I733" s="133" t="s">
        <v>1246</v>
      </c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ht="15.75" customHeight="1">
      <c r="A734" s="142">
        <v>3</v>
      </c>
      <c r="B734" s="154" t="s">
        <v>1683</v>
      </c>
      <c r="C734" s="142" t="s">
        <v>1684</v>
      </c>
      <c r="D734" s="139" t="s">
        <v>1621</v>
      </c>
      <c r="E734" s="142">
        <v>5</v>
      </c>
      <c r="F734" s="139">
        <f>SUM(E734,F733)</f>
        <v>59</v>
      </c>
      <c r="G734" s="140">
        <f>SUM(E734,G733)</f>
        <v>59</v>
      </c>
      <c r="H734" s="142"/>
      <c r="I734" s="133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ht="15.75" customHeight="1">
      <c r="A735" s="142">
        <v>4</v>
      </c>
      <c r="B735" s="147"/>
      <c r="C735" s="142"/>
      <c r="D735" s="142"/>
      <c r="E735" s="142"/>
      <c r="F735" s="142"/>
      <c r="G735" s="140"/>
      <c r="H735" s="142"/>
      <c r="I735" s="133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ht="15.75" customHeight="1">
      <c r="A736" s="142">
        <v>5</v>
      </c>
      <c r="B736" s="147"/>
      <c r="C736" s="142"/>
      <c r="D736" s="142"/>
      <c r="E736" s="142"/>
      <c r="F736" s="142"/>
      <c r="G736" s="140"/>
      <c r="H736" s="142"/>
      <c r="I736" s="133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ht="15.75" customHeight="1">
      <c r="A737" s="132"/>
      <c r="B737" s="134"/>
      <c r="C737" s="132"/>
      <c r="D737" s="132"/>
      <c r="E737" s="132"/>
      <c r="F737" s="132"/>
      <c r="G737" s="149"/>
      <c r="H737" s="132"/>
      <c r="I737" s="346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ht="15.75" customHeight="1">
      <c r="A738" s="132"/>
      <c r="B738" s="134"/>
      <c r="C738" s="132"/>
      <c r="D738" s="132"/>
      <c r="E738" s="132"/>
      <c r="F738" s="132"/>
      <c r="G738" s="149"/>
      <c r="H738" s="132"/>
      <c r="I738" s="133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ht="15.75" customHeight="1">
      <c r="A739" s="537" t="s">
        <v>2368</v>
      </c>
      <c r="B739" s="537"/>
      <c r="C739" s="323" t="s">
        <v>2369</v>
      </c>
      <c r="D739" s="323"/>
      <c r="E739" s="132"/>
      <c r="F739" s="132"/>
      <c r="G739" s="149"/>
      <c r="H739" s="132"/>
      <c r="I739" s="133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ht="15.75" customHeight="1">
      <c r="A740" s="201" t="s">
        <v>1622</v>
      </c>
      <c r="B740" s="201" t="s">
        <v>1623</v>
      </c>
      <c r="C740" s="201" t="s">
        <v>1624</v>
      </c>
      <c r="D740" s="201" t="s">
        <v>1625</v>
      </c>
      <c r="E740" s="201" t="s">
        <v>1626</v>
      </c>
      <c r="F740" s="201" t="s">
        <v>1627</v>
      </c>
      <c r="G740" s="324" t="s">
        <v>1628</v>
      </c>
      <c r="H740" s="140" t="s">
        <v>1629</v>
      </c>
      <c r="I740" s="133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ht="15.75" customHeight="1">
      <c r="A741" s="142">
        <v>1</v>
      </c>
      <c r="B741" s="150"/>
      <c r="C741" s="139"/>
      <c r="D741" s="139"/>
      <c r="E741" s="142"/>
      <c r="F741" s="139">
        <f>SUM(F740,E741)</f>
        <v>0</v>
      </c>
      <c r="G741" s="140">
        <f>SUM(G740,E741)</f>
        <v>0</v>
      </c>
      <c r="H741" s="142"/>
      <c r="I741" s="133"/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ht="15.75" customHeight="1">
      <c r="A742" s="142">
        <v>2</v>
      </c>
      <c r="B742" s="147"/>
      <c r="C742" s="139"/>
      <c r="D742" s="142"/>
      <c r="E742" s="142"/>
      <c r="F742" s="139"/>
      <c r="G742" s="140"/>
      <c r="H742" s="142"/>
      <c r="I742" s="133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ht="15.75" customHeight="1">
      <c r="A743" s="142">
        <v>3</v>
      </c>
      <c r="B743" s="147"/>
      <c r="C743" s="142"/>
      <c r="D743" s="142"/>
      <c r="E743" s="142"/>
      <c r="F743" s="142"/>
      <c r="G743" s="140"/>
      <c r="H743" s="142"/>
      <c r="I743" s="133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ht="15.75" customHeight="1">
      <c r="A744" s="142"/>
      <c r="B744" s="147"/>
      <c r="C744" s="142"/>
      <c r="D744" s="142"/>
      <c r="E744" s="142"/>
      <c r="F744" s="142"/>
      <c r="G744" s="140"/>
      <c r="H744" s="142"/>
      <c r="I744" s="133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ht="15.75" customHeight="1">
      <c r="A745" s="132"/>
      <c r="B745" s="134"/>
      <c r="C745" s="132"/>
      <c r="D745" s="132"/>
      <c r="E745" s="132"/>
      <c r="F745" s="132"/>
      <c r="G745" s="149"/>
      <c r="H745" s="132"/>
      <c r="I745" s="133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ht="15.75" customHeight="1">
      <c r="A746" s="132"/>
      <c r="B746" s="134"/>
      <c r="C746" s="132"/>
      <c r="D746" s="132"/>
      <c r="E746" s="132"/>
      <c r="F746" s="132"/>
      <c r="G746" s="149"/>
      <c r="H746" s="132"/>
      <c r="I746" s="346"/>
      <c r="J746" s="134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spans="1:26" ht="15.75" customHeight="1">
      <c r="A747" s="132"/>
      <c r="B747" s="134"/>
      <c r="C747" s="132"/>
      <c r="D747" s="132"/>
      <c r="E747" s="132"/>
      <c r="F747" s="132"/>
      <c r="G747" s="149"/>
      <c r="H747" s="132"/>
      <c r="I747" s="133"/>
      <c r="J747" s="134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spans="1:26" ht="15.75" customHeight="1">
      <c r="A748" s="537" t="s">
        <v>2370</v>
      </c>
      <c r="B748" s="537"/>
      <c r="C748" s="323" t="s">
        <v>2371</v>
      </c>
      <c r="D748" s="323"/>
      <c r="E748" s="132"/>
      <c r="F748" s="132"/>
      <c r="G748" s="149"/>
      <c r="H748" s="132"/>
      <c r="I748" s="133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ht="15.75" customHeight="1">
      <c r="A749" s="201" t="s">
        <v>1622</v>
      </c>
      <c r="B749" s="201" t="s">
        <v>1623</v>
      </c>
      <c r="C749" s="201" t="s">
        <v>1624</v>
      </c>
      <c r="D749" s="201" t="s">
        <v>1625</v>
      </c>
      <c r="E749" s="201" t="s">
        <v>1626</v>
      </c>
      <c r="F749" s="201" t="s">
        <v>1627</v>
      </c>
      <c r="G749" s="324" t="s">
        <v>1628</v>
      </c>
      <c r="H749" s="140" t="s">
        <v>1629</v>
      </c>
      <c r="I749" s="133" t="s">
        <v>2111</v>
      </c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ht="15.75" customHeight="1">
      <c r="A750" s="142">
        <v>1</v>
      </c>
      <c r="B750" s="155" t="s">
        <v>2361</v>
      </c>
      <c r="C750" s="139" t="s">
        <v>2362</v>
      </c>
      <c r="D750" s="139" t="s">
        <v>1621</v>
      </c>
      <c r="E750" s="142">
        <v>30</v>
      </c>
      <c r="F750" s="139">
        <f>SUM(F749,E750)</f>
        <v>30</v>
      </c>
      <c r="G750" s="140">
        <f>SUM(G749,E750)</f>
        <v>30</v>
      </c>
      <c r="H750" s="142"/>
      <c r="I750" s="133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ht="15.75" customHeight="1">
      <c r="A751" s="142">
        <v>2</v>
      </c>
      <c r="B751" s="126" t="s">
        <v>2372</v>
      </c>
      <c r="C751" s="139" t="s">
        <v>2373</v>
      </c>
      <c r="D751" s="167" t="s">
        <v>1182</v>
      </c>
      <c r="E751" s="142">
        <v>100</v>
      </c>
      <c r="F751" s="139">
        <f>SUM(F750,E751)</f>
        <v>130</v>
      </c>
      <c r="G751" s="140">
        <f>SUM(G750,E751)</f>
        <v>130</v>
      </c>
      <c r="H751" s="142"/>
      <c r="I751" s="133"/>
      <c r="J751" s="134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ht="15.75" customHeight="1">
      <c r="A752" s="142">
        <v>3</v>
      </c>
      <c r="B752" s="126" t="s">
        <v>2364</v>
      </c>
      <c r="C752" s="139" t="s">
        <v>2365</v>
      </c>
      <c r="D752" s="167" t="s">
        <v>1182</v>
      </c>
      <c r="E752" s="142">
        <v>260</v>
      </c>
      <c r="F752" s="139">
        <f>SUM(F751,E752)</f>
        <v>390</v>
      </c>
      <c r="G752" s="140">
        <v>300</v>
      </c>
      <c r="H752" s="325" t="s">
        <v>1179</v>
      </c>
      <c r="I752" s="133" t="s">
        <v>2111</v>
      </c>
      <c r="J752" s="134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ht="15.75" customHeight="1">
      <c r="A753" s="142">
        <v>4</v>
      </c>
      <c r="B753" s="126" t="s">
        <v>1212</v>
      </c>
      <c r="C753" s="139" t="s">
        <v>1213</v>
      </c>
      <c r="D753" s="167" t="s">
        <v>1175</v>
      </c>
      <c r="E753" s="142">
        <v>4</v>
      </c>
      <c r="F753" s="142">
        <f>SUM(F752,E753)</f>
        <v>394</v>
      </c>
      <c r="G753" s="140">
        <v>300</v>
      </c>
      <c r="H753" s="325" t="s">
        <v>1179</v>
      </c>
      <c r="I753" s="133" t="s">
        <v>1211</v>
      </c>
      <c r="J753" s="134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ht="15.75" customHeight="1">
      <c r="A754" s="132"/>
      <c r="B754" s="134"/>
      <c r="C754" s="132"/>
      <c r="D754" s="132"/>
      <c r="E754" s="132"/>
      <c r="F754" s="132"/>
      <c r="G754" s="149"/>
      <c r="H754" s="132"/>
      <c r="I754" s="133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ht="15.75" customHeight="1">
      <c r="A755" s="132"/>
      <c r="B755" s="134"/>
      <c r="C755" s="132"/>
      <c r="D755" s="132"/>
      <c r="E755" s="132"/>
      <c r="F755" s="132"/>
      <c r="G755" s="149"/>
      <c r="H755" s="132"/>
      <c r="I755" s="346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ht="15.75" customHeight="1">
      <c r="A756" s="132"/>
      <c r="B756" s="134"/>
      <c r="C756" s="132"/>
      <c r="D756" s="132"/>
      <c r="E756" s="132"/>
      <c r="F756" s="132"/>
      <c r="G756" s="149"/>
      <c r="H756" s="132"/>
      <c r="I756" s="133"/>
      <c r="J756" s="134"/>
      <c r="K756" s="134"/>
      <c r="L756" s="134"/>
      <c r="M756" s="134"/>
      <c r="N756" s="134"/>
      <c r="O756" s="134"/>
      <c r="P756" s="134"/>
      <c r="Q756" s="134"/>
    </row>
    <row r="757" spans="1:26" ht="15.75" customHeight="1">
      <c r="A757" s="537" t="s">
        <v>2374</v>
      </c>
      <c r="B757" s="537"/>
      <c r="C757" s="323" t="s">
        <v>2375</v>
      </c>
      <c r="D757" s="323"/>
      <c r="E757" s="132"/>
      <c r="F757" s="132"/>
      <c r="G757" s="149"/>
      <c r="H757" s="132"/>
      <c r="I757" s="133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spans="1:26" ht="15.75" customHeight="1">
      <c r="A758" s="201" t="s">
        <v>1622</v>
      </c>
      <c r="B758" s="201" t="s">
        <v>1623</v>
      </c>
      <c r="C758" s="201" t="s">
        <v>1624</v>
      </c>
      <c r="D758" s="201" t="s">
        <v>1625</v>
      </c>
      <c r="E758" s="201" t="s">
        <v>1626</v>
      </c>
      <c r="F758" s="201" t="s">
        <v>1627</v>
      </c>
      <c r="G758" s="324" t="s">
        <v>1628</v>
      </c>
      <c r="H758" s="140" t="s">
        <v>1629</v>
      </c>
      <c r="I758" s="133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spans="1:26" ht="15.75" customHeight="1">
      <c r="A759" s="142">
        <v>1</v>
      </c>
      <c r="B759" s="155" t="s">
        <v>1262</v>
      </c>
      <c r="C759" s="139" t="s">
        <v>1263</v>
      </c>
      <c r="D759" s="139" t="s">
        <v>1621</v>
      </c>
      <c r="E759" s="142">
        <v>8</v>
      </c>
      <c r="F759" s="139">
        <f>SUM(F758,E759)</f>
        <v>8</v>
      </c>
      <c r="G759" s="140">
        <f>SUM(G758,E759)</f>
        <v>8</v>
      </c>
      <c r="H759" s="142"/>
      <c r="I759" s="133"/>
      <c r="J759" s="134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spans="1:26" ht="15.75" customHeight="1">
      <c r="A760" s="142">
        <v>2</v>
      </c>
      <c r="B760" s="155" t="s">
        <v>2376</v>
      </c>
      <c r="C760" s="139" t="s">
        <v>2377</v>
      </c>
      <c r="D760" s="139" t="s">
        <v>1182</v>
      </c>
      <c r="E760" s="142">
        <v>298</v>
      </c>
      <c r="F760" s="139">
        <f>SUM(F759,E760)</f>
        <v>306</v>
      </c>
      <c r="G760" s="140">
        <v>300</v>
      </c>
      <c r="H760" s="342" t="s">
        <v>1179</v>
      </c>
      <c r="I760" s="133" t="s">
        <v>2378</v>
      </c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ht="15.75" customHeight="1">
      <c r="A761" s="142">
        <v>3</v>
      </c>
      <c r="B761" s="226" t="s">
        <v>897</v>
      </c>
      <c r="C761" s="170" t="s">
        <v>898</v>
      </c>
      <c r="D761" s="115" t="s">
        <v>1182</v>
      </c>
      <c r="E761" s="132">
        <v>15</v>
      </c>
      <c r="F761" s="142">
        <v>321</v>
      </c>
      <c r="G761" s="140">
        <v>300</v>
      </c>
      <c r="H761" s="342" t="s">
        <v>1179</v>
      </c>
      <c r="I761" s="133" t="s">
        <v>581</v>
      </c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spans="1:26" ht="15.75" customHeight="1">
      <c r="A762" s="142"/>
      <c r="B762" s="226" t="s">
        <v>936</v>
      </c>
      <c r="C762" s="170" t="s">
        <v>937</v>
      </c>
      <c r="D762" s="168" t="s">
        <v>1191</v>
      </c>
      <c r="E762" s="142">
        <v>30</v>
      </c>
      <c r="F762" s="142">
        <v>351</v>
      </c>
      <c r="G762" s="140">
        <v>300</v>
      </c>
      <c r="H762" s="342" t="s">
        <v>1179</v>
      </c>
      <c r="I762" s="133" t="s">
        <v>644</v>
      </c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ht="15.75" customHeight="1">
      <c r="A763" s="132"/>
      <c r="B763" s="134"/>
      <c r="C763" s="132"/>
      <c r="D763" s="132"/>
      <c r="E763" s="132"/>
      <c r="F763" s="132"/>
      <c r="G763" s="149"/>
      <c r="H763" s="132"/>
      <c r="I763" s="133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ht="15.75" customHeight="1">
      <c r="A764" s="132"/>
      <c r="B764" s="134"/>
      <c r="C764" s="132"/>
      <c r="D764" s="132"/>
      <c r="E764" s="132"/>
      <c r="F764" s="132"/>
      <c r="G764" s="149"/>
      <c r="H764" s="132"/>
      <c r="I764" s="133"/>
      <c r="J764" s="134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ht="15.75" customHeight="1">
      <c r="A765" s="132"/>
      <c r="B765" s="134"/>
      <c r="C765" s="132"/>
      <c r="D765" s="132"/>
      <c r="E765" s="132"/>
      <c r="F765" s="132"/>
      <c r="G765" s="149"/>
      <c r="H765" s="132"/>
      <c r="I765" s="133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spans="1:26" ht="15.75" customHeight="1">
      <c r="A766" s="537" t="s">
        <v>2379</v>
      </c>
      <c r="B766" s="537"/>
      <c r="C766" s="323" t="s">
        <v>2380</v>
      </c>
      <c r="D766" s="323"/>
      <c r="E766" s="132"/>
      <c r="F766" s="132"/>
      <c r="G766" s="149"/>
      <c r="H766" s="132"/>
      <c r="I766" s="133"/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ht="15.75" customHeight="1">
      <c r="A767" s="201" t="s">
        <v>1622</v>
      </c>
      <c r="B767" s="201" t="s">
        <v>1623</v>
      </c>
      <c r="C767" s="201" t="s">
        <v>1624</v>
      </c>
      <c r="D767" s="201" t="s">
        <v>1625</v>
      </c>
      <c r="E767" s="201" t="s">
        <v>1626</v>
      </c>
      <c r="F767" s="201" t="s">
        <v>1627</v>
      </c>
      <c r="G767" s="324" t="s">
        <v>1628</v>
      </c>
      <c r="H767" s="140" t="s">
        <v>1629</v>
      </c>
      <c r="I767" s="133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ht="15.75" customHeight="1">
      <c r="A768" s="142">
        <v>1</v>
      </c>
      <c r="B768" s="155" t="s">
        <v>1769</v>
      </c>
      <c r="C768" s="139" t="s">
        <v>1770</v>
      </c>
      <c r="D768" s="191" t="s">
        <v>1175</v>
      </c>
      <c r="E768" s="142">
        <v>4</v>
      </c>
      <c r="F768" s="139">
        <f>SUM(F767,E768)</f>
        <v>4</v>
      </c>
      <c r="G768" s="140">
        <f>SUM(G767,E768)</f>
        <v>4</v>
      </c>
      <c r="H768" s="142"/>
      <c r="I768" s="133" t="s">
        <v>1185</v>
      </c>
      <c r="J768" s="134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ht="15.75" customHeight="1">
      <c r="A769" s="142">
        <v>2</v>
      </c>
      <c r="B769" s="155" t="s">
        <v>1212</v>
      </c>
      <c r="C769" s="139" t="s">
        <v>1213</v>
      </c>
      <c r="D769" s="191" t="s">
        <v>1175</v>
      </c>
      <c r="E769" s="142">
        <v>4</v>
      </c>
      <c r="F769" s="139">
        <f>SUM(F768,E769)</f>
        <v>8</v>
      </c>
      <c r="G769" s="140">
        <f>SUM(G768,E769)</f>
        <v>8</v>
      </c>
      <c r="H769" s="142"/>
      <c r="I769" s="133" t="s">
        <v>1211</v>
      </c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ht="15.75" customHeight="1">
      <c r="A770" s="142">
        <v>3</v>
      </c>
      <c r="B770" s="237" t="s">
        <v>2381</v>
      </c>
      <c r="C770" s="142" t="s">
        <v>1041</v>
      </c>
      <c r="D770" s="191" t="s">
        <v>1182</v>
      </c>
      <c r="E770" s="142">
        <v>100</v>
      </c>
      <c r="F770" s="142">
        <v>108</v>
      </c>
      <c r="G770" s="140">
        <v>108</v>
      </c>
      <c r="H770" s="142"/>
      <c r="I770" s="133" t="s">
        <v>1267</v>
      </c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ht="15.75" customHeight="1">
      <c r="A771" s="158">
        <v>4</v>
      </c>
      <c r="B771" s="156" t="s">
        <v>912</v>
      </c>
      <c r="C771" s="158" t="s">
        <v>913</v>
      </c>
      <c r="D771" s="230" t="s">
        <v>1182</v>
      </c>
      <c r="E771" s="158">
        <v>20</v>
      </c>
      <c r="F771" s="158">
        <f>SUM(F770,E771)</f>
        <v>128</v>
      </c>
      <c r="G771" s="159">
        <f>SUM(G770,E771)</f>
        <v>128</v>
      </c>
      <c r="H771" s="158"/>
      <c r="I771" s="133" t="s">
        <v>1219</v>
      </c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ht="15.75" customHeight="1">
      <c r="A772" s="142">
        <v>5</v>
      </c>
      <c r="B772" s="237" t="s">
        <v>2382</v>
      </c>
      <c r="C772" s="142" t="s">
        <v>977</v>
      </c>
      <c r="D772" s="191" t="s">
        <v>1175</v>
      </c>
      <c r="E772" s="142">
        <v>30</v>
      </c>
      <c r="F772" s="142">
        <v>158</v>
      </c>
      <c r="G772" s="140">
        <v>158</v>
      </c>
      <c r="H772" s="142"/>
      <c r="I772" s="133" t="s">
        <v>629</v>
      </c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ht="15.75" customHeight="1">
      <c r="A773" s="142">
        <v>6</v>
      </c>
      <c r="B773" s="237" t="s">
        <v>2382</v>
      </c>
      <c r="C773" s="142" t="s">
        <v>977</v>
      </c>
      <c r="D773" s="191" t="s">
        <v>1175</v>
      </c>
      <c r="E773" s="142">
        <v>30</v>
      </c>
      <c r="F773" s="142">
        <v>188</v>
      </c>
      <c r="G773" s="140">
        <v>188</v>
      </c>
      <c r="H773" s="142"/>
      <c r="I773" s="133" t="s">
        <v>629</v>
      </c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ht="15.75" customHeight="1">
      <c r="A774" s="132"/>
      <c r="B774" s="225" t="s">
        <v>2383</v>
      </c>
      <c r="C774" s="132" t="s">
        <v>749</v>
      </c>
      <c r="D774" s="123" t="s">
        <v>1182</v>
      </c>
      <c r="E774" s="132">
        <v>30</v>
      </c>
      <c r="F774" s="132">
        <v>218</v>
      </c>
      <c r="G774" s="149">
        <v>218</v>
      </c>
      <c r="H774" s="132"/>
      <c r="I774" s="133" t="s">
        <v>1185</v>
      </c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ht="15.75" customHeight="1">
      <c r="A775" s="132"/>
      <c r="B775" s="134"/>
      <c r="C775" s="132"/>
      <c r="D775" s="132"/>
      <c r="E775" s="132"/>
      <c r="F775" s="132"/>
      <c r="G775" s="149"/>
      <c r="H775" s="132"/>
      <c r="I775" s="133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ht="15.75" customHeight="1">
      <c r="A776" s="132"/>
      <c r="B776" s="134"/>
      <c r="C776" s="132"/>
      <c r="D776" s="132"/>
      <c r="E776" s="132"/>
      <c r="F776" s="132"/>
      <c r="G776" s="149"/>
      <c r="H776" s="132"/>
      <c r="I776" s="133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ht="15.75" customHeight="1">
      <c r="A777" s="132"/>
      <c r="B777" s="134"/>
      <c r="C777" s="132"/>
      <c r="D777" s="132"/>
      <c r="E777" s="132"/>
      <c r="F777" s="132"/>
      <c r="G777" s="149"/>
      <c r="H777" s="132"/>
      <c r="I777" s="133"/>
      <c r="J777" s="134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ht="15.75" customHeight="1">
      <c r="A778" s="132"/>
      <c r="B778" s="134"/>
      <c r="C778" s="132"/>
      <c r="D778" s="132"/>
      <c r="E778" s="132"/>
      <c r="F778" s="132"/>
      <c r="G778" s="149"/>
      <c r="H778" s="132"/>
      <c r="I778" s="133"/>
      <c r="J778" s="134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ht="15.75" customHeight="1">
      <c r="A779" s="132"/>
      <c r="B779" s="134"/>
      <c r="C779" s="132"/>
      <c r="D779" s="132"/>
      <c r="E779" s="132"/>
      <c r="F779" s="132"/>
      <c r="G779" s="149"/>
      <c r="H779" s="132"/>
      <c r="I779" s="133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ht="15.75" customHeight="1">
      <c r="A780" s="132"/>
      <c r="B780" s="134"/>
      <c r="C780" s="132"/>
      <c r="D780" s="132"/>
      <c r="E780" s="132"/>
      <c r="F780" s="132"/>
      <c r="G780" s="149"/>
      <c r="H780" s="132"/>
      <c r="I780" s="133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ht="15.75" customHeight="1">
      <c r="A781" s="132"/>
      <c r="B781" s="134"/>
      <c r="C781" s="132"/>
      <c r="D781" s="132"/>
      <c r="E781" s="132"/>
      <c r="F781" s="132"/>
      <c r="G781" s="149"/>
      <c r="H781" s="132"/>
      <c r="I781" s="133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ht="15.75" customHeight="1">
      <c r="A782" s="132"/>
      <c r="B782" s="134"/>
      <c r="C782" s="132"/>
      <c r="D782" s="132"/>
      <c r="E782" s="132"/>
      <c r="F782" s="132"/>
      <c r="G782" s="149"/>
      <c r="H782" s="132"/>
      <c r="I782" s="133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ht="15.75" customHeight="1">
      <c r="A783" s="132"/>
      <c r="B783" s="134"/>
      <c r="C783" s="132"/>
      <c r="D783" s="132"/>
      <c r="E783" s="132"/>
      <c r="F783" s="132"/>
      <c r="G783" s="149"/>
      <c r="H783" s="132"/>
      <c r="I783" s="133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ht="15.75" customHeight="1">
      <c r="A784" s="132"/>
      <c r="B784" s="134"/>
      <c r="C784" s="132"/>
      <c r="D784" s="132"/>
      <c r="E784" s="132"/>
      <c r="F784" s="132"/>
      <c r="G784" s="149"/>
      <c r="H784" s="132"/>
      <c r="I784" s="133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5.75" customHeight="1">
      <c r="A785" s="132"/>
      <c r="B785" s="134"/>
      <c r="C785" s="132"/>
      <c r="D785" s="132"/>
      <c r="E785" s="132"/>
      <c r="F785" s="132"/>
      <c r="G785" s="149"/>
      <c r="H785" s="132"/>
      <c r="I785" s="133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ht="15.75" customHeight="1">
      <c r="A786" s="132"/>
      <c r="B786" s="134"/>
      <c r="C786" s="132"/>
      <c r="D786" s="132"/>
      <c r="E786" s="132"/>
      <c r="F786" s="132"/>
      <c r="G786" s="149"/>
      <c r="H786" s="132"/>
      <c r="I786" s="133"/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spans="1:26" ht="15.75" customHeight="1">
      <c r="A787" s="132"/>
      <c r="B787" s="134"/>
      <c r="C787" s="132"/>
      <c r="D787" s="132"/>
      <c r="E787" s="132"/>
      <c r="F787" s="132"/>
      <c r="G787" s="149"/>
      <c r="H787" s="132"/>
      <c r="I787" s="133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ht="15.75" customHeight="1">
      <c r="A788" s="132"/>
      <c r="B788" s="134"/>
      <c r="C788" s="132"/>
      <c r="D788" s="132"/>
      <c r="E788" s="132"/>
      <c r="F788" s="132"/>
      <c r="G788" s="149"/>
      <c r="H788" s="132"/>
      <c r="I788" s="133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spans="1:26" ht="15.75" customHeight="1">
      <c r="A789" s="132"/>
      <c r="B789" s="134"/>
      <c r="C789" s="132"/>
      <c r="D789" s="132"/>
      <c r="E789" s="132"/>
      <c r="F789" s="132"/>
      <c r="G789" s="149"/>
      <c r="H789" s="132"/>
      <c r="I789" s="133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spans="1:26" ht="15.75" customHeight="1">
      <c r="A790" s="132"/>
      <c r="B790" s="134"/>
      <c r="C790" s="132"/>
      <c r="D790" s="132"/>
      <c r="E790" s="132"/>
      <c r="F790" s="132"/>
      <c r="G790" s="149"/>
      <c r="H790" s="132"/>
      <c r="I790" s="133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spans="1:26" ht="15.75" customHeight="1">
      <c r="A791" s="132"/>
      <c r="B791" s="134"/>
      <c r="C791" s="132"/>
      <c r="D791" s="132"/>
      <c r="E791" s="132"/>
      <c r="F791" s="132"/>
      <c r="G791" s="149"/>
      <c r="H791" s="132"/>
      <c r="I791" s="133"/>
      <c r="J791" s="134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</row>
    <row r="792" spans="1:26" ht="15.75" customHeight="1">
      <c r="A792" s="132"/>
      <c r="B792" s="134"/>
      <c r="C792" s="132"/>
      <c r="D792" s="132"/>
      <c r="E792" s="132"/>
      <c r="F792" s="132"/>
      <c r="G792" s="149"/>
      <c r="H792" s="132"/>
      <c r="I792" s="133"/>
      <c r="J792" s="134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spans="1:26" ht="15.75" customHeight="1">
      <c r="A793" s="132"/>
      <c r="B793" s="134"/>
      <c r="C793" s="132"/>
      <c r="D793" s="132"/>
      <c r="E793" s="132"/>
      <c r="F793" s="132"/>
      <c r="G793" s="149"/>
      <c r="H793" s="132"/>
      <c r="I793" s="133"/>
      <c r="J793" s="134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spans="1:26" ht="15.75" customHeight="1">
      <c r="A794" s="132"/>
      <c r="B794" s="134"/>
      <c r="C794" s="132"/>
      <c r="D794" s="132"/>
      <c r="E794" s="132"/>
      <c r="F794" s="132"/>
      <c r="G794" s="149"/>
      <c r="H794" s="132"/>
      <c r="I794" s="133"/>
      <c r="J794" s="134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spans="1:26" ht="15.75" customHeight="1">
      <c r="A795" s="132"/>
      <c r="B795" s="134"/>
      <c r="C795" s="132"/>
      <c r="D795" s="132"/>
      <c r="E795" s="132"/>
      <c r="F795" s="132"/>
      <c r="G795" s="149"/>
      <c r="H795" s="132"/>
      <c r="I795" s="133"/>
      <c r="J795" s="134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spans="1:26" ht="15.75" customHeight="1">
      <c r="A796" s="132"/>
      <c r="B796" s="134"/>
      <c r="C796" s="132"/>
      <c r="D796" s="132"/>
      <c r="E796" s="132"/>
      <c r="F796" s="132"/>
      <c r="G796" s="149"/>
      <c r="H796" s="132"/>
      <c r="I796" s="133"/>
      <c r="J796" s="134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spans="1:26" ht="15.75" customHeight="1">
      <c r="A797" s="132"/>
      <c r="B797" s="134"/>
      <c r="C797" s="132"/>
      <c r="D797" s="132"/>
      <c r="E797" s="132"/>
      <c r="F797" s="132"/>
      <c r="G797" s="149"/>
      <c r="H797" s="132"/>
      <c r="I797" s="133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ht="15.75" customHeight="1">
      <c r="A798" s="132"/>
      <c r="B798" s="134"/>
      <c r="C798" s="132"/>
      <c r="D798" s="132"/>
      <c r="E798" s="132"/>
      <c r="F798" s="132"/>
      <c r="G798" s="149"/>
      <c r="H798" s="132"/>
      <c r="I798" s="133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5.75" customHeight="1">
      <c r="A799" s="132"/>
      <c r="B799" s="134"/>
      <c r="C799" s="132"/>
      <c r="D799" s="132"/>
      <c r="E799" s="132"/>
      <c r="F799" s="132"/>
      <c r="G799" s="149"/>
      <c r="H799" s="132"/>
      <c r="I799" s="133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ht="15.75" customHeight="1">
      <c r="A800" s="132"/>
      <c r="B800" s="134"/>
      <c r="C800" s="132"/>
      <c r="D800" s="132"/>
      <c r="E800" s="132"/>
      <c r="F800" s="132"/>
      <c r="G800" s="149"/>
      <c r="H800" s="132"/>
      <c r="I800" s="133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ht="15.75" customHeight="1">
      <c r="A801" s="132"/>
      <c r="B801" s="134"/>
      <c r="C801" s="132"/>
      <c r="D801" s="132"/>
      <c r="E801" s="132"/>
      <c r="F801" s="132"/>
      <c r="G801" s="149"/>
      <c r="H801" s="132"/>
      <c r="I801" s="133"/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ht="15.75" customHeight="1">
      <c r="A802" s="132"/>
      <c r="B802" s="134"/>
      <c r="C802" s="132"/>
      <c r="D802" s="132"/>
      <c r="E802" s="132"/>
      <c r="F802" s="132"/>
      <c r="G802" s="149"/>
      <c r="H802" s="132"/>
      <c r="I802" s="133"/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ht="15.75" customHeight="1">
      <c r="A803" s="132"/>
      <c r="B803" s="134"/>
      <c r="C803" s="132"/>
      <c r="D803" s="132"/>
      <c r="E803" s="132"/>
      <c r="F803" s="132"/>
      <c r="G803" s="149"/>
      <c r="H803" s="132"/>
      <c r="I803" s="133"/>
      <c r="J803" s="134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ht="15.75" customHeight="1">
      <c r="A804" s="132"/>
      <c r="B804" s="134"/>
      <c r="C804" s="132"/>
      <c r="D804" s="132"/>
      <c r="E804" s="132"/>
      <c r="F804" s="132"/>
      <c r="G804" s="149"/>
      <c r="H804" s="132"/>
      <c r="I804" s="133"/>
      <c r="J804" s="134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ht="15.75" customHeight="1">
      <c r="A805" s="132"/>
      <c r="B805" s="134"/>
      <c r="C805" s="132"/>
      <c r="D805" s="132"/>
      <c r="E805" s="132"/>
      <c r="F805" s="132"/>
      <c r="G805" s="149"/>
      <c r="H805" s="132"/>
      <c r="I805" s="133"/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ht="15.75" customHeight="1">
      <c r="A806" s="132"/>
      <c r="B806" s="134"/>
      <c r="C806" s="132"/>
      <c r="D806" s="132"/>
      <c r="E806" s="132"/>
      <c r="F806" s="132"/>
      <c r="G806" s="149"/>
      <c r="H806" s="132"/>
      <c r="I806" s="133"/>
      <c r="J806" s="134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ht="15.75" customHeight="1">
      <c r="A807" s="132"/>
      <c r="B807" s="134"/>
      <c r="C807" s="132"/>
      <c r="D807" s="132"/>
      <c r="E807" s="132"/>
      <c r="F807" s="132"/>
      <c r="G807" s="149"/>
      <c r="H807" s="132"/>
      <c r="I807" s="133"/>
      <c r="J807" s="134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ht="15.75" customHeight="1">
      <c r="A808" s="132"/>
      <c r="B808" s="134"/>
      <c r="C808" s="132"/>
      <c r="D808" s="132"/>
      <c r="E808" s="132"/>
      <c r="F808" s="132"/>
      <c r="G808" s="149"/>
      <c r="H808" s="132"/>
      <c r="I808" s="133"/>
      <c r="J808" s="134"/>
      <c r="K808" s="134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</row>
    <row r="809" spans="1:26" ht="15.75" customHeight="1">
      <c r="A809" s="132"/>
      <c r="B809" s="134"/>
      <c r="C809" s="132"/>
      <c r="D809" s="132"/>
      <c r="E809" s="132"/>
      <c r="F809" s="132"/>
      <c r="G809" s="149"/>
      <c r="H809" s="132"/>
      <c r="I809" s="133"/>
      <c r="J809" s="134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spans="1:26" ht="15.75" customHeight="1">
      <c r="A810" s="132"/>
      <c r="B810" s="134"/>
      <c r="C810" s="132"/>
      <c r="D810" s="132"/>
      <c r="E810" s="132"/>
      <c r="F810" s="132"/>
      <c r="G810" s="149"/>
      <c r="H810" s="132"/>
      <c r="I810" s="133"/>
      <c r="J810" s="134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ht="15.75" customHeight="1">
      <c r="A811" s="132"/>
      <c r="B811" s="134"/>
      <c r="C811" s="132"/>
      <c r="D811" s="132"/>
      <c r="E811" s="132"/>
      <c r="F811" s="132"/>
      <c r="G811" s="149"/>
      <c r="H811" s="132"/>
      <c r="I811" s="133"/>
      <c r="J811" s="134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spans="1:26" ht="15.75" customHeight="1">
      <c r="A812" s="132"/>
      <c r="B812" s="134"/>
      <c r="C812" s="132"/>
      <c r="D812" s="132"/>
      <c r="E812" s="132"/>
      <c r="F812" s="132"/>
      <c r="G812" s="149"/>
      <c r="H812" s="132"/>
      <c r="I812" s="133"/>
      <c r="J812" s="134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ht="15.75" customHeight="1">
      <c r="A813" s="132"/>
      <c r="B813" s="134"/>
      <c r="C813" s="132"/>
      <c r="D813" s="132"/>
      <c r="E813" s="132"/>
      <c r="F813" s="132"/>
      <c r="G813" s="149"/>
      <c r="H813" s="132"/>
      <c r="I813" s="133"/>
      <c r="J813" s="134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ht="15.75" customHeight="1">
      <c r="A814" s="132"/>
      <c r="B814" s="134"/>
      <c r="C814" s="132"/>
      <c r="D814" s="132"/>
      <c r="E814" s="132"/>
      <c r="F814" s="132"/>
      <c r="G814" s="149"/>
      <c r="H814" s="132"/>
      <c r="I814" s="133"/>
      <c r="J814" s="134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ht="15.75" customHeight="1">
      <c r="A815" s="132"/>
      <c r="B815" s="134"/>
      <c r="C815" s="132"/>
      <c r="D815" s="132"/>
      <c r="E815" s="132"/>
      <c r="F815" s="132"/>
      <c r="G815" s="149"/>
      <c r="H815" s="132"/>
      <c r="I815" s="133"/>
      <c r="J815" s="134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ht="15.75" customHeight="1">
      <c r="A816" s="132"/>
      <c r="B816" s="134"/>
      <c r="C816" s="132"/>
      <c r="D816" s="132"/>
      <c r="E816" s="132"/>
      <c r="F816" s="132"/>
      <c r="G816" s="149"/>
      <c r="H816" s="132"/>
      <c r="I816" s="133"/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6" ht="15.75" customHeight="1">
      <c r="A817" s="132"/>
      <c r="B817" s="134"/>
      <c r="C817" s="132"/>
      <c r="D817" s="132"/>
      <c r="E817" s="132"/>
      <c r="F817" s="132"/>
      <c r="G817" s="149"/>
      <c r="H817" s="132"/>
      <c r="I817" s="133"/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6" ht="15.75" customHeight="1">
      <c r="A818" s="132"/>
      <c r="B818" s="134"/>
      <c r="C818" s="132"/>
      <c r="D818" s="132"/>
      <c r="E818" s="132"/>
      <c r="F818" s="132"/>
      <c r="G818" s="149"/>
      <c r="H818" s="132"/>
      <c r="I818" s="133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6" ht="15.75" customHeight="1">
      <c r="A819" s="132"/>
      <c r="B819" s="134"/>
      <c r="C819" s="132"/>
      <c r="D819" s="132"/>
      <c r="E819" s="132"/>
      <c r="F819" s="132"/>
      <c r="G819" s="149"/>
      <c r="H819" s="132"/>
      <c r="I819" s="133"/>
      <c r="J819" s="134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spans="1:26" ht="15.75" customHeight="1">
      <c r="A820" s="132"/>
      <c r="B820" s="134"/>
      <c r="C820" s="132"/>
      <c r="D820" s="132"/>
      <c r="E820" s="132"/>
      <c r="F820" s="132"/>
      <c r="G820" s="149"/>
      <c r="H820" s="132"/>
      <c r="I820" s="133"/>
      <c r="J820" s="134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spans="1:26" ht="15.75" customHeight="1">
      <c r="A821" s="132"/>
      <c r="B821" s="134"/>
      <c r="C821" s="132"/>
      <c r="D821" s="132"/>
      <c r="E821" s="132"/>
      <c r="F821" s="132"/>
      <c r="G821" s="149"/>
      <c r="H821" s="132"/>
      <c r="I821" s="133"/>
      <c r="J821" s="134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spans="1:26" ht="15.75" customHeight="1">
      <c r="A822" s="132"/>
      <c r="B822" s="134"/>
      <c r="C822" s="132"/>
      <c r="D822" s="132"/>
      <c r="E822" s="132"/>
      <c r="F822" s="132"/>
      <c r="G822" s="149"/>
      <c r="H822" s="132"/>
      <c r="I822" s="133"/>
      <c r="J822" s="134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spans="1:26" ht="15.75" customHeight="1">
      <c r="A823" s="132"/>
      <c r="B823" s="134"/>
      <c r="C823" s="132"/>
      <c r="D823" s="132"/>
      <c r="E823" s="132"/>
      <c r="F823" s="132"/>
      <c r="G823" s="149"/>
      <c r="H823" s="132"/>
      <c r="I823" s="133"/>
      <c r="J823" s="134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spans="1:26" ht="15.75" customHeight="1">
      <c r="A824" s="132"/>
      <c r="B824" s="134"/>
      <c r="C824" s="132"/>
      <c r="D824" s="132"/>
      <c r="E824" s="132"/>
      <c r="F824" s="132"/>
      <c r="G824" s="149"/>
      <c r="H824" s="132"/>
      <c r="I824" s="133"/>
      <c r="J824" s="134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6" ht="15.75" customHeight="1">
      <c r="A825" s="132"/>
      <c r="B825" s="134"/>
      <c r="C825" s="132"/>
      <c r="D825" s="132"/>
      <c r="E825" s="132"/>
      <c r="F825" s="132"/>
      <c r="G825" s="149"/>
      <c r="H825" s="132"/>
      <c r="I825" s="133"/>
      <c r="J825" s="134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spans="1:26" ht="15.75" customHeight="1">
      <c r="A826" s="132"/>
      <c r="B826" s="134"/>
      <c r="C826" s="132"/>
      <c r="D826" s="132"/>
      <c r="E826" s="132"/>
      <c r="F826" s="132"/>
      <c r="G826" s="149"/>
      <c r="H826" s="132"/>
      <c r="I826" s="133"/>
      <c r="J826" s="134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spans="1:26" ht="15.75" customHeight="1">
      <c r="A827" s="132"/>
      <c r="B827" s="134"/>
      <c r="C827" s="132"/>
      <c r="D827" s="132"/>
      <c r="E827" s="132"/>
      <c r="F827" s="132"/>
      <c r="G827" s="149"/>
      <c r="H827" s="132"/>
      <c r="I827" s="133"/>
      <c r="J827" s="134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</row>
    <row r="828" spans="1:26" ht="15.75" customHeight="1">
      <c r="A828" s="132"/>
      <c r="B828" s="134"/>
      <c r="C828" s="132"/>
      <c r="D828" s="132"/>
      <c r="E828" s="132"/>
      <c r="F828" s="132"/>
      <c r="G828" s="149"/>
      <c r="H828" s="132"/>
      <c r="I828" s="133"/>
      <c r="J828" s="134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</row>
    <row r="829" spans="1:26" ht="15.75" customHeight="1">
      <c r="A829" s="132"/>
      <c r="B829" s="134"/>
      <c r="C829" s="132"/>
      <c r="D829" s="132"/>
      <c r="E829" s="132"/>
      <c r="F829" s="132"/>
      <c r="G829" s="149"/>
      <c r="H829" s="132"/>
      <c r="I829" s="133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spans="1:26" ht="15.75" customHeight="1">
      <c r="A830" s="132"/>
      <c r="B830" s="134"/>
      <c r="C830" s="132"/>
      <c r="D830" s="132"/>
      <c r="E830" s="132"/>
      <c r="F830" s="132"/>
      <c r="G830" s="149"/>
      <c r="H830" s="132"/>
      <c r="I830" s="133"/>
      <c r="J830" s="134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spans="1:26" ht="15.75" customHeight="1">
      <c r="A831" s="132"/>
      <c r="B831" s="134"/>
      <c r="C831" s="132"/>
      <c r="D831" s="132"/>
      <c r="E831" s="132"/>
      <c r="F831" s="132"/>
      <c r="G831" s="149"/>
      <c r="H831" s="132"/>
      <c r="I831" s="133"/>
      <c r="J831" s="134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spans="1:26" ht="15.75" customHeight="1">
      <c r="A832" s="132"/>
      <c r="B832" s="134"/>
      <c r="C832" s="132"/>
      <c r="D832" s="132"/>
      <c r="E832" s="132"/>
      <c r="F832" s="132"/>
      <c r="G832" s="149"/>
      <c r="H832" s="132"/>
      <c r="I832" s="133"/>
      <c r="J832" s="134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spans="1:26" ht="15.75" customHeight="1">
      <c r="A833" s="132"/>
      <c r="B833" s="134"/>
      <c r="C833" s="132"/>
      <c r="D833" s="132"/>
      <c r="E833" s="132"/>
      <c r="F833" s="132"/>
      <c r="G833" s="149"/>
      <c r="H833" s="132"/>
      <c r="I833" s="133"/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spans="1:26" ht="15.75" customHeight="1">
      <c r="A834" s="132"/>
      <c r="B834" s="134"/>
      <c r="C834" s="132"/>
      <c r="D834" s="132"/>
      <c r="E834" s="132"/>
      <c r="F834" s="132"/>
      <c r="G834" s="149"/>
      <c r="H834" s="132"/>
      <c r="I834" s="133"/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spans="1:26" ht="15.75" customHeight="1">
      <c r="A835" s="132"/>
      <c r="B835" s="134"/>
      <c r="C835" s="132"/>
      <c r="D835" s="132"/>
      <c r="E835" s="132"/>
      <c r="F835" s="132"/>
      <c r="G835" s="149"/>
      <c r="H835" s="132"/>
      <c r="I835" s="133"/>
      <c r="J835" s="134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spans="1:26" ht="15.75" customHeight="1">
      <c r="A836" s="132"/>
      <c r="B836" s="134"/>
      <c r="C836" s="132"/>
      <c r="D836" s="132"/>
      <c r="E836" s="132"/>
      <c r="F836" s="132"/>
      <c r="G836" s="149"/>
      <c r="H836" s="132"/>
      <c r="I836" s="133"/>
      <c r="J836" s="134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spans="1:26" ht="15.75" customHeight="1">
      <c r="A837" s="132"/>
      <c r="B837" s="134"/>
      <c r="C837" s="132"/>
      <c r="D837" s="132"/>
      <c r="E837" s="132"/>
      <c r="F837" s="132"/>
      <c r="G837" s="149"/>
      <c r="H837" s="132"/>
      <c r="I837" s="133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spans="1:26" ht="15.75" customHeight="1">
      <c r="A838" s="132"/>
      <c r="B838" s="134"/>
      <c r="C838" s="132"/>
      <c r="D838" s="132"/>
      <c r="E838" s="132"/>
      <c r="F838" s="132"/>
      <c r="G838" s="149"/>
      <c r="H838" s="132"/>
      <c r="I838" s="133"/>
      <c r="J838" s="134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spans="1:26" ht="15.75" customHeight="1">
      <c r="A839" s="132"/>
      <c r="B839" s="134"/>
      <c r="C839" s="132"/>
      <c r="D839" s="132"/>
      <c r="E839" s="132"/>
      <c r="F839" s="132"/>
      <c r="G839" s="149"/>
      <c r="H839" s="132"/>
      <c r="I839" s="133"/>
      <c r="J839" s="134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spans="1:26" ht="15.75" customHeight="1">
      <c r="A840" s="132"/>
      <c r="B840" s="134"/>
      <c r="C840" s="132"/>
      <c r="D840" s="132"/>
      <c r="E840" s="132"/>
      <c r="F840" s="132"/>
      <c r="G840" s="149"/>
      <c r="H840" s="132"/>
      <c r="I840" s="133"/>
      <c r="J840" s="134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spans="1:26" ht="15.75" customHeight="1">
      <c r="A841" s="132"/>
      <c r="B841" s="134"/>
      <c r="C841" s="132"/>
      <c r="D841" s="132"/>
      <c r="E841" s="132"/>
      <c r="F841" s="132"/>
      <c r="G841" s="149"/>
      <c r="H841" s="132"/>
      <c r="I841" s="133"/>
      <c r="J841" s="134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</row>
    <row r="842" spans="1:26" ht="15.75" customHeight="1">
      <c r="A842" s="132"/>
      <c r="B842" s="134"/>
      <c r="C842" s="132"/>
      <c r="D842" s="132"/>
      <c r="E842" s="132"/>
      <c r="F842" s="132"/>
      <c r="G842" s="149"/>
      <c r="H842" s="132"/>
      <c r="I842" s="133"/>
      <c r="J842" s="134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</row>
    <row r="843" spans="1:26" ht="15.75" customHeight="1">
      <c r="A843" s="132"/>
      <c r="B843" s="134"/>
      <c r="C843" s="132"/>
      <c r="D843" s="132"/>
      <c r="E843" s="132"/>
      <c r="F843" s="132"/>
      <c r="G843" s="149"/>
      <c r="H843" s="132"/>
      <c r="I843" s="133"/>
      <c r="J843" s="134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spans="1:26" ht="15.75" customHeight="1">
      <c r="A844" s="132"/>
      <c r="B844" s="134"/>
      <c r="C844" s="132"/>
      <c r="D844" s="132"/>
      <c r="E844" s="132"/>
      <c r="F844" s="132"/>
      <c r="G844" s="149"/>
      <c r="H844" s="132"/>
      <c r="I844" s="133"/>
      <c r="J844" s="134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spans="1:26" ht="15.75" customHeight="1">
      <c r="A845" s="132"/>
      <c r="B845" s="134"/>
      <c r="C845" s="132"/>
      <c r="D845" s="132"/>
      <c r="E845" s="132"/>
      <c r="F845" s="132"/>
      <c r="G845" s="149"/>
      <c r="H845" s="132"/>
      <c r="I845" s="133"/>
      <c r="J845" s="134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</row>
    <row r="846" spans="1:26" ht="15.75" customHeight="1">
      <c r="A846" s="132"/>
      <c r="B846" s="134"/>
      <c r="C846" s="132"/>
      <c r="D846" s="132"/>
      <c r="E846" s="132"/>
      <c r="F846" s="132"/>
      <c r="G846" s="149"/>
      <c r="H846" s="132"/>
      <c r="I846" s="133"/>
      <c r="J846" s="134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spans="1:26" ht="15.75" customHeight="1">
      <c r="A847" s="132"/>
      <c r="B847" s="134"/>
      <c r="C847" s="132"/>
      <c r="D847" s="132"/>
      <c r="E847" s="132"/>
      <c r="F847" s="132"/>
      <c r="G847" s="149"/>
      <c r="H847" s="132"/>
      <c r="I847" s="133"/>
      <c r="J847" s="134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</row>
    <row r="848" spans="1:26" ht="15.75" customHeight="1">
      <c r="A848" s="132"/>
      <c r="B848" s="134"/>
      <c r="C848" s="132"/>
      <c r="D848" s="132"/>
      <c r="E848" s="132"/>
      <c r="F848" s="132"/>
      <c r="G848" s="149"/>
      <c r="H848" s="132"/>
      <c r="I848" s="133"/>
      <c r="J848" s="134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</row>
    <row r="849" spans="1:26" ht="15.75" customHeight="1">
      <c r="A849" s="132"/>
      <c r="B849" s="134"/>
      <c r="C849" s="132"/>
      <c r="D849" s="132"/>
      <c r="E849" s="132"/>
      <c r="F849" s="132"/>
      <c r="G849" s="149"/>
      <c r="H849" s="132"/>
      <c r="I849" s="133"/>
      <c r="J849" s="134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</row>
    <row r="850" spans="1:26" ht="15.75" customHeight="1">
      <c r="A850" s="132"/>
      <c r="B850" s="134"/>
      <c r="C850" s="132"/>
      <c r="D850" s="132"/>
      <c r="E850" s="132"/>
      <c r="F850" s="132"/>
      <c r="G850" s="149"/>
      <c r="H850" s="132"/>
      <c r="I850" s="133"/>
      <c r="J850" s="134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</row>
    <row r="851" spans="1:26" ht="15.75" customHeight="1">
      <c r="A851" s="132"/>
      <c r="B851" s="134"/>
      <c r="C851" s="132"/>
      <c r="D851" s="132"/>
      <c r="E851" s="132"/>
      <c r="F851" s="132"/>
      <c r="G851" s="149"/>
      <c r="H851" s="132"/>
      <c r="I851" s="133"/>
      <c r="J851" s="134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</row>
    <row r="852" spans="1:26" ht="15.75" customHeight="1">
      <c r="A852" s="132"/>
      <c r="B852" s="134"/>
      <c r="C852" s="132"/>
      <c r="D852" s="132"/>
      <c r="E852" s="132"/>
      <c r="F852" s="132"/>
      <c r="G852" s="149"/>
      <c r="H852" s="132"/>
      <c r="I852" s="133"/>
      <c r="J852" s="134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spans="1:26" ht="15.75" customHeight="1">
      <c r="A853" s="132"/>
      <c r="B853" s="134"/>
      <c r="C853" s="132"/>
      <c r="D853" s="132"/>
      <c r="E853" s="132"/>
      <c r="F853" s="132"/>
      <c r="G853" s="149"/>
      <c r="H853" s="132"/>
      <c r="I853" s="133"/>
      <c r="J853" s="134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spans="1:26" ht="15.75" customHeight="1">
      <c r="A854" s="132"/>
      <c r="B854" s="134"/>
      <c r="C854" s="132"/>
      <c r="D854" s="132"/>
      <c r="E854" s="132"/>
      <c r="F854" s="132"/>
      <c r="G854" s="149"/>
      <c r="H854" s="132"/>
      <c r="I854" s="133"/>
      <c r="J854" s="134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spans="1:26" ht="15.75" customHeight="1">
      <c r="A855" s="132"/>
      <c r="B855" s="134"/>
      <c r="C855" s="132"/>
      <c r="D855" s="132"/>
      <c r="E855" s="132"/>
      <c r="F855" s="132"/>
      <c r="G855" s="149"/>
      <c r="H855" s="132"/>
      <c r="I855" s="133"/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spans="1:26" ht="15.75" customHeight="1">
      <c r="A856" s="132"/>
      <c r="B856" s="134"/>
      <c r="C856" s="132"/>
      <c r="D856" s="132"/>
      <c r="E856" s="132"/>
      <c r="F856" s="132"/>
      <c r="G856" s="149"/>
      <c r="H856" s="132"/>
      <c r="I856" s="133"/>
      <c r="J856" s="134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spans="1:26" ht="15.75" customHeight="1">
      <c r="A857" s="132"/>
      <c r="B857" s="134"/>
      <c r="C857" s="132"/>
      <c r="D857" s="132"/>
      <c r="E857" s="132"/>
      <c r="F857" s="132"/>
      <c r="G857" s="149"/>
      <c r="H857" s="132"/>
      <c r="I857" s="133"/>
      <c r="J857" s="134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spans="1:26" ht="15.75" customHeight="1">
      <c r="A858" s="132"/>
      <c r="B858" s="134"/>
      <c r="C858" s="132"/>
      <c r="D858" s="132"/>
      <c r="E858" s="132"/>
      <c r="F858" s="132"/>
      <c r="G858" s="149"/>
      <c r="H858" s="132"/>
      <c r="I858" s="133"/>
      <c r="J858" s="134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spans="1:26" ht="15.75" customHeight="1">
      <c r="A859" s="132"/>
      <c r="B859" s="134"/>
      <c r="C859" s="132"/>
      <c r="D859" s="132"/>
      <c r="E859" s="132"/>
      <c r="F859" s="132"/>
      <c r="G859" s="149"/>
      <c r="H859" s="132"/>
      <c r="I859" s="133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spans="1:26" ht="15.75" customHeight="1">
      <c r="A860" s="132"/>
      <c r="B860" s="134"/>
      <c r="C860" s="132"/>
      <c r="D860" s="132"/>
      <c r="E860" s="132"/>
      <c r="F860" s="132"/>
      <c r="G860" s="149"/>
      <c r="H860" s="132"/>
      <c r="I860" s="133"/>
      <c r="J860" s="134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spans="1:26" ht="15.75" customHeight="1">
      <c r="A861" s="132"/>
      <c r="B861" s="134"/>
      <c r="C861" s="132"/>
      <c r="D861" s="132"/>
      <c r="E861" s="132"/>
      <c r="F861" s="132"/>
      <c r="G861" s="149"/>
      <c r="H861" s="132"/>
      <c r="I861" s="133"/>
      <c r="J861" s="134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spans="1:26" ht="15.75" customHeight="1">
      <c r="A862" s="132"/>
      <c r="B862" s="134"/>
      <c r="C862" s="132"/>
      <c r="D862" s="132"/>
      <c r="E862" s="132"/>
      <c r="F862" s="132"/>
      <c r="G862" s="149"/>
      <c r="H862" s="132"/>
      <c r="I862" s="133"/>
      <c r="J862" s="134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spans="1:26" ht="15.75" customHeight="1">
      <c r="A863" s="132"/>
      <c r="B863" s="134"/>
      <c r="C863" s="132"/>
      <c r="D863" s="132"/>
      <c r="E863" s="132"/>
      <c r="F863" s="132"/>
      <c r="G863" s="149"/>
      <c r="H863" s="132"/>
      <c r="I863" s="133"/>
      <c r="J863" s="134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spans="1:26" ht="15.75" customHeight="1">
      <c r="A864" s="132"/>
      <c r="B864" s="134"/>
      <c r="C864" s="132"/>
      <c r="D864" s="132"/>
      <c r="E864" s="132"/>
      <c r="F864" s="132"/>
      <c r="G864" s="149"/>
      <c r="H864" s="132"/>
      <c r="I864" s="133"/>
      <c r="J864" s="134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spans="1:26" ht="15.75" customHeight="1">
      <c r="A865" s="132"/>
      <c r="B865" s="134"/>
      <c r="C865" s="132"/>
      <c r="D865" s="132"/>
      <c r="E865" s="132"/>
      <c r="F865" s="132"/>
      <c r="G865" s="149"/>
      <c r="H865" s="132"/>
      <c r="I865" s="133"/>
      <c r="J865" s="134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spans="1:26" ht="15.75" customHeight="1">
      <c r="A866" s="132"/>
      <c r="B866" s="134"/>
      <c r="C866" s="132"/>
      <c r="D866" s="132"/>
      <c r="E866" s="132"/>
      <c r="F866" s="132"/>
      <c r="G866" s="149"/>
      <c r="H866" s="132"/>
      <c r="I866" s="133"/>
      <c r="J866" s="134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</row>
    <row r="867" spans="1:26" ht="15.75" customHeight="1">
      <c r="A867" s="132"/>
      <c r="B867" s="134"/>
      <c r="C867" s="132"/>
      <c r="D867" s="132"/>
      <c r="E867" s="132"/>
      <c r="F867" s="132"/>
      <c r="G867" s="149"/>
      <c r="H867" s="132"/>
      <c r="I867" s="133"/>
      <c r="J867" s="134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</row>
    <row r="868" spans="1:26" ht="15.75" customHeight="1">
      <c r="A868" s="132"/>
      <c r="B868" s="134"/>
      <c r="C868" s="132"/>
      <c r="D868" s="132"/>
      <c r="E868" s="132"/>
      <c r="F868" s="132"/>
      <c r="G868" s="149"/>
      <c r="H868" s="132"/>
      <c r="I868" s="133"/>
      <c r="J868" s="134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</row>
    <row r="869" spans="1:26" ht="15.75" customHeight="1">
      <c r="A869" s="132"/>
      <c r="B869" s="134"/>
      <c r="C869" s="132"/>
      <c r="D869" s="132"/>
      <c r="E869" s="132"/>
      <c r="F869" s="132"/>
      <c r="G869" s="149"/>
      <c r="H869" s="132"/>
      <c r="I869" s="133"/>
      <c r="J869" s="134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</row>
    <row r="870" spans="1:26" ht="15.75" customHeight="1">
      <c r="A870" s="132"/>
      <c r="B870" s="134"/>
      <c r="C870" s="132"/>
      <c r="D870" s="132"/>
      <c r="E870" s="132"/>
      <c r="F870" s="132"/>
      <c r="G870" s="149"/>
      <c r="H870" s="132"/>
      <c r="I870" s="133"/>
      <c r="J870" s="134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spans="1:26" ht="15.75" customHeight="1">
      <c r="A871" s="132"/>
      <c r="B871" s="134"/>
      <c r="C871" s="132"/>
      <c r="D871" s="132"/>
      <c r="E871" s="132"/>
      <c r="F871" s="132"/>
      <c r="G871" s="149"/>
      <c r="H871" s="132"/>
      <c r="I871" s="133"/>
      <c r="J871" s="134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spans="1:26" ht="15.75" customHeight="1">
      <c r="A872" s="132"/>
      <c r="B872" s="134"/>
      <c r="C872" s="132"/>
      <c r="D872" s="132"/>
      <c r="E872" s="132"/>
      <c r="F872" s="132"/>
      <c r="G872" s="149"/>
      <c r="H872" s="132"/>
      <c r="I872" s="133"/>
      <c r="J872" s="134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spans="1:26" ht="15.75" customHeight="1">
      <c r="A873" s="132"/>
      <c r="B873" s="134"/>
      <c r="C873" s="132"/>
      <c r="D873" s="132"/>
      <c r="E873" s="132"/>
      <c r="F873" s="132"/>
      <c r="G873" s="149"/>
      <c r="H873" s="132"/>
      <c r="I873" s="133"/>
      <c r="J873" s="134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spans="1:26" ht="15.75" customHeight="1">
      <c r="A874" s="132"/>
      <c r="B874" s="134"/>
      <c r="C874" s="132"/>
      <c r="D874" s="132"/>
      <c r="E874" s="132"/>
      <c r="F874" s="132"/>
      <c r="G874" s="149"/>
      <c r="H874" s="132"/>
      <c r="I874" s="133"/>
      <c r="J874" s="134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spans="1:26" ht="15.75" customHeight="1">
      <c r="A875" s="132"/>
      <c r="B875" s="134"/>
      <c r="C875" s="132"/>
      <c r="D875" s="132"/>
      <c r="E875" s="132"/>
      <c r="F875" s="132"/>
      <c r="G875" s="149"/>
      <c r="H875" s="132"/>
      <c r="I875" s="133"/>
      <c r="J875" s="134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spans="1:26" ht="15.75" customHeight="1">
      <c r="A876" s="132"/>
      <c r="B876" s="134"/>
      <c r="C876" s="132"/>
      <c r="D876" s="132"/>
      <c r="E876" s="132"/>
      <c r="F876" s="132"/>
      <c r="G876" s="149"/>
      <c r="H876" s="132"/>
      <c r="I876" s="133"/>
      <c r="J876" s="134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spans="1:26" ht="15.75" customHeight="1">
      <c r="A877" s="132"/>
      <c r="B877" s="134"/>
      <c r="C877" s="132"/>
      <c r="D877" s="132"/>
      <c r="E877" s="132"/>
      <c r="F877" s="132"/>
      <c r="G877" s="149"/>
      <c r="H877" s="132"/>
      <c r="I877" s="133"/>
      <c r="J877" s="134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spans="1:26" ht="15.75" customHeight="1">
      <c r="A878" s="132"/>
      <c r="B878" s="134"/>
      <c r="C878" s="132"/>
      <c r="D878" s="132"/>
      <c r="E878" s="132"/>
      <c r="F878" s="132"/>
      <c r="G878" s="149"/>
      <c r="H878" s="132"/>
      <c r="I878" s="133"/>
      <c r="J878" s="134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spans="1:26" ht="15.75" customHeight="1">
      <c r="A879" s="132"/>
      <c r="B879" s="134"/>
      <c r="C879" s="132"/>
      <c r="D879" s="132"/>
      <c r="E879" s="132"/>
      <c r="F879" s="132"/>
      <c r="G879" s="149"/>
      <c r="H879" s="132"/>
      <c r="I879" s="133"/>
      <c r="J879" s="134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spans="1:26" ht="15.75" customHeight="1">
      <c r="A880" s="132"/>
      <c r="B880" s="134"/>
      <c r="C880" s="132"/>
      <c r="D880" s="132"/>
      <c r="E880" s="132"/>
      <c r="F880" s="132"/>
      <c r="G880" s="149"/>
      <c r="H880" s="132"/>
      <c r="I880" s="133"/>
      <c r="J880" s="134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spans="1:26" ht="15.75" customHeight="1">
      <c r="A881" s="132"/>
      <c r="B881" s="134"/>
      <c r="C881" s="132"/>
      <c r="D881" s="132"/>
      <c r="E881" s="132"/>
      <c r="F881" s="132"/>
      <c r="G881" s="149"/>
      <c r="H881" s="132"/>
      <c r="I881" s="133"/>
      <c r="J881" s="134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</row>
    <row r="882" spans="1:26" ht="15.75" customHeight="1">
      <c r="A882" s="132"/>
      <c r="B882" s="134"/>
      <c r="C882" s="132"/>
      <c r="D882" s="132"/>
      <c r="E882" s="132"/>
      <c r="F882" s="132"/>
      <c r="G882" s="149"/>
      <c r="H882" s="132"/>
      <c r="I882" s="133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spans="1:26" ht="15.75" customHeight="1">
      <c r="A883" s="132"/>
      <c r="B883" s="134"/>
      <c r="C883" s="132"/>
      <c r="D883" s="132"/>
      <c r="E883" s="132"/>
      <c r="F883" s="132"/>
      <c r="G883" s="149"/>
      <c r="H883" s="132"/>
      <c r="I883" s="133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spans="1:26" ht="15.75" customHeight="1">
      <c r="A884" s="132"/>
      <c r="B884" s="134"/>
      <c r="C884" s="132"/>
      <c r="D884" s="132"/>
      <c r="E884" s="132"/>
      <c r="F884" s="132"/>
      <c r="G884" s="149"/>
      <c r="H884" s="132"/>
      <c r="I884" s="133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spans="1:26" ht="15.75" customHeight="1">
      <c r="A885" s="132"/>
      <c r="B885" s="134"/>
      <c r="C885" s="132"/>
      <c r="D885" s="132"/>
      <c r="E885" s="132"/>
      <c r="F885" s="132"/>
      <c r="G885" s="149"/>
      <c r="H885" s="132"/>
      <c r="I885" s="133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spans="1:26" ht="15.75" customHeight="1">
      <c r="A886" s="132"/>
      <c r="B886" s="134"/>
      <c r="C886" s="132"/>
      <c r="D886" s="132"/>
      <c r="E886" s="132"/>
      <c r="F886" s="132"/>
      <c r="G886" s="149"/>
      <c r="H886" s="132"/>
      <c r="I886" s="133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spans="1:26" ht="15.75" customHeight="1">
      <c r="A887" s="132"/>
      <c r="B887" s="134"/>
      <c r="C887" s="132"/>
      <c r="D887" s="132"/>
      <c r="E887" s="132"/>
      <c r="F887" s="132"/>
      <c r="G887" s="149"/>
      <c r="H887" s="132"/>
      <c r="I887" s="133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spans="1:26" ht="15.75" customHeight="1">
      <c r="A888" s="132"/>
      <c r="B888" s="134"/>
      <c r="C888" s="132"/>
      <c r="D888" s="132"/>
      <c r="E888" s="132"/>
      <c r="F888" s="132"/>
      <c r="G888" s="149"/>
      <c r="H888" s="132"/>
      <c r="I888" s="133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spans="1:26" ht="15.75" customHeight="1">
      <c r="A889" s="132"/>
      <c r="B889" s="134"/>
      <c r="C889" s="132"/>
      <c r="D889" s="132"/>
      <c r="E889" s="132"/>
      <c r="F889" s="132"/>
      <c r="G889" s="149"/>
      <c r="H889" s="132"/>
      <c r="I889" s="133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spans="1:26" ht="15.75" customHeight="1">
      <c r="A890" s="132"/>
      <c r="B890" s="134"/>
      <c r="C890" s="132"/>
      <c r="D890" s="132"/>
      <c r="E890" s="132"/>
      <c r="F890" s="132"/>
      <c r="G890" s="149"/>
      <c r="H890" s="132"/>
      <c r="I890" s="133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spans="1:26" ht="15.75" customHeight="1">
      <c r="A891" s="132"/>
      <c r="B891" s="134"/>
      <c r="C891" s="132"/>
      <c r="D891" s="132"/>
      <c r="E891" s="132"/>
      <c r="F891" s="132"/>
      <c r="G891" s="149"/>
      <c r="H891" s="132"/>
      <c r="I891" s="133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spans="1:26" ht="15.75" customHeight="1">
      <c r="A892" s="132"/>
      <c r="B892" s="134"/>
      <c r="C892" s="132"/>
      <c r="D892" s="132"/>
      <c r="E892" s="132"/>
      <c r="F892" s="132"/>
      <c r="G892" s="149"/>
      <c r="H892" s="132"/>
      <c r="I892" s="133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spans="1:26" ht="15.75" customHeight="1">
      <c r="A893" s="132"/>
      <c r="B893" s="134"/>
      <c r="C893" s="132"/>
      <c r="D893" s="132"/>
      <c r="E893" s="132"/>
      <c r="F893" s="132"/>
      <c r="G893" s="149"/>
      <c r="H893" s="132"/>
      <c r="I893" s="133"/>
      <c r="J893" s="134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spans="1:26" ht="15.75" customHeight="1">
      <c r="A894" s="132"/>
      <c r="B894" s="134"/>
      <c r="C894" s="132"/>
      <c r="D894" s="132"/>
      <c r="E894" s="132"/>
      <c r="F894" s="132"/>
      <c r="G894" s="149"/>
      <c r="H894" s="132"/>
      <c r="I894" s="133"/>
      <c r="J894" s="134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spans="1:26" ht="15.75" customHeight="1">
      <c r="A895" s="132"/>
      <c r="B895" s="134"/>
      <c r="C895" s="132"/>
      <c r="D895" s="132"/>
      <c r="E895" s="132"/>
      <c r="F895" s="132"/>
      <c r="G895" s="149"/>
      <c r="H895" s="132"/>
      <c r="I895" s="133"/>
      <c r="J895" s="134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spans="1:26" ht="15.75" customHeight="1">
      <c r="A896" s="132"/>
      <c r="B896" s="134"/>
      <c r="C896" s="132"/>
      <c r="D896" s="132"/>
      <c r="E896" s="132"/>
      <c r="F896" s="132"/>
      <c r="G896" s="149"/>
      <c r="H896" s="132"/>
      <c r="I896" s="133"/>
      <c r="J896" s="134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</row>
    <row r="897" spans="1:26" ht="15.75" customHeight="1">
      <c r="A897" s="132"/>
      <c r="B897" s="134"/>
      <c r="C897" s="132"/>
      <c r="D897" s="132"/>
      <c r="E897" s="132"/>
      <c r="F897" s="132"/>
      <c r="G897" s="149"/>
      <c r="H897" s="132"/>
      <c r="I897" s="133"/>
      <c r="J897" s="134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spans="1:26" ht="15.75" customHeight="1">
      <c r="A898" s="132"/>
      <c r="B898" s="134"/>
      <c r="C898" s="132"/>
      <c r="D898" s="132"/>
      <c r="E898" s="132"/>
      <c r="F898" s="132"/>
      <c r="G898" s="149"/>
      <c r="H898" s="132"/>
      <c r="I898" s="133"/>
      <c r="J898" s="134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spans="1:26" ht="15.75" customHeight="1">
      <c r="A899" s="132"/>
      <c r="B899" s="134"/>
      <c r="C899" s="132"/>
      <c r="D899" s="132"/>
      <c r="E899" s="132"/>
      <c r="F899" s="132"/>
      <c r="G899" s="149"/>
      <c r="H899" s="132"/>
      <c r="I899" s="133"/>
      <c r="J899" s="134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spans="1:26" ht="15.75" customHeight="1">
      <c r="A900" s="132"/>
      <c r="B900" s="134"/>
      <c r="C900" s="132"/>
      <c r="D900" s="132"/>
      <c r="E900" s="132"/>
      <c r="F900" s="132"/>
      <c r="G900" s="149"/>
      <c r="H900" s="132"/>
      <c r="I900" s="133"/>
      <c r="J900" s="134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spans="1:26" ht="15.75" customHeight="1">
      <c r="A901" s="132"/>
      <c r="B901" s="134"/>
      <c r="C901" s="132"/>
      <c r="D901" s="132"/>
      <c r="E901" s="132"/>
      <c r="F901" s="132"/>
      <c r="G901" s="149"/>
      <c r="H901" s="132"/>
      <c r="I901" s="133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spans="1:26" ht="15.75" customHeight="1">
      <c r="A902" s="132"/>
      <c r="B902" s="134"/>
      <c r="C902" s="132"/>
      <c r="D902" s="132"/>
      <c r="E902" s="132"/>
      <c r="F902" s="132"/>
      <c r="G902" s="149"/>
      <c r="H902" s="132"/>
      <c r="I902" s="133"/>
      <c r="J902" s="134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spans="1:26" ht="15.75" customHeight="1">
      <c r="A903" s="132"/>
      <c r="B903" s="134"/>
      <c r="C903" s="132"/>
      <c r="D903" s="132"/>
      <c r="E903" s="132"/>
      <c r="F903" s="132"/>
      <c r="G903" s="149"/>
      <c r="H903" s="132"/>
      <c r="I903" s="133"/>
      <c r="J903" s="134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spans="1:26" ht="15.75" customHeight="1">
      <c r="A904" s="132"/>
      <c r="B904" s="134"/>
      <c r="C904" s="132"/>
      <c r="D904" s="132"/>
      <c r="E904" s="132"/>
      <c r="F904" s="132"/>
      <c r="G904" s="149"/>
      <c r="H904" s="132"/>
      <c r="I904" s="133"/>
      <c r="J904" s="134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spans="1:26" ht="15.75" customHeight="1">
      <c r="A905" s="132"/>
      <c r="B905" s="134"/>
      <c r="C905" s="132"/>
      <c r="D905" s="132"/>
      <c r="E905" s="132"/>
      <c r="F905" s="132"/>
      <c r="G905" s="149"/>
      <c r="H905" s="132"/>
      <c r="I905" s="133"/>
      <c r="J905" s="134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spans="1:26" ht="15.75" customHeight="1">
      <c r="A906" s="132"/>
      <c r="B906" s="134"/>
      <c r="C906" s="132"/>
      <c r="D906" s="132"/>
      <c r="E906" s="132"/>
      <c r="F906" s="132"/>
      <c r="G906" s="149"/>
      <c r="H906" s="132"/>
      <c r="I906" s="133"/>
      <c r="J906" s="134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spans="1:26" ht="15.75" customHeight="1">
      <c r="A907" s="132"/>
      <c r="B907" s="134"/>
      <c r="C907" s="132"/>
      <c r="D907" s="132"/>
      <c r="E907" s="132"/>
      <c r="F907" s="132"/>
      <c r="G907" s="149"/>
      <c r="H907" s="132"/>
      <c r="I907" s="133"/>
      <c r="J907" s="134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spans="1:26" ht="15.75" customHeight="1">
      <c r="A908" s="132"/>
      <c r="B908" s="134"/>
      <c r="C908" s="132"/>
      <c r="D908" s="132"/>
      <c r="E908" s="132"/>
      <c r="F908" s="132"/>
      <c r="G908" s="149"/>
      <c r="H908" s="132"/>
      <c r="I908" s="133"/>
      <c r="J908" s="134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spans="1:26" ht="15.75" customHeight="1">
      <c r="A909" s="132"/>
      <c r="B909" s="134"/>
      <c r="C909" s="132"/>
      <c r="D909" s="132"/>
      <c r="E909" s="132"/>
      <c r="F909" s="132"/>
      <c r="G909" s="149"/>
      <c r="H909" s="132"/>
      <c r="I909" s="133"/>
      <c r="J909" s="134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spans="1:26" ht="15.75" customHeight="1">
      <c r="A910" s="132"/>
      <c r="B910" s="134"/>
      <c r="C910" s="132"/>
      <c r="D910" s="132"/>
      <c r="E910" s="132"/>
      <c r="F910" s="132"/>
      <c r="G910" s="149"/>
      <c r="H910" s="132"/>
      <c r="I910" s="133"/>
      <c r="J910" s="134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</row>
    <row r="911" spans="1:26" ht="15.75" customHeight="1">
      <c r="A911" s="132"/>
      <c r="B911" s="134"/>
      <c r="C911" s="132"/>
      <c r="D911" s="132"/>
      <c r="E911" s="132"/>
      <c r="F911" s="132"/>
      <c r="G911" s="149"/>
      <c r="H911" s="132"/>
      <c r="I911" s="133"/>
      <c r="J911" s="134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</row>
    <row r="912" spans="1:26" ht="15.75" customHeight="1">
      <c r="A912" s="132"/>
      <c r="B912" s="134"/>
      <c r="C912" s="132"/>
      <c r="D912" s="132"/>
      <c r="E912" s="132"/>
      <c r="F912" s="132"/>
      <c r="G912" s="149"/>
      <c r="H912" s="132"/>
      <c r="I912" s="133"/>
      <c r="J912" s="134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</row>
    <row r="913" spans="1:26" ht="15.75" customHeight="1">
      <c r="A913" s="132"/>
      <c r="B913" s="134"/>
      <c r="C913" s="132"/>
      <c r="D913" s="132"/>
      <c r="E913" s="132"/>
      <c r="F913" s="132"/>
      <c r="G913" s="149"/>
      <c r="H913" s="132"/>
      <c r="I913" s="133"/>
      <c r="J913" s="134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</row>
    <row r="914" spans="1:26" ht="15.75" customHeight="1">
      <c r="A914" s="132"/>
      <c r="B914" s="134"/>
      <c r="C914" s="132"/>
      <c r="D914" s="132"/>
      <c r="E914" s="132"/>
      <c r="F914" s="132"/>
      <c r="G914" s="149"/>
      <c r="H914" s="132"/>
      <c r="I914" s="133"/>
      <c r="J914" s="134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</row>
    <row r="915" spans="1:26" ht="15.75" customHeight="1">
      <c r="A915" s="132"/>
      <c r="B915" s="134"/>
      <c r="C915" s="132"/>
      <c r="D915" s="132"/>
      <c r="E915" s="132"/>
      <c r="F915" s="132"/>
      <c r="G915" s="149"/>
      <c r="H915" s="132"/>
      <c r="I915" s="133"/>
      <c r="J915" s="134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spans="1:26" ht="15.75" customHeight="1">
      <c r="A916" s="132"/>
      <c r="B916" s="134"/>
      <c r="C916" s="132"/>
      <c r="D916" s="132"/>
      <c r="E916" s="132"/>
      <c r="F916" s="132"/>
      <c r="G916" s="149"/>
      <c r="H916" s="132"/>
      <c r="I916" s="133"/>
      <c r="J916" s="134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spans="1:26" ht="15.75" customHeight="1">
      <c r="A917" s="132"/>
      <c r="B917" s="134"/>
      <c r="C917" s="132"/>
      <c r="D917" s="132"/>
      <c r="E917" s="132"/>
      <c r="F917" s="132"/>
      <c r="G917" s="149"/>
      <c r="H917" s="132"/>
      <c r="I917" s="133"/>
      <c r="J917" s="134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spans="1:26" ht="15.75" customHeight="1">
      <c r="A918" s="132"/>
      <c r="B918" s="134"/>
      <c r="C918" s="132"/>
      <c r="D918" s="132"/>
      <c r="E918" s="132"/>
      <c r="F918" s="132"/>
      <c r="G918" s="149"/>
      <c r="H918" s="132"/>
      <c r="I918" s="133"/>
      <c r="J918" s="134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spans="1:26" ht="15.75" customHeight="1">
      <c r="A919" s="132"/>
      <c r="B919" s="134"/>
      <c r="C919" s="132"/>
      <c r="D919" s="132"/>
      <c r="E919" s="132"/>
      <c r="F919" s="132"/>
      <c r="G919" s="149"/>
      <c r="H919" s="132"/>
      <c r="I919" s="133"/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spans="1:26" ht="15.75" customHeight="1">
      <c r="A920" s="132"/>
      <c r="B920" s="134"/>
      <c r="C920" s="132"/>
      <c r="D920" s="132"/>
      <c r="E920" s="132"/>
      <c r="F920" s="132"/>
      <c r="G920" s="149"/>
      <c r="H920" s="132"/>
      <c r="I920" s="133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spans="1:26" ht="15.75" customHeight="1">
      <c r="A921" s="132"/>
      <c r="B921" s="134"/>
      <c r="C921" s="132"/>
      <c r="D921" s="132"/>
      <c r="E921" s="132"/>
      <c r="F921" s="132"/>
      <c r="G921" s="149"/>
      <c r="H921" s="132"/>
      <c r="I921" s="133"/>
      <c r="J921" s="134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spans="1:26" ht="15.75" customHeight="1">
      <c r="A922" s="132"/>
      <c r="B922" s="134"/>
      <c r="C922" s="132"/>
      <c r="D922" s="132"/>
      <c r="E922" s="132"/>
      <c r="F922" s="132"/>
      <c r="G922" s="149"/>
      <c r="H922" s="132"/>
      <c r="I922" s="133"/>
      <c r="J922" s="134"/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</row>
    <row r="923" spans="1:26" ht="15.75" customHeight="1">
      <c r="A923" s="132"/>
      <c r="B923" s="134"/>
      <c r="C923" s="132"/>
      <c r="D923" s="132"/>
      <c r="E923" s="132"/>
      <c r="F923" s="132"/>
      <c r="G923" s="149"/>
      <c r="H923" s="132"/>
      <c r="I923" s="133"/>
      <c r="J923" s="134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</row>
    <row r="924" spans="1:26" ht="15.75" customHeight="1">
      <c r="A924" s="132"/>
      <c r="B924" s="134"/>
      <c r="C924" s="132"/>
      <c r="D924" s="132"/>
      <c r="E924" s="132"/>
      <c r="F924" s="132"/>
      <c r="G924" s="149"/>
      <c r="H924" s="132"/>
      <c r="I924" s="133"/>
      <c r="J924" s="134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</row>
    <row r="925" spans="1:26" ht="15.75" customHeight="1">
      <c r="A925" s="132"/>
      <c r="B925" s="134"/>
      <c r="C925" s="132"/>
      <c r="D925" s="132"/>
      <c r="E925" s="132"/>
      <c r="F925" s="132"/>
      <c r="G925" s="149"/>
      <c r="H925" s="132"/>
      <c r="I925" s="133"/>
      <c r="J925" s="134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spans="1:26" ht="15.75" customHeight="1">
      <c r="A926" s="132"/>
      <c r="B926" s="134"/>
      <c r="C926" s="132"/>
      <c r="D926" s="132"/>
      <c r="E926" s="132"/>
      <c r="F926" s="132"/>
      <c r="G926" s="149"/>
      <c r="H926" s="132"/>
      <c r="I926" s="133"/>
      <c r="J926" s="134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spans="1:26" ht="15.75" customHeight="1">
      <c r="A927" s="132"/>
      <c r="B927" s="134"/>
      <c r="C927" s="132"/>
      <c r="D927" s="132"/>
      <c r="E927" s="132"/>
      <c r="F927" s="132"/>
      <c r="G927" s="149"/>
      <c r="H927" s="132"/>
      <c r="I927" s="133"/>
      <c r="J927" s="134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</row>
    <row r="928" spans="1:26" ht="15.75" customHeight="1">
      <c r="A928" s="132"/>
      <c r="B928" s="134"/>
      <c r="C928" s="132"/>
      <c r="D928" s="132"/>
      <c r="E928" s="132"/>
      <c r="F928" s="132"/>
      <c r="G928" s="149"/>
      <c r="H928" s="132"/>
      <c r="I928" s="133"/>
      <c r="J928" s="134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</row>
    <row r="929" spans="1:26" ht="15.75" customHeight="1">
      <c r="A929" s="132"/>
      <c r="B929" s="134"/>
      <c r="C929" s="132"/>
      <c r="D929" s="132"/>
      <c r="E929" s="132"/>
      <c r="F929" s="132"/>
      <c r="G929" s="149"/>
      <c r="H929" s="132"/>
      <c r="I929" s="133"/>
      <c r="J929" s="134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</row>
    <row r="930" spans="1:26" ht="15.75" customHeight="1">
      <c r="A930" s="132"/>
      <c r="B930" s="134"/>
      <c r="C930" s="132"/>
      <c r="D930" s="132"/>
      <c r="E930" s="132"/>
      <c r="F930" s="132"/>
      <c r="G930" s="149"/>
      <c r="H930" s="132"/>
      <c r="I930" s="133"/>
      <c r="J930" s="134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</row>
    <row r="931" spans="1:26" ht="15.75" customHeight="1">
      <c r="A931" s="132"/>
      <c r="B931" s="134"/>
      <c r="C931" s="132"/>
      <c r="D931" s="132"/>
      <c r="E931" s="132"/>
      <c r="F931" s="132"/>
      <c r="G931" s="149"/>
      <c r="H931" s="132"/>
      <c r="I931" s="133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spans="1:26" ht="15.75" customHeight="1">
      <c r="A932" s="132"/>
      <c r="B932" s="134"/>
      <c r="C932" s="132"/>
      <c r="D932" s="132"/>
      <c r="E932" s="132"/>
      <c r="F932" s="132"/>
      <c r="G932" s="149"/>
      <c r="H932" s="132"/>
      <c r="I932" s="133"/>
      <c r="J932" s="134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spans="1:26" ht="15.75" customHeight="1">
      <c r="A933" s="132"/>
      <c r="B933" s="134"/>
      <c r="C933" s="132"/>
      <c r="D933" s="132"/>
      <c r="E933" s="132"/>
      <c r="F933" s="132"/>
      <c r="G933" s="149"/>
      <c r="H933" s="132"/>
      <c r="I933" s="133"/>
      <c r="J933" s="134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spans="1:26" ht="15.75" customHeight="1">
      <c r="A934" s="132"/>
      <c r="B934" s="134"/>
      <c r="C934" s="132"/>
      <c r="D934" s="132"/>
      <c r="E934" s="132"/>
      <c r="F934" s="132"/>
      <c r="G934" s="149"/>
      <c r="H934" s="132"/>
      <c r="I934" s="133"/>
      <c r="J934" s="134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spans="1:26" ht="15.75" customHeight="1">
      <c r="A935" s="132"/>
      <c r="B935" s="134"/>
      <c r="C935" s="132"/>
      <c r="D935" s="132"/>
      <c r="E935" s="132"/>
      <c r="F935" s="132"/>
      <c r="G935" s="149"/>
      <c r="H935" s="132"/>
      <c r="I935" s="133"/>
      <c r="J935" s="134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spans="1:26" ht="15.75" customHeight="1">
      <c r="A936" s="132"/>
      <c r="B936" s="134"/>
      <c r="C936" s="132"/>
      <c r="D936" s="132"/>
      <c r="E936" s="132"/>
      <c r="F936" s="132"/>
      <c r="G936" s="149"/>
      <c r="H936" s="132"/>
      <c r="I936" s="133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spans="1:26" ht="15.75" customHeight="1">
      <c r="A937" s="132"/>
      <c r="B937" s="134"/>
      <c r="C937" s="132"/>
      <c r="D937" s="132"/>
      <c r="E937" s="132"/>
      <c r="F937" s="132"/>
      <c r="G937" s="149"/>
      <c r="H937" s="132"/>
      <c r="I937" s="133"/>
      <c r="J937" s="134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spans="1:26" ht="15.75" customHeight="1">
      <c r="A938" s="132"/>
      <c r="B938" s="134"/>
      <c r="C938" s="132"/>
      <c r="D938" s="132"/>
      <c r="E938" s="132"/>
      <c r="F938" s="132"/>
      <c r="G938" s="149"/>
      <c r="H938" s="132"/>
      <c r="I938" s="133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spans="1:26" ht="15.75" customHeight="1">
      <c r="A939" s="132"/>
      <c r="B939" s="134"/>
      <c r="C939" s="132"/>
      <c r="D939" s="132"/>
      <c r="E939" s="132"/>
      <c r="F939" s="132"/>
      <c r="G939" s="149"/>
      <c r="H939" s="132"/>
      <c r="I939" s="133"/>
      <c r="J939" s="134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spans="1:26" ht="15.75" customHeight="1">
      <c r="A940" s="132"/>
      <c r="B940" s="134"/>
      <c r="C940" s="132"/>
      <c r="D940" s="132"/>
      <c r="E940" s="132"/>
      <c r="F940" s="132"/>
      <c r="G940" s="149"/>
      <c r="H940" s="132"/>
      <c r="I940" s="133"/>
      <c r="J940" s="134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spans="1:26" ht="15.75" customHeight="1">
      <c r="A941" s="132"/>
      <c r="B941" s="134"/>
      <c r="C941" s="132"/>
      <c r="D941" s="132"/>
      <c r="E941" s="132"/>
      <c r="F941" s="132"/>
      <c r="G941" s="149"/>
      <c r="H941" s="132"/>
      <c r="I941" s="133"/>
      <c r="J941" s="134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spans="1:26" ht="15.75" customHeight="1">
      <c r="A942" s="132"/>
      <c r="B942" s="134"/>
      <c r="C942" s="132"/>
      <c r="D942" s="132"/>
      <c r="E942" s="132"/>
      <c r="F942" s="132"/>
      <c r="G942" s="149"/>
      <c r="H942" s="132"/>
      <c r="I942" s="133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spans="1:26" ht="15.75" customHeight="1">
      <c r="A943" s="132"/>
      <c r="B943" s="134"/>
      <c r="C943" s="132"/>
      <c r="D943" s="132"/>
      <c r="E943" s="132"/>
      <c r="F943" s="132"/>
      <c r="G943" s="149"/>
      <c r="H943" s="132"/>
      <c r="I943" s="133"/>
      <c r="J943" s="134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spans="1:26" ht="15.75" customHeight="1">
      <c r="A944" s="132"/>
      <c r="B944" s="134"/>
      <c r="C944" s="132"/>
      <c r="D944" s="132"/>
      <c r="E944" s="132"/>
      <c r="F944" s="132"/>
      <c r="G944" s="149"/>
      <c r="H944" s="132"/>
      <c r="I944" s="133"/>
      <c r="J944" s="134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spans="1:26" ht="15.75" customHeight="1">
      <c r="A945" s="132"/>
      <c r="B945" s="134"/>
      <c r="C945" s="132"/>
      <c r="D945" s="132"/>
      <c r="E945" s="132"/>
      <c r="F945" s="132"/>
      <c r="G945" s="149"/>
      <c r="H945" s="132"/>
      <c r="I945" s="133"/>
      <c r="J945" s="134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spans="1:26" ht="15.75" customHeight="1">
      <c r="A946" s="132"/>
      <c r="B946" s="134"/>
      <c r="C946" s="132"/>
      <c r="D946" s="132"/>
      <c r="E946" s="132"/>
      <c r="F946" s="132"/>
      <c r="G946" s="149"/>
      <c r="H946" s="132"/>
      <c r="I946" s="133"/>
      <c r="J946" s="134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spans="1:26" ht="15.75" customHeight="1">
      <c r="A947" s="132"/>
      <c r="B947" s="134"/>
      <c r="C947" s="132"/>
      <c r="D947" s="132"/>
      <c r="E947" s="132"/>
      <c r="F947" s="132"/>
      <c r="G947" s="149"/>
      <c r="H947" s="132"/>
      <c r="I947" s="133"/>
      <c r="J947" s="134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spans="1:26" ht="15.75" customHeight="1">
      <c r="A948" s="132"/>
      <c r="B948" s="134"/>
      <c r="C948" s="132"/>
      <c r="D948" s="132"/>
      <c r="E948" s="132"/>
      <c r="F948" s="132"/>
      <c r="G948" s="149"/>
      <c r="H948" s="132"/>
      <c r="I948" s="133"/>
      <c r="J948" s="134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spans="1:26" ht="15.75" customHeight="1">
      <c r="A949" s="132"/>
      <c r="B949" s="134"/>
      <c r="C949" s="132"/>
      <c r="D949" s="132"/>
      <c r="E949" s="132"/>
      <c r="F949" s="132"/>
      <c r="G949" s="149"/>
      <c r="H949" s="132"/>
      <c r="I949" s="133"/>
      <c r="J949" s="134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spans="1:26" ht="15.75" customHeight="1">
      <c r="A950" s="132"/>
      <c r="B950" s="134"/>
      <c r="C950" s="132"/>
      <c r="D950" s="132"/>
      <c r="E950" s="132"/>
      <c r="F950" s="132"/>
      <c r="G950" s="149"/>
      <c r="H950" s="132"/>
      <c r="I950" s="133"/>
      <c r="J950" s="134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spans="1:26" ht="15.75" customHeight="1">
      <c r="A951" s="132"/>
      <c r="B951" s="134"/>
      <c r="C951" s="132"/>
      <c r="D951" s="132"/>
      <c r="E951" s="132"/>
      <c r="F951" s="132"/>
      <c r="G951" s="149"/>
      <c r="H951" s="132"/>
      <c r="I951" s="133"/>
      <c r="J951" s="134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spans="1:26" ht="15.75" customHeight="1">
      <c r="A952" s="132"/>
      <c r="B952" s="134"/>
      <c r="C952" s="132"/>
      <c r="D952" s="132"/>
      <c r="E952" s="132"/>
      <c r="F952" s="132"/>
      <c r="G952" s="149"/>
      <c r="H952" s="132"/>
      <c r="I952" s="133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spans="1:26" ht="15.75" customHeight="1">
      <c r="A953" s="132"/>
      <c r="B953" s="134"/>
      <c r="C953" s="132"/>
      <c r="D953" s="132"/>
      <c r="E953" s="132"/>
      <c r="F953" s="132"/>
      <c r="G953" s="149"/>
      <c r="H953" s="132"/>
      <c r="I953" s="133"/>
      <c r="J953" s="134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</row>
    <row r="954" spans="1:26" ht="15.75" customHeight="1">
      <c r="A954" s="132"/>
      <c r="B954" s="134"/>
      <c r="C954" s="132"/>
      <c r="D954" s="132"/>
      <c r="E954" s="132"/>
      <c r="F954" s="132"/>
      <c r="G954" s="149"/>
      <c r="H954" s="132"/>
      <c r="I954" s="133"/>
      <c r="J954" s="134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</row>
    <row r="955" spans="1:26" ht="15.75" customHeight="1">
      <c r="A955" s="132"/>
      <c r="B955" s="134"/>
      <c r="C955" s="132"/>
      <c r="D955" s="132"/>
      <c r="E955" s="132"/>
      <c r="F955" s="132"/>
      <c r="G955" s="149"/>
      <c r="H955" s="132"/>
      <c r="I955" s="133"/>
      <c r="J955" s="134"/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</row>
    <row r="956" spans="1:26" ht="15.75" customHeight="1">
      <c r="A956" s="132"/>
      <c r="B956" s="134"/>
      <c r="C956" s="132"/>
      <c r="D956" s="132"/>
      <c r="E956" s="132"/>
      <c r="F956" s="132"/>
      <c r="G956" s="149"/>
      <c r="H956" s="132"/>
      <c r="I956" s="133"/>
      <c r="J956" s="134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</row>
    <row r="957" spans="1:26" ht="15.75" customHeight="1">
      <c r="A957" s="132"/>
      <c r="B957" s="134"/>
      <c r="C957" s="132"/>
      <c r="D957" s="132"/>
      <c r="E957" s="132"/>
      <c r="F957" s="132"/>
      <c r="G957" s="149"/>
      <c r="H957" s="132"/>
      <c r="I957" s="133"/>
      <c r="J957" s="134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</row>
    <row r="958" spans="1:26" ht="15.75" customHeight="1">
      <c r="A958" s="132"/>
      <c r="B958" s="134"/>
      <c r="C958" s="132"/>
      <c r="D958" s="132"/>
      <c r="E958" s="132"/>
      <c r="F958" s="132"/>
      <c r="G958" s="149"/>
      <c r="H958" s="132"/>
      <c r="I958" s="133"/>
      <c r="J958" s="134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spans="1:26" ht="15.75" customHeight="1">
      <c r="A959" s="132"/>
      <c r="B959" s="134"/>
      <c r="C959" s="132"/>
      <c r="D959" s="132"/>
      <c r="E959" s="132"/>
      <c r="F959" s="132"/>
      <c r="G959" s="149"/>
      <c r="H959" s="132"/>
      <c r="I959" s="133"/>
      <c r="J959" s="134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spans="1:26" ht="15.75" customHeight="1">
      <c r="A960" s="132"/>
      <c r="B960" s="134"/>
      <c r="C960" s="132"/>
      <c r="D960" s="132"/>
      <c r="E960" s="132"/>
      <c r="F960" s="132"/>
      <c r="G960" s="149"/>
      <c r="H960" s="132"/>
      <c r="I960" s="133"/>
      <c r="J960" s="134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spans="1:26" ht="15.75" customHeight="1">
      <c r="A961" s="132"/>
      <c r="B961" s="134"/>
      <c r="C961" s="132"/>
      <c r="D961" s="132"/>
      <c r="E961" s="132"/>
      <c r="F961" s="132"/>
      <c r="G961" s="149"/>
      <c r="H961" s="132"/>
      <c r="I961" s="133"/>
      <c r="J961" s="134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spans="1:26" ht="15.75" customHeight="1">
      <c r="A962" s="132"/>
      <c r="B962" s="134"/>
      <c r="C962" s="132"/>
      <c r="D962" s="132"/>
      <c r="E962" s="132"/>
      <c r="F962" s="132"/>
      <c r="G962" s="149"/>
      <c r="H962" s="132"/>
      <c r="I962" s="133"/>
      <c r="J962" s="134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spans="1:26" ht="15.75" customHeight="1">
      <c r="A963" s="132"/>
      <c r="B963" s="134"/>
      <c r="C963" s="132"/>
      <c r="D963" s="132"/>
      <c r="E963" s="132"/>
      <c r="F963" s="132"/>
      <c r="G963" s="149"/>
      <c r="H963" s="132"/>
      <c r="I963" s="133"/>
      <c r="J963" s="134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spans="1:26" ht="15.75" customHeight="1">
      <c r="A964" s="132"/>
      <c r="B964" s="134"/>
      <c r="C964" s="132"/>
      <c r="D964" s="132"/>
      <c r="E964" s="132"/>
      <c r="F964" s="132"/>
      <c r="G964" s="149"/>
      <c r="H964" s="132"/>
      <c r="I964" s="133"/>
      <c r="J964" s="134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spans="1:26" ht="15.75" customHeight="1">
      <c r="A965" s="132"/>
      <c r="B965" s="134"/>
      <c r="C965" s="132"/>
      <c r="D965" s="132"/>
      <c r="E965" s="132"/>
      <c r="F965" s="132"/>
      <c r="G965" s="149"/>
      <c r="H965" s="132"/>
      <c r="I965" s="133"/>
      <c r="J965" s="134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spans="1:26" ht="15.75" customHeight="1">
      <c r="A966" s="132"/>
      <c r="B966" s="134"/>
      <c r="C966" s="132"/>
      <c r="D966" s="132"/>
      <c r="E966" s="132"/>
      <c r="F966" s="132"/>
      <c r="G966" s="149"/>
      <c r="H966" s="132"/>
      <c r="I966" s="133"/>
      <c r="J966" s="134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spans="1:26" ht="15.75" customHeight="1">
      <c r="A967" s="132"/>
      <c r="B967" s="134"/>
      <c r="C967" s="132"/>
      <c r="D967" s="132"/>
      <c r="E967" s="132"/>
      <c r="F967" s="132"/>
      <c r="G967" s="149"/>
      <c r="H967" s="132"/>
      <c r="I967" s="133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spans="1:26" ht="15.75" customHeight="1">
      <c r="A968" s="132"/>
      <c r="B968" s="134"/>
      <c r="C968" s="132"/>
      <c r="D968" s="132"/>
      <c r="E968" s="132"/>
      <c r="F968" s="132"/>
      <c r="G968" s="149"/>
      <c r="H968" s="132"/>
      <c r="I968" s="133"/>
      <c r="J968" s="134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spans="1:26" ht="15.75" customHeight="1">
      <c r="A969" s="132"/>
      <c r="B969" s="134"/>
      <c r="C969" s="132"/>
      <c r="D969" s="132"/>
      <c r="E969" s="132"/>
      <c r="F969" s="132"/>
      <c r="G969" s="149"/>
      <c r="H969" s="132"/>
      <c r="I969" s="133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spans="1:26" ht="15.75" customHeight="1">
      <c r="A970" s="132"/>
      <c r="B970" s="134"/>
      <c r="C970" s="132"/>
      <c r="D970" s="132"/>
      <c r="E970" s="132"/>
      <c r="F970" s="132"/>
      <c r="G970" s="149"/>
      <c r="H970" s="132"/>
      <c r="I970" s="133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spans="1:26" ht="15.75" customHeight="1">
      <c r="A971" s="132"/>
      <c r="B971" s="134"/>
      <c r="C971" s="132"/>
      <c r="D971" s="132"/>
      <c r="E971" s="132"/>
      <c r="F971" s="132"/>
      <c r="G971" s="149"/>
      <c r="H971" s="132"/>
      <c r="I971" s="133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</row>
    <row r="972" spans="1:26" ht="15.75" customHeight="1">
      <c r="A972" s="132"/>
      <c r="B972" s="134"/>
      <c r="C972" s="132"/>
      <c r="D972" s="132"/>
      <c r="E972" s="132"/>
      <c r="F972" s="132"/>
      <c r="G972" s="149"/>
      <c r="H972" s="132"/>
      <c r="I972" s="133"/>
      <c r="J972" s="134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</row>
    <row r="973" spans="1:26" ht="15.75" customHeight="1">
      <c r="A973" s="132"/>
      <c r="B973" s="134"/>
      <c r="C973" s="132"/>
      <c r="D973" s="132"/>
      <c r="E973" s="132"/>
      <c r="F973" s="132"/>
      <c r="G973" s="149"/>
      <c r="H973" s="132"/>
      <c r="I973" s="133"/>
      <c r="J973" s="134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</row>
    <row r="974" spans="1:26" ht="15.75" customHeight="1">
      <c r="A974" s="132"/>
      <c r="B974" s="134"/>
      <c r="C974" s="132"/>
      <c r="D974" s="132"/>
      <c r="E974" s="132"/>
      <c r="F974" s="132"/>
      <c r="G974" s="149"/>
      <c r="H974" s="132"/>
      <c r="I974" s="133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5.75" customHeight="1">
      <c r="A975" s="132"/>
      <c r="B975" s="134"/>
      <c r="C975" s="132"/>
      <c r="D975" s="132"/>
      <c r="E975" s="132"/>
      <c r="F975" s="132"/>
      <c r="G975" s="149"/>
      <c r="H975" s="132"/>
      <c r="I975" s="133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32"/>
      <c r="B976" s="134"/>
      <c r="C976" s="132"/>
      <c r="D976" s="132"/>
      <c r="E976" s="132"/>
      <c r="F976" s="132"/>
      <c r="G976" s="149"/>
      <c r="H976" s="132"/>
      <c r="I976" s="133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2"/>
      <c r="B977" s="134"/>
      <c r="C977" s="132"/>
      <c r="D977" s="132"/>
      <c r="E977" s="132"/>
      <c r="F977" s="132"/>
      <c r="G977" s="149"/>
      <c r="H977" s="132"/>
      <c r="I977" s="133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32"/>
      <c r="B978" s="134"/>
      <c r="C978" s="132"/>
      <c r="D978" s="132"/>
      <c r="E978" s="132"/>
      <c r="F978" s="132"/>
      <c r="G978" s="149"/>
      <c r="H978" s="132"/>
      <c r="I978" s="133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2"/>
      <c r="B979" s="134"/>
      <c r="C979" s="132"/>
      <c r="D979" s="132"/>
      <c r="E979" s="132"/>
      <c r="F979" s="132"/>
      <c r="G979" s="149"/>
      <c r="H979" s="132"/>
      <c r="I979" s="133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5.75" customHeight="1">
      <c r="A980" s="132"/>
      <c r="B980" s="134"/>
      <c r="C980" s="132"/>
      <c r="D980" s="132"/>
      <c r="E980" s="132"/>
      <c r="F980" s="132"/>
      <c r="G980" s="149"/>
      <c r="H980" s="132"/>
      <c r="I980" s="133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32"/>
      <c r="B981" s="134"/>
      <c r="C981" s="132"/>
      <c r="D981" s="132"/>
      <c r="E981" s="132"/>
      <c r="F981" s="132"/>
      <c r="G981" s="149"/>
      <c r="H981" s="132"/>
      <c r="I981" s="133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132"/>
      <c r="B982" s="134"/>
      <c r="C982" s="132"/>
      <c r="D982" s="132"/>
      <c r="E982" s="132"/>
      <c r="F982" s="132"/>
      <c r="G982" s="149"/>
      <c r="H982" s="132"/>
      <c r="I982" s="133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132"/>
      <c r="B983" s="134"/>
      <c r="C983" s="132"/>
      <c r="D983" s="132"/>
      <c r="E983" s="132"/>
      <c r="F983" s="132"/>
      <c r="G983" s="149"/>
      <c r="H983" s="132"/>
      <c r="I983" s="133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32"/>
      <c r="B984" s="134"/>
      <c r="C984" s="132"/>
      <c r="D984" s="132"/>
      <c r="E984" s="132"/>
      <c r="F984" s="132"/>
      <c r="G984" s="149"/>
      <c r="H984" s="132"/>
      <c r="I984" s="133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32"/>
      <c r="B985" s="134"/>
      <c r="C985" s="132"/>
      <c r="D985" s="132"/>
      <c r="E985" s="132"/>
      <c r="F985" s="132"/>
      <c r="G985" s="149"/>
      <c r="H985" s="132"/>
      <c r="I985" s="133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32"/>
      <c r="B986" s="134"/>
      <c r="C986" s="132"/>
      <c r="D986" s="132"/>
      <c r="E986" s="132"/>
      <c r="F986" s="132"/>
      <c r="G986" s="149"/>
      <c r="H986" s="132"/>
      <c r="I986" s="133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132"/>
      <c r="B987" s="134"/>
      <c r="C987" s="132"/>
      <c r="D987" s="132"/>
      <c r="E987" s="132"/>
      <c r="F987" s="132"/>
      <c r="G987" s="149"/>
      <c r="H987" s="132"/>
      <c r="I987" s="133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32"/>
      <c r="B988" s="134"/>
      <c r="C988" s="132"/>
      <c r="D988" s="132"/>
      <c r="E988" s="132"/>
      <c r="F988" s="132"/>
      <c r="G988" s="149"/>
      <c r="H988" s="132"/>
      <c r="I988" s="133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32"/>
      <c r="B989" s="134"/>
      <c r="C989" s="132"/>
      <c r="D989" s="132"/>
      <c r="E989" s="132"/>
      <c r="F989" s="132"/>
      <c r="G989" s="149"/>
      <c r="H989" s="132"/>
      <c r="I989" s="133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32"/>
      <c r="B990" s="134"/>
      <c r="C990" s="132"/>
      <c r="D990" s="132"/>
      <c r="E990" s="132"/>
      <c r="F990" s="132"/>
      <c r="G990" s="149"/>
      <c r="H990" s="132"/>
      <c r="I990" s="133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32"/>
      <c r="B991" s="134"/>
      <c r="C991" s="132"/>
      <c r="D991" s="132"/>
      <c r="E991" s="132"/>
      <c r="F991" s="132"/>
      <c r="G991" s="149"/>
      <c r="H991" s="132"/>
      <c r="I991" s="133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32"/>
      <c r="B992" s="134"/>
      <c r="C992" s="132"/>
      <c r="D992" s="132"/>
      <c r="E992" s="132"/>
      <c r="F992" s="132"/>
      <c r="G992" s="149"/>
      <c r="H992" s="132"/>
      <c r="I992" s="133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32"/>
      <c r="B993" s="134"/>
      <c r="C993" s="132"/>
      <c r="D993" s="132"/>
      <c r="E993" s="132"/>
      <c r="F993" s="132"/>
      <c r="G993" s="149"/>
      <c r="H993" s="132"/>
      <c r="I993" s="133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132"/>
      <c r="B994" s="134"/>
      <c r="C994" s="132"/>
      <c r="D994" s="132"/>
      <c r="E994" s="132"/>
      <c r="F994" s="132"/>
      <c r="G994" s="149"/>
      <c r="H994" s="132"/>
      <c r="I994" s="133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5.75" customHeight="1">
      <c r="A995" s="132"/>
      <c r="B995" s="134"/>
      <c r="C995" s="132"/>
      <c r="D995" s="132"/>
      <c r="E995" s="132"/>
      <c r="F995" s="132"/>
      <c r="G995" s="149"/>
      <c r="H995" s="132"/>
      <c r="I995" s="133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2"/>
      <c r="B996" s="134"/>
      <c r="C996" s="132"/>
      <c r="D996" s="132"/>
      <c r="E996" s="132"/>
      <c r="F996" s="132"/>
      <c r="G996" s="149"/>
      <c r="H996" s="132"/>
      <c r="I996" s="133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2"/>
      <c r="B997" s="134"/>
      <c r="C997" s="132"/>
      <c r="D997" s="132"/>
      <c r="E997" s="132"/>
      <c r="F997" s="132"/>
      <c r="G997" s="149"/>
      <c r="H997" s="132"/>
      <c r="I997" s="133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32"/>
      <c r="B998" s="134"/>
      <c r="C998" s="132"/>
      <c r="D998" s="132"/>
      <c r="E998" s="132"/>
      <c r="F998" s="132"/>
      <c r="G998" s="149"/>
      <c r="H998" s="132"/>
      <c r="I998" s="133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32"/>
      <c r="B999" s="134"/>
      <c r="C999" s="132"/>
      <c r="D999" s="132"/>
      <c r="E999" s="132"/>
      <c r="F999" s="132"/>
      <c r="G999" s="149"/>
      <c r="H999" s="132"/>
      <c r="I999" s="133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5.75" customHeight="1">
      <c r="A1000" s="132"/>
      <c r="B1000" s="134"/>
      <c r="C1000" s="132"/>
      <c r="D1000" s="132"/>
      <c r="E1000" s="132"/>
      <c r="F1000" s="132"/>
      <c r="G1000" s="149"/>
      <c r="H1000" s="132"/>
      <c r="I1000" s="133"/>
      <c r="J1000" s="134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  <row r="1001" spans="1:26" ht="15.75" customHeight="1">
      <c r="A1001" s="132"/>
      <c r="B1001" s="134"/>
      <c r="C1001" s="132"/>
      <c r="D1001" s="132"/>
      <c r="E1001" s="132"/>
      <c r="F1001" s="132"/>
      <c r="G1001" s="149"/>
      <c r="H1001" s="132"/>
      <c r="I1001" s="133"/>
      <c r="J1001" s="134"/>
      <c r="K1001" s="134"/>
      <c r="L1001" s="134"/>
      <c r="M1001" s="134"/>
      <c r="N1001" s="134"/>
      <c r="O1001" s="134"/>
      <c r="P1001" s="134"/>
      <c r="Q1001" s="134"/>
      <c r="R1001" s="134"/>
      <c r="S1001" s="134"/>
      <c r="T1001" s="134"/>
      <c r="U1001" s="134"/>
      <c r="V1001" s="134"/>
      <c r="W1001" s="134"/>
      <c r="X1001" s="134"/>
      <c r="Y1001" s="134"/>
      <c r="Z1001" s="134"/>
    </row>
    <row r="1002" spans="1:26" ht="15.75" customHeight="1">
      <c r="A1002" s="132"/>
      <c r="B1002" s="134"/>
      <c r="C1002" s="132"/>
      <c r="D1002" s="132"/>
      <c r="E1002" s="132"/>
      <c r="F1002" s="132"/>
      <c r="G1002" s="149"/>
      <c r="H1002" s="132"/>
      <c r="I1002" s="133"/>
      <c r="J1002" s="134"/>
      <c r="K1002" s="134"/>
      <c r="L1002" s="134"/>
      <c r="M1002" s="134"/>
      <c r="N1002" s="134"/>
      <c r="O1002" s="134"/>
      <c r="P1002" s="134"/>
      <c r="Q1002" s="134"/>
      <c r="R1002" s="134"/>
      <c r="S1002" s="134"/>
      <c r="T1002" s="134"/>
      <c r="U1002" s="134"/>
      <c r="V1002" s="134"/>
      <c r="W1002" s="134"/>
      <c r="X1002" s="134"/>
      <c r="Y1002" s="134"/>
      <c r="Z1002" s="134"/>
    </row>
    <row r="1003" spans="1:26" ht="15.75" customHeight="1">
      <c r="A1003" s="132"/>
      <c r="B1003" s="134"/>
      <c r="C1003" s="132"/>
      <c r="D1003" s="132"/>
      <c r="E1003" s="132"/>
      <c r="F1003" s="132"/>
      <c r="G1003" s="149"/>
      <c r="H1003" s="132"/>
      <c r="I1003" s="133"/>
      <c r="J1003" s="134"/>
      <c r="K1003" s="134"/>
      <c r="L1003" s="134"/>
      <c r="M1003" s="134"/>
      <c r="N1003" s="134"/>
      <c r="O1003" s="134"/>
      <c r="P1003" s="134"/>
      <c r="Q1003" s="134"/>
      <c r="R1003" s="134"/>
      <c r="S1003" s="134"/>
      <c r="T1003" s="134"/>
      <c r="U1003" s="134"/>
      <c r="V1003" s="134"/>
      <c r="W1003" s="134"/>
      <c r="X1003" s="134"/>
      <c r="Y1003" s="134"/>
      <c r="Z1003" s="134"/>
    </row>
    <row r="1004" spans="1:26" ht="15.75" customHeight="1">
      <c r="A1004" s="132"/>
      <c r="B1004" s="134"/>
      <c r="C1004" s="132"/>
      <c r="D1004" s="132"/>
      <c r="E1004" s="132"/>
      <c r="F1004" s="132"/>
      <c r="G1004" s="149"/>
      <c r="H1004" s="132"/>
      <c r="I1004" s="133"/>
      <c r="J1004" s="134"/>
      <c r="K1004" s="134"/>
      <c r="L1004" s="134"/>
      <c r="M1004" s="134"/>
      <c r="N1004" s="134"/>
      <c r="O1004" s="134"/>
      <c r="P1004" s="134"/>
      <c r="Q1004" s="134"/>
      <c r="R1004" s="134"/>
      <c r="S1004" s="134"/>
      <c r="T1004" s="134"/>
      <c r="U1004" s="134"/>
      <c r="V1004" s="134"/>
      <c r="W1004" s="134"/>
      <c r="X1004" s="134"/>
      <c r="Y1004" s="134"/>
      <c r="Z1004" s="134"/>
    </row>
    <row r="1005" spans="1:26" ht="15.75" customHeight="1">
      <c r="A1005" s="132"/>
      <c r="B1005" s="134"/>
      <c r="C1005" s="132"/>
      <c r="D1005" s="132"/>
      <c r="E1005" s="132"/>
      <c r="F1005" s="132"/>
      <c r="G1005" s="149"/>
      <c r="H1005" s="132"/>
      <c r="I1005" s="133"/>
      <c r="J1005" s="134"/>
      <c r="K1005" s="134"/>
      <c r="L1005" s="134"/>
      <c r="M1005" s="134"/>
      <c r="N1005" s="134"/>
      <c r="O1005" s="134"/>
      <c r="P1005" s="134"/>
      <c r="Q1005" s="134"/>
      <c r="R1005" s="134"/>
      <c r="S1005" s="134"/>
      <c r="T1005" s="134"/>
      <c r="U1005" s="134"/>
      <c r="V1005" s="134"/>
      <c r="W1005" s="134"/>
      <c r="X1005" s="134"/>
      <c r="Y1005" s="134"/>
      <c r="Z1005" s="134"/>
    </row>
    <row r="1006" spans="1:26" ht="15.75" customHeight="1">
      <c r="A1006" s="132"/>
      <c r="B1006" s="134"/>
      <c r="C1006" s="132"/>
      <c r="D1006" s="132"/>
      <c r="E1006" s="132"/>
      <c r="F1006" s="132"/>
      <c r="G1006" s="149"/>
      <c r="H1006" s="132"/>
      <c r="I1006" s="133"/>
      <c r="J1006" s="134"/>
      <c r="K1006" s="134"/>
      <c r="L1006" s="134"/>
      <c r="M1006" s="134"/>
      <c r="N1006" s="134"/>
      <c r="O1006" s="134"/>
      <c r="P1006" s="134"/>
      <c r="Q1006" s="134"/>
      <c r="R1006" s="134"/>
      <c r="S1006" s="134"/>
      <c r="T1006" s="134"/>
      <c r="U1006" s="134"/>
      <c r="V1006" s="134"/>
      <c r="W1006" s="134"/>
      <c r="X1006" s="134"/>
      <c r="Y1006" s="134"/>
      <c r="Z1006" s="134"/>
    </row>
    <row r="1007" spans="1:26" ht="15.75" customHeight="1">
      <c r="A1007" s="132"/>
      <c r="B1007" s="134"/>
      <c r="C1007" s="132"/>
      <c r="D1007" s="132"/>
      <c r="E1007" s="132"/>
      <c r="F1007" s="132"/>
      <c r="G1007" s="149"/>
      <c r="H1007" s="132"/>
      <c r="I1007" s="133"/>
      <c r="J1007" s="134"/>
      <c r="K1007" s="134"/>
      <c r="L1007" s="134"/>
      <c r="M1007" s="134"/>
      <c r="N1007" s="134"/>
      <c r="O1007" s="134"/>
      <c r="P1007" s="134"/>
      <c r="Q1007" s="134"/>
      <c r="R1007" s="134"/>
      <c r="S1007" s="134"/>
      <c r="T1007" s="134"/>
      <c r="U1007" s="134"/>
      <c r="V1007" s="134"/>
      <c r="W1007" s="134"/>
      <c r="X1007" s="134"/>
      <c r="Y1007" s="134"/>
      <c r="Z1007" s="134"/>
    </row>
    <row r="1008" spans="1:26" ht="15.75" customHeight="1">
      <c r="A1008" s="132"/>
      <c r="B1008" s="134"/>
      <c r="C1008" s="132"/>
      <c r="D1008" s="132"/>
      <c r="E1008" s="132"/>
      <c r="F1008" s="132"/>
      <c r="G1008" s="149"/>
      <c r="H1008" s="132"/>
      <c r="I1008" s="133"/>
      <c r="J1008" s="134"/>
      <c r="K1008" s="134"/>
      <c r="L1008" s="134"/>
      <c r="M1008" s="134"/>
      <c r="N1008" s="134"/>
      <c r="O1008" s="134"/>
      <c r="P1008" s="134"/>
      <c r="Q1008" s="134"/>
      <c r="R1008" s="134"/>
      <c r="S1008" s="134"/>
      <c r="T1008" s="134"/>
      <c r="U1008" s="134"/>
      <c r="V1008" s="134"/>
      <c r="W1008" s="134"/>
      <c r="X1008" s="134"/>
      <c r="Y1008" s="134"/>
      <c r="Z1008" s="134"/>
    </row>
    <row r="1009" spans="1:26" ht="15.75" customHeight="1">
      <c r="A1009" s="132"/>
      <c r="B1009" s="134"/>
      <c r="C1009" s="132"/>
      <c r="D1009" s="132"/>
      <c r="E1009" s="132"/>
      <c r="F1009" s="132"/>
      <c r="G1009" s="149"/>
      <c r="H1009" s="132"/>
      <c r="I1009" s="133"/>
      <c r="J1009" s="134"/>
      <c r="K1009" s="134"/>
      <c r="L1009" s="134"/>
      <c r="M1009" s="134"/>
      <c r="N1009" s="134"/>
      <c r="O1009" s="134"/>
      <c r="P1009" s="134"/>
      <c r="Q1009" s="134"/>
      <c r="R1009" s="134"/>
      <c r="S1009" s="134"/>
      <c r="T1009" s="134"/>
      <c r="U1009" s="134"/>
      <c r="V1009" s="134"/>
      <c r="W1009" s="134"/>
      <c r="X1009" s="134"/>
      <c r="Y1009" s="134"/>
      <c r="Z1009" s="134"/>
    </row>
    <row r="1010" spans="1:26" ht="15.75" customHeight="1">
      <c r="A1010" s="132"/>
      <c r="B1010" s="134"/>
      <c r="C1010" s="132"/>
      <c r="D1010" s="132"/>
      <c r="E1010" s="132"/>
      <c r="F1010" s="132"/>
      <c r="G1010" s="149"/>
      <c r="H1010" s="132"/>
      <c r="I1010" s="133"/>
      <c r="J1010" s="134"/>
      <c r="K1010" s="134"/>
      <c r="L1010" s="134"/>
      <c r="M1010" s="134"/>
      <c r="N1010" s="134"/>
      <c r="O1010" s="134"/>
      <c r="P1010" s="134"/>
      <c r="Q1010" s="134"/>
      <c r="R1010" s="134"/>
      <c r="S1010" s="134"/>
      <c r="T1010" s="134"/>
      <c r="U1010" s="134"/>
      <c r="V1010" s="134"/>
      <c r="W1010" s="134"/>
      <c r="X1010" s="134"/>
      <c r="Y1010" s="134"/>
      <c r="Z1010" s="134"/>
    </row>
    <row r="1011" spans="1:26" ht="15.75" customHeight="1">
      <c r="A1011" s="132"/>
      <c r="B1011" s="134"/>
      <c r="C1011" s="132"/>
      <c r="D1011" s="132"/>
      <c r="E1011" s="132"/>
      <c r="F1011" s="132"/>
      <c r="G1011" s="149"/>
      <c r="H1011" s="132"/>
      <c r="I1011" s="133"/>
      <c r="J1011" s="134"/>
      <c r="K1011" s="134"/>
      <c r="L1011" s="134"/>
      <c r="M1011" s="134"/>
      <c r="N1011" s="134"/>
      <c r="O1011" s="134"/>
      <c r="P1011" s="134"/>
      <c r="Q1011" s="134"/>
      <c r="R1011" s="134"/>
      <c r="S1011" s="134"/>
      <c r="T1011" s="134"/>
      <c r="U1011" s="134"/>
      <c r="V1011" s="134"/>
      <c r="W1011" s="134"/>
      <c r="X1011" s="134"/>
      <c r="Y1011" s="134"/>
      <c r="Z1011" s="134"/>
    </row>
    <row r="1012" spans="1:26" ht="15.75" customHeight="1">
      <c r="A1012" s="132"/>
      <c r="B1012" s="134"/>
      <c r="C1012" s="132"/>
      <c r="D1012" s="132"/>
      <c r="E1012" s="132"/>
      <c r="F1012" s="132"/>
      <c r="G1012" s="149"/>
      <c r="H1012" s="132"/>
      <c r="I1012" s="133"/>
      <c r="J1012" s="134"/>
      <c r="K1012" s="134"/>
      <c r="L1012" s="134"/>
      <c r="M1012" s="134"/>
      <c r="N1012" s="134"/>
      <c r="O1012" s="134"/>
      <c r="P1012" s="134"/>
      <c r="Q1012" s="134"/>
      <c r="R1012" s="134"/>
      <c r="S1012" s="134"/>
      <c r="T1012" s="134"/>
      <c r="U1012" s="134"/>
      <c r="V1012" s="134"/>
      <c r="W1012" s="134"/>
      <c r="X1012" s="134"/>
      <c r="Y1012" s="134"/>
      <c r="Z1012" s="134"/>
    </row>
    <row r="1013" spans="1:26" ht="15.75" customHeight="1">
      <c r="A1013" s="132"/>
      <c r="B1013" s="134"/>
      <c r="C1013" s="132"/>
      <c r="D1013" s="132"/>
      <c r="E1013" s="132"/>
      <c r="F1013" s="132"/>
      <c r="G1013" s="149"/>
      <c r="H1013" s="132"/>
      <c r="I1013" s="133"/>
      <c r="J1013" s="134"/>
      <c r="K1013" s="134"/>
      <c r="L1013" s="134"/>
      <c r="M1013" s="134"/>
      <c r="N1013" s="134"/>
      <c r="O1013" s="134"/>
      <c r="P1013" s="134"/>
      <c r="Q1013" s="134"/>
      <c r="R1013" s="134"/>
      <c r="S1013" s="134"/>
      <c r="T1013" s="134"/>
      <c r="U1013" s="134"/>
      <c r="V1013" s="134"/>
      <c r="W1013" s="134"/>
      <c r="X1013" s="134"/>
      <c r="Y1013" s="134"/>
      <c r="Z1013" s="134"/>
    </row>
    <row r="1014" spans="1:26" ht="15.75" customHeight="1">
      <c r="A1014" s="132"/>
      <c r="B1014" s="134"/>
      <c r="C1014" s="132"/>
      <c r="D1014" s="132"/>
      <c r="E1014" s="132"/>
      <c r="F1014" s="132"/>
      <c r="G1014" s="149"/>
      <c r="H1014" s="132"/>
      <c r="I1014" s="133"/>
      <c r="J1014" s="134"/>
      <c r="K1014" s="134"/>
      <c r="L1014" s="134"/>
      <c r="M1014" s="134"/>
      <c r="N1014" s="134"/>
      <c r="O1014" s="134"/>
      <c r="P1014" s="134"/>
      <c r="Q1014" s="134"/>
      <c r="R1014" s="134"/>
      <c r="S1014" s="134"/>
      <c r="T1014" s="134"/>
      <c r="U1014" s="134"/>
      <c r="V1014" s="134"/>
      <c r="W1014" s="134"/>
      <c r="X1014" s="134"/>
      <c r="Y1014" s="134"/>
      <c r="Z1014" s="134"/>
    </row>
    <row r="1015" spans="1:26" ht="15.75" customHeight="1">
      <c r="A1015" s="132"/>
      <c r="B1015" s="134"/>
      <c r="C1015" s="132"/>
      <c r="D1015" s="132"/>
      <c r="E1015" s="132"/>
      <c r="F1015" s="132"/>
      <c r="G1015" s="149"/>
      <c r="H1015" s="132"/>
      <c r="I1015" s="133"/>
      <c r="J1015" s="134"/>
      <c r="K1015" s="134"/>
      <c r="L1015" s="134"/>
      <c r="M1015" s="134"/>
      <c r="N1015" s="134"/>
      <c r="O1015" s="134"/>
      <c r="P1015" s="134"/>
      <c r="Q1015" s="134"/>
      <c r="R1015" s="134"/>
      <c r="S1015" s="134"/>
      <c r="T1015" s="134"/>
      <c r="U1015" s="134"/>
      <c r="V1015" s="134"/>
      <c r="W1015" s="134"/>
      <c r="X1015" s="134"/>
      <c r="Y1015" s="134"/>
      <c r="Z1015" s="134"/>
    </row>
    <row r="1016" spans="1:26" ht="15.75" customHeight="1">
      <c r="A1016" s="132"/>
      <c r="B1016" s="134"/>
      <c r="C1016" s="132"/>
      <c r="D1016" s="132"/>
      <c r="E1016" s="132"/>
      <c r="F1016" s="132"/>
      <c r="G1016" s="149"/>
      <c r="H1016" s="132"/>
      <c r="I1016" s="133"/>
      <c r="J1016" s="134"/>
      <c r="K1016" s="134"/>
      <c r="L1016" s="134"/>
      <c r="M1016" s="134"/>
      <c r="N1016" s="134"/>
      <c r="O1016" s="134"/>
      <c r="P1016" s="134"/>
      <c r="Q1016" s="134"/>
      <c r="R1016" s="134"/>
      <c r="S1016" s="134"/>
      <c r="T1016" s="134"/>
      <c r="U1016" s="134"/>
      <c r="V1016" s="134"/>
      <c r="W1016" s="134"/>
      <c r="X1016" s="134"/>
      <c r="Y1016" s="134"/>
      <c r="Z1016" s="134"/>
    </row>
    <row r="1017" spans="1:26" ht="15.75" customHeight="1">
      <c r="A1017" s="132"/>
      <c r="B1017" s="134"/>
      <c r="C1017" s="132"/>
      <c r="D1017" s="132"/>
      <c r="E1017" s="132"/>
      <c r="F1017" s="132"/>
      <c r="G1017" s="149"/>
      <c r="H1017" s="132"/>
      <c r="I1017" s="133"/>
      <c r="J1017" s="134"/>
      <c r="K1017" s="134"/>
      <c r="L1017" s="134"/>
      <c r="M1017" s="134"/>
      <c r="N1017" s="134"/>
      <c r="O1017" s="134"/>
      <c r="P1017" s="134"/>
      <c r="Q1017" s="134"/>
      <c r="R1017" s="134"/>
      <c r="S1017" s="134"/>
      <c r="T1017" s="134"/>
      <c r="U1017" s="134"/>
      <c r="V1017" s="134"/>
      <c r="W1017" s="134"/>
      <c r="X1017" s="134"/>
      <c r="Y1017" s="134"/>
      <c r="Z1017" s="134"/>
    </row>
    <row r="1018" spans="1:26" ht="15.75" customHeight="1">
      <c r="A1018" s="132"/>
      <c r="B1018" s="134"/>
      <c r="C1018" s="132"/>
      <c r="D1018" s="132"/>
      <c r="E1018" s="132"/>
      <c r="F1018" s="132"/>
      <c r="G1018" s="149"/>
      <c r="H1018" s="132"/>
      <c r="I1018" s="133"/>
      <c r="J1018" s="134"/>
      <c r="K1018" s="134"/>
      <c r="L1018" s="134"/>
      <c r="M1018" s="134"/>
      <c r="N1018" s="134"/>
      <c r="O1018" s="134"/>
      <c r="P1018" s="134"/>
      <c r="Q1018" s="134"/>
      <c r="R1018" s="134"/>
      <c r="S1018" s="134"/>
      <c r="T1018" s="134"/>
      <c r="U1018" s="134"/>
      <c r="V1018" s="134"/>
      <c r="W1018" s="134"/>
      <c r="X1018" s="134"/>
      <c r="Y1018" s="134"/>
      <c r="Z1018" s="134"/>
    </row>
    <row r="1019" spans="1:26" ht="15.75" customHeight="1">
      <c r="A1019" s="132"/>
      <c r="B1019" s="134"/>
      <c r="C1019" s="132"/>
      <c r="D1019" s="132"/>
      <c r="E1019" s="132"/>
      <c r="F1019" s="132"/>
      <c r="G1019" s="149"/>
      <c r="H1019" s="132"/>
      <c r="I1019" s="133"/>
      <c r="J1019" s="134"/>
      <c r="K1019" s="134"/>
      <c r="L1019" s="134"/>
      <c r="M1019" s="134"/>
      <c r="N1019" s="134"/>
      <c r="O1019" s="134"/>
      <c r="P1019" s="134"/>
      <c r="Q1019" s="134"/>
      <c r="R1019" s="134"/>
      <c r="S1019" s="134"/>
      <c r="T1019" s="134"/>
      <c r="U1019" s="134"/>
      <c r="V1019" s="134"/>
      <c r="W1019" s="134"/>
      <c r="X1019" s="134"/>
      <c r="Y1019" s="134"/>
      <c r="Z1019" s="134"/>
    </row>
    <row r="1020" spans="1:26" ht="15.75" customHeight="1">
      <c r="A1020" s="132"/>
      <c r="B1020" s="134"/>
      <c r="C1020" s="132"/>
      <c r="D1020" s="132"/>
      <c r="E1020" s="132"/>
      <c r="F1020" s="132"/>
      <c r="G1020" s="149"/>
      <c r="H1020" s="132"/>
      <c r="I1020" s="133"/>
      <c r="J1020" s="134"/>
      <c r="K1020" s="134"/>
      <c r="L1020" s="134"/>
      <c r="M1020" s="134"/>
      <c r="N1020" s="134"/>
      <c r="O1020" s="134"/>
      <c r="P1020" s="134"/>
      <c r="Q1020" s="134"/>
      <c r="R1020" s="134"/>
      <c r="S1020" s="134"/>
      <c r="T1020" s="134"/>
      <c r="U1020" s="134"/>
      <c r="V1020" s="134"/>
      <c r="W1020" s="134"/>
      <c r="X1020" s="134"/>
      <c r="Y1020" s="134"/>
      <c r="Z1020" s="134"/>
    </row>
    <row r="1021" spans="1:26" ht="15.75" customHeight="1">
      <c r="A1021" s="132"/>
      <c r="B1021" s="134"/>
      <c r="C1021" s="132"/>
      <c r="D1021" s="132"/>
      <c r="E1021" s="132"/>
      <c r="F1021" s="132"/>
      <c r="G1021" s="149"/>
      <c r="H1021" s="132"/>
      <c r="I1021" s="133"/>
      <c r="J1021" s="134"/>
      <c r="K1021" s="134"/>
      <c r="L1021" s="134"/>
      <c r="M1021" s="134"/>
      <c r="N1021" s="134"/>
      <c r="O1021" s="134"/>
      <c r="P1021" s="134"/>
      <c r="Q1021" s="134"/>
      <c r="R1021" s="134"/>
      <c r="S1021" s="134"/>
      <c r="T1021" s="134"/>
      <c r="U1021" s="134"/>
      <c r="V1021" s="134"/>
      <c r="W1021" s="134"/>
      <c r="X1021" s="134"/>
      <c r="Y1021" s="134"/>
      <c r="Z1021" s="134"/>
    </row>
    <row r="1022" spans="1:26" ht="15.75" customHeight="1">
      <c r="A1022" s="132"/>
      <c r="B1022" s="134"/>
      <c r="C1022" s="132"/>
      <c r="D1022" s="132"/>
      <c r="E1022" s="132"/>
      <c r="F1022" s="132"/>
      <c r="G1022" s="149"/>
      <c r="H1022" s="132"/>
      <c r="I1022" s="133"/>
      <c r="J1022" s="134"/>
      <c r="K1022" s="134"/>
      <c r="L1022" s="134"/>
      <c r="M1022" s="134"/>
      <c r="N1022" s="134"/>
      <c r="O1022" s="134"/>
      <c r="P1022" s="134"/>
      <c r="Q1022" s="134"/>
      <c r="R1022" s="134"/>
      <c r="S1022" s="134"/>
      <c r="T1022" s="134"/>
      <c r="U1022" s="134"/>
      <c r="V1022" s="134"/>
      <c r="W1022" s="134"/>
      <c r="X1022" s="134"/>
      <c r="Y1022" s="134"/>
      <c r="Z1022" s="134"/>
    </row>
    <row r="1023" spans="1:26" ht="15.75" customHeight="1">
      <c r="A1023" s="132"/>
      <c r="B1023" s="134"/>
      <c r="C1023" s="132"/>
      <c r="D1023" s="132"/>
      <c r="E1023" s="132"/>
      <c r="F1023" s="132"/>
      <c r="G1023" s="149"/>
      <c r="H1023" s="132"/>
      <c r="I1023" s="133"/>
      <c r="J1023" s="134"/>
      <c r="K1023" s="134"/>
      <c r="L1023" s="134"/>
      <c r="M1023" s="134"/>
      <c r="N1023" s="134"/>
      <c r="O1023" s="134"/>
      <c r="P1023" s="134"/>
      <c r="Q1023" s="134"/>
      <c r="R1023" s="134"/>
      <c r="S1023" s="134"/>
      <c r="T1023" s="134"/>
      <c r="U1023" s="134"/>
      <c r="V1023" s="134"/>
      <c r="W1023" s="134"/>
      <c r="X1023" s="134"/>
      <c r="Y1023" s="134"/>
      <c r="Z1023" s="134"/>
    </row>
    <row r="1024" spans="1:26" ht="15.75" customHeight="1">
      <c r="A1024" s="132"/>
      <c r="B1024" s="134"/>
      <c r="C1024" s="132"/>
      <c r="D1024" s="132"/>
      <c r="E1024" s="132"/>
      <c r="F1024" s="132"/>
      <c r="G1024" s="149"/>
      <c r="H1024" s="132"/>
      <c r="I1024" s="133"/>
      <c r="J1024" s="134"/>
      <c r="K1024" s="134"/>
      <c r="L1024" s="134"/>
      <c r="M1024" s="134"/>
      <c r="N1024" s="134"/>
      <c r="O1024" s="134"/>
      <c r="P1024" s="134"/>
      <c r="Q1024" s="134"/>
      <c r="R1024" s="134"/>
      <c r="S1024" s="134"/>
      <c r="T1024" s="134"/>
      <c r="U1024" s="134"/>
      <c r="V1024" s="134"/>
      <c r="W1024" s="134"/>
      <c r="X1024" s="134"/>
      <c r="Y1024" s="134"/>
      <c r="Z1024" s="134"/>
    </row>
    <row r="1025" spans="1:26" ht="15.75" customHeight="1">
      <c r="A1025" s="132"/>
      <c r="B1025" s="134"/>
      <c r="C1025" s="132"/>
      <c r="D1025" s="132"/>
      <c r="E1025" s="132"/>
      <c r="F1025" s="132"/>
      <c r="G1025" s="149"/>
      <c r="H1025" s="132"/>
      <c r="I1025" s="133"/>
      <c r="J1025" s="134"/>
      <c r="K1025" s="134"/>
      <c r="L1025" s="134"/>
      <c r="M1025" s="134"/>
      <c r="N1025" s="134"/>
      <c r="O1025" s="134"/>
      <c r="P1025" s="134"/>
      <c r="Q1025" s="134"/>
      <c r="R1025" s="134"/>
      <c r="S1025" s="134"/>
      <c r="T1025" s="134"/>
      <c r="U1025" s="134"/>
      <c r="V1025" s="134"/>
      <c r="W1025" s="134"/>
      <c r="X1025" s="134"/>
      <c r="Y1025" s="134"/>
      <c r="Z1025" s="134"/>
    </row>
    <row r="1026" spans="1:26" ht="15.75" customHeight="1">
      <c r="A1026" s="132"/>
      <c r="B1026" s="134"/>
      <c r="C1026" s="132"/>
      <c r="D1026" s="132"/>
      <c r="E1026" s="132"/>
      <c r="F1026" s="132"/>
      <c r="G1026" s="149"/>
      <c r="H1026" s="132"/>
      <c r="I1026" s="133"/>
      <c r="J1026" s="134"/>
      <c r="K1026" s="134"/>
      <c r="L1026" s="134"/>
      <c r="M1026" s="134"/>
      <c r="N1026" s="134"/>
      <c r="O1026" s="134"/>
      <c r="P1026" s="134"/>
      <c r="Q1026" s="134"/>
      <c r="R1026" s="134"/>
      <c r="S1026" s="134"/>
      <c r="T1026" s="134"/>
      <c r="U1026" s="134"/>
      <c r="V1026" s="134"/>
      <c r="W1026" s="134"/>
      <c r="X1026" s="134"/>
      <c r="Y1026" s="134"/>
      <c r="Z1026" s="134"/>
    </row>
    <row r="1027" spans="1:26" ht="15.75" customHeight="1">
      <c r="A1027" s="132"/>
      <c r="B1027" s="134"/>
      <c r="C1027" s="132"/>
      <c r="D1027" s="132"/>
      <c r="E1027" s="132"/>
      <c r="F1027" s="132"/>
      <c r="G1027" s="149"/>
      <c r="H1027" s="132"/>
      <c r="I1027" s="133"/>
      <c r="J1027" s="134"/>
      <c r="K1027" s="134"/>
      <c r="L1027" s="134"/>
      <c r="M1027" s="134"/>
      <c r="N1027" s="134"/>
      <c r="O1027" s="134"/>
      <c r="P1027" s="134"/>
      <c r="Q1027" s="134"/>
      <c r="R1027" s="134"/>
      <c r="S1027" s="134"/>
      <c r="T1027" s="134"/>
      <c r="U1027" s="134"/>
      <c r="V1027" s="134"/>
      <c r="W1027" s="134"/>
      <c r="X1027" s="134"/>
      <c r="Y1027" s="134"/>
      <c r="Z1027" s="134"/>
    </row>
    <row r="1028" spans="1:26" ht="15.75" customHeight="1">
      <c r="A1028" s="132"/>
      <c r="B1028" s="134"/>
      <c r="C1028" s="132"/>
      <c r="D1028" s="132"/>
      <c r="E1028" s="132"/>
      <c r="F1028" s="132"/>
      <c r="G1028" s="149"/>
      <c r="H1028" s="132"/>
      <c r="I1028" s="133"/>
      <c r="J1028" s="134"/>
      <c r="K1028" s="134"/>
      <c r="L1028" s="134"/>
      <c r="M1028" s="134"/>
      <c r="N1028" s="134"/>
      <c r="O1028" s="134"/>
      <c r="P1028" s="134"/>
      <c r="Q1028" s="134"/>
      <c r="R1028" s="134"/>
      <c r="S1028" s="134"/>
      <c r="T1028" s="134"/>
      <c r="U1028" s="134"/>
      <c r="V1028" s="134"/>
      <c r="W1028" s="134"/>
      <c r="X1028" s="134"/>
      <c r="Y1028" s="134"/>
      <c r="Z1028" s="134"/>
    </row>
    <row r="1029" spans="1:26" ht="15.75" customHeight="1">
      <c r="A1029" s="132"/>
      <c r="B1029" s="134"/>
      <c r="C1029" s="132"/>
      <c r="D1029" s="132"/>
      <c r="E1029" s="132"/>
      <c r="F1029" s="132"/>
      <c r="G1029" s="149"/>
      <c r="H1029" s="132"/>
      <c r="I1029" s="133"/>
      <c r="J1029" s="134"/>
      <c r="K1029" s="134"/>
      <c r="L1029" s="134"/>
      <c r="M1029" s="134"/>
      <c r="N1029" s="134"/>
      <c r="O1029" s="134"/>
      <c r="P1029" s="134"/>
      <c r="Q1029" s="134"/>
      <c r="R1029" s="134"/>
      <c r="S1029" s="134"/>
      <c r="T1029" s="134"/>
      <c r="U1029" s="134"/>
      <c r="V1029" s="134"/>
      <c r="W1029" s="134"/>
      <c r="X1029" s="134"/>
      <c r="Y1029" s="134"/>
      <c r="Z1029" s="134"/>
    </row>
    <row r="1030" spans="1:26" ht="15.75" customHeight="1">
      <c r="A1030" s="132"/>
      <c r="B1030" s="134"/>
      <c r="C1030" s="132"/>
      <c r="D1030" s="132"/>
      <c r="E1030" s="132"/>
      <c r="F1030" s="132"/>
      <c r="G1030" s="149"/>
      <c r="H1030" s="132"/>
      <c r="I1030" s="133"/>
      <c r="J1030" s="134"/>
      <c r="K1030" s="134"/>
      <c r="L1030" s="134"/>
      <c r="M1030" s="134"/>
      <c r="N1030" s="134"/>
      <c r="O1030" s="134"/>
      <c r="P1030" s="134"/>
      <c r="Q1030" s="134"/>
      <c r="R1030" s="134"/>
      <c r="S1030" s="134"/>
      <c r="T1030" s="134"/>
      <c r="U1030" s="134"/>
      <c r="V1030" s="134"/>
      <c r="W1030" s="134"/>
      <c r="X1030" s="134"/>
      <c r="Y1030" s="134"/>
      <c r="Z1030" s="134"/>
    </row>
    <row r="1031" spans="1:26" ht="15.75" customHeight="1">
      <c r="A1031" s="132"/>
      <c r="B1031" s="134"/>
      <c r="C1031" s="132"/>
      <c r="D1031" s="132"/>
      <c r="E1031" s="132"/>
      <c r="F1031" s="132"/>
      <c r="G1031" s="149"/>
      <c r="H1031" s="132"/>
      <c r="I1031" s="133"/>
      <c r="J1031" s="134"/>
      <c r="K1031" s="134"/>
      <c r="L1031" s="134"/>
      <c r="M1031" s="134"/>
      <c r="N1031" s="134"/>
      <c r="O1031" s="134"/>
      <c r="P1031" s="134"/>
      <c r="Q1031" s="134"/>
      <c r="R1031" s="134"/>
      <c r="S1031" s="134"/>
      <c r="T1031" s="134"/>
      <c r="U1031" s="134"/>
      <c r="V1031" s="134"/>
      <c r="W1031" s="134"/>
      <c r="X1031" s="134"/>
      <c r="Y1031" s="134"/>
      <c r="Z1031" s="134"/>
    </row>
    <row r="1032" spans="1:26" ht="15.75" customHeight="1">
      <c r="A1032" s="132"/>
      <c r="B1032" s="134"/>
      <c r="C1032" s="132"/>
      <c r="D1032" s="132"/>
      <c r="E1032" s="132"/>
      <c r="F1032" s="132"/>
      <c r="G1032" s="149"/>
      <c r="H1032" s="132"/>
      <c r="I1032" s="133"/>
      <c r="J1032" s="134"/>
      <c r="K1032" s="134"/>
      <c r="L1032" s="134"/>
      <c r="M1032" s="134"/>
      <c r="N1032" s="134"/>
      <c r="O1032" s="134"/>
      <c r="P1032" s="134"/>
      <c r="Q1032" s="134"/>
      <c r="R1032" s="134"/>
      <c r="S1032" s="134"/>
      <c r="T1032" s="134"/>
      <c r="U1032" s="134"/>
      <c r="V1032" s="134"/>
      <c r="W1032" s="134"/>
      <c r="X1032" s="134"/>
      <c r="Y1032" s="134"/>
      <c r="Z1032" s="134"/>
    </row>
    <row r="1033" spans="1:26" ht="15.75" customHeight="1">
      <c r="A1033" s="132"/>
      <c r="B1033" s="134"/>
      <c r="C1033" s="132"/>
      <c r="D1033" s="132"/>
      <c r="E1033" s="132"/>
      <c r="F1033" s="132"/>
      <c r="G1033" s="149"/>
      <c r="H1033" s="132"/>
      <c r="I1033" s="133"/>
      <c r="J1033" s="134"/>
      <c r="K1033" s="134"/>
      <c r="L1033" s="134"/>
      <c r="M1033" s="134"/>
      <c r="N1033" s="134"/>
      <c r="O1033" s="134"/>
      <c r="P1033" s="134"/>
      <c r="Q1033" s="134"/>
      <c r="R1033" s="134"/>
      <c r="S1033" s="134"/>
      <c r="T1033" s="134"/>
      <c r="U1033" s="134"/>
      <c r="V1033" s="134"/>
      <c r="W1033" s="134"/>
      <c r="X1033" s="134"/>
      <c r="Y1033" s="134"/>
      <c r="Z1033" s="134"/>
    </row>
    <row r="1034" spans="1:26" ht="15.75" customHeight="1">
      <c r="A1034" s="132"/>
      <c r="B1034" s="134"/>
      <c r="C1034" s="132"/>
      <c r="D1034" s="132"/>
      <c r="E1034" s="132"/>
      <c r="F1034" s="132"/>
      <c r="G1034" s="149"/>
      <c r="H1034" s="132"/>
      <c r="I1034" s="133"/>
      <c r="J1034" s="134"/>
      <c r="K1034" s="134"/>
      <c r="L1034" s="134"/>
      <c r="M1034" s="134"/>
      <c r="N1034" s="134"/>
      <c r="O1034" s="134"/>
      <c r="P1034" s="134"/>
      <c r="Q1034" s="134"/>
      <c r="R1034" s="134"/>
      <c r="S1034" s="134"/>
      <c r="T1034" s="134"/>
      <c r="U1034" s="134"/>
      <c r="V1034" s="134"/>
      <c r="W1034" s="134"/>
      <c r="X1034" s="134"/>
      <c r="Y1034" s="134"/>
      <c r="Z1034" s="134"/>
    </row>
    <row r="1035" spans="1:26" ht="15.75" customHeight="1">
      <c r="A1035" s="132"/>
      <c r="B1035" s="134"/>
      <c r="C1035" s="132"/>
      <c r="D1035" s="132"/>
      <c r="E1035" s="132"/>
      <c r="F1035" s="132"/>
      <c r="G1035" s="149"/>
      <c r="H1035" s="132"/>
      <c r="I1035" s="133"/>
      <c r="J1035" s="134"/>
      <c r="K1035" s="134"/>
      <c r="L1035" s="134"/>
      <c r="M1035" s="134"/>
      <c r="N1035" s="134"/>
      <c r="O1035" s="134"/>
      <c r="P1035" s="134"/>
      <c r="Q1035" s="134"/>
      <c r="R1035" s="134"/>
      <c r="S1035" s="134"/>
      <c r="T1035" s="134"/>
      <c r="U1035" s="134"/>
      <c r="V1035" s="134"/>
      <c r="W1035" s="134"/>
      <c r="X1035" s="134"/>
      <c r="Y1035" s="134"/>
      <c r="Z1035" s="134"/>
    </row>
    <row r="1036" spans="1:26" ht="15.75" customHeight="1">
      <c r="A1036" s="132"/>
      <c r="B1036" s="134"/>
      <c r="C1036" s="132"/>
      <c r="D1036" s="132"/>
      <c r="E1036" s="132"/>
      <c r="F1036" s="132"/>
      <c r="G1036" s="149"/>
      <c r="H1036" s="132"/>
      <c r="I1036" s="133"/>
      <c r="J1036" s="134"/>
      <c r="K1036" s="134"/>
      <c r="L1036" s="134"/>
      <c r="M1036" s="134"/>
      <c r="N1036" s="134"/>
      <c r="O1036" s="134"/>
      <c r="P1036" s="134"/>
      <c r="Q1036" s="134"/>
      <c r="R1036" s="134"/>
      <c r="S1036" s="134"/>
      <c r="T1036" s="134"/>
      <c r="U1036" s="134"/>
      <c r="V1036" s="134"/>
      <c r="W1036" s="134"/>
      <c r="X1036" s="134"/>
      <c r="Y1036" s="134"/>
      <c r="Z1036" s="134"/>
    </row>
    <row r="1037" spans="1:26" ht="15.75" customHeight="1">
      <c r="A1037" s="132"/>
      <c r="B1037" s="134"/>
      <c r="C1037" s="132"/>
      <c r="D1037" s="132"/>
      <c r="E1037" s="132"/>
      <c r="F1037" s="132"/>
      <c r="G1037" s="149"/>
      <c r="H1037" s="132"/>
      <c r="I1037" s="133"/>
      <c r="J1037" s="134"/>
      <c r="K1037" s="134"/>
      <c r="L1037" s="134"/>
      <c r="M1037" s="134"/>
      <c r="N1037" s="134"/>
      <c r="O1037" s="134"/>
      <c r="P1037" s="134"/>
      <c r="Q1037" s="134"/>
      <c r="R1037" s="134"/>
      <c r="S1037" s="134"/>
      <c r="T1037" s="134"/>
      <c r="U1037" s="134"/>
      <c r="V1037" s="134"/>
      <c r="W1037" s="134"/>
      <c r="X1037" s="134"/>
      <c r="Y1037" s="134"/>
      <c r="Z1037" s="134"/>
    </row>
    <row r="1038" spans="1:26" ht="15.75" customHeight="1">
      <c r="A1038" s="132"/>
      <c r="B1038" s="134"/>
      <c r="C1038" s="132"/>
      <c r="D1038" s="132"/>
      <c r="E1038" s="132"/>
      <c r="F1038" s="132"/>
      <c r="G1038" s="149"/>
      <c r="H1038" s="132"/>
      <c r="I1038" s="133"/>
      <c r="J1038" s="134"/>
      <c r="K1038" s="134"/>
      <c r="L1038" s="134"/>
      <c r="M1038" s="134"/>
      <c r="N1038" s="134"/>
      <c r="O1038" s="134"/>
      <c r="P1038" s="134"/>
      <c r="Q1038" s="134"/>
      <c r="R1038" s="134"/>
      <c r="S1038" s="134"/>
      <c r="T1038" s="134"/>
      <c r="U1038" s="134"/>
      <c r="V1038" s="134"/>
      <c r="W1038" s="134"/>
      <c r="X1038" s="134"/>
      <c r="Y1038" s="134"/>
      <c r="Z1038" s="134"/>
    </row>
    <row r="1039" spans="1:26" ht="15.75" customHeight="1">
      <c r="A1039" s="132"/>
      <c r="B1039" s="134"/>
      <c r="C1039" s="132"/>
      <c r="D1039" s="132"/>
      <c r="E1039" s="132"/>
      <c r="F1039" s="132"/>
      <c r="G1039" s="149"/>
      <c r="H1039" s="132"/>
      <c r="I1039" s="133"/>
      <c r="J1039" s="134"/>
      <c r="K1039" s="134"/>
      <c r="L1039" s="134"/>
      <c r="M1039" s="134"/>
      <c r="N1039" s="134"/>
      <c r="O1039" s="134"/>
      <c r="P1039" s="134"/>
      <c r="Q1039" s="134"/>
      <c r="R1039" s="134"/>
      <c r="S1039" s="134"/>
      <c r="T1039" s="134"/>
      <c r="U1039" s="134"/>
      <c r="V1039" s="134"/>
      <c r="W1039" s="134"/>
      <c r="X1039" s="134"/>
      <c r="Y1039" s="134"/>
      <c r="Z1039" s="134"/>
    </row>
    <row r="1040" spans="1:26" ht="15.75" customHeight="1">
      <c r="A1040" s="132"/>
      <c r="B1040" s="134"/>
      <c r="C1040" s="132"/>
      <c r="D1040" s="132"/>
      <c r="E1040" s="132"/>
      <c r="F1040" s="132"/>
      <c r="G1040" s="149"/>
      <c r="H1040" s="132"/>
      <c r="I1040" s="133"/>
      <c r="J1040" s="134"/>
      <c r="K1040" s="134"/>
      <c r="L1040" s="134"/>
      <c r="M1040" s="134"/>
      <c r="N1040" s="134"/>
      <c r="O1040" s="134"/>
      <c r="P1040" s="134"/>
      <c r="Q1040" s="134"/>
      <c r="R1040" s="134"/>
      <c r="S1040" s="134"/>
      <c r="T1040" s="134"/>
      <c r="U1040" s="134"/>
      <c r="V1040" s="134"/>
      <c r="W1040" s="134"/>
      <c r="X1040" s="134"/>
      <c r="Y1040" s="134"/>
      <c r="Z1040" s="134"/>
    </row>
    <row r="1041" spans="1:26" ht="15.75" customHeight="1">
      <c r="A1041" s="132"/>
      <c r="B1041" s="134"/>
      <c r="C1041" s="132"/>
      <c r="D1041" s="132"/>
      <c r="E1041" s="132"/>
      <c r="F1041" s="132"/>
      <c r="G1041" s="149"/>
      <c r="H1041" s="132"/>
      <c r="I1041" s="133"/>
      <c r="J1041" s="134"/>
      <c r="K1041" s="134"/>
      <c r="L1041" s="134"/>
      <c r="M1041" s="134"/>
      <c r="N1041" s="134"/>
      <c r="O1041" s="134"/>
      <c r="P1041" s="134"/>
      <c r="Q1041" s="134"/>
      <c r="R1041" s="134"/>
      <c r="S1041" s="134"/>
      <c r="T1041" s="134"/>
      <c r="U1041" s="134"/>
      <c r="V1041" s="134"/>
      <c r="W1041" s="134"/>
      <c r="X1041" s="134"/>
      <c r="Y1041" s="134"/>
      <c r="Z1041" s="134"/>
    </row>
    <row r="1042" spans="1:26" ht="15.75" customHeight="1">
      <c r="A1042" s="132"/>
      <c r="B1042" s="134"/>
      <c r="C1042" s="132"/>
      <c r="D1042" s="132"/>
      <c r="E1042" s="132"/>
      <c r="F1042" s="132"/>
      <c r="G1042" s="149"/>
      <c r="H1042" s="132"/>
      <c r="I1042" s="133"/>
      <c r="J1042" s="134"/>
      <c r="K1042" s="134"/>
      <c r="L1042" s="134"/>
      <c r="M1042" s="134"/>
      <c r="N1042" s="134"/>
      <c r="O1042" s="134"/>
      <c r="P1042" s="134"/>
      <c r="Q1042" s="134"/>
      <c r="R1042" s="134"/>
      <c r="S1042" s="134"/>
      <c r="T1042" s="134"/>
      <c r="U1042" s="134"/>
      <c r="V1042" s="134"/>
      <c r="W1042" s="134"/>
      <c r="X1042" s="134"/>
      <c r="Y1042" s="134"/>
      <c r="Z1042" s="134"/>
    </row>
    <row r="1043" spans="1:26" ht="15.75" customHeight="1">
      <c r="A1043" s="132"/>
      <c r="B1043" s="134"/>
      <c r="C1043" s="132"/>
      <c r="D1043" s="132"/>
      <c r="E1043" s="132"/>
      <c r="F1043" s="132"/>
      <c r="G1043" s="149"/>
      <c r="H1043" s="132"/>
      <c r="I1043" s="133"/>
      <c r="J1043" s="134"/>
      <c r="K1043" s="134"/>
      <c r="L1043" s="134"/>
      <c r="M1043" s="134"/>
      <c r="N1043" s="134"/>
      <c r="O1043" s="134"/>
      <c r="P1043" s="134"/>
      <c r="Q1043" s="134"/>
      <c r="R1043" s="134"/>
      <c r="S1043" s="134"/>
      <c r="T1043" s="134"/>
      <c r="U1043" s="134"/>
      <c r="V1043" s="134"/>
      <c r="W1043" s="134"/>
      <c r="X1043" s="134"/>
      <c r="Y1043" s="134"/>
      <c r="Z1043" s="134"/>
    </row>
    <row r="1044" spans="1:26" ht="15.75" customHeight="1">
      <c r="A1044" s="132"/>
      <c r="B1044" s="134"/>
      <c r="C1044" s="132"/>
      <c r="D1044" s="132"/>
      <c r="E1044" s="132"/>
      <c r="F1044" s="132"/>
      <c r="G1044" s="149"/>
      <c r="H1044" s="132"/>
      <c r="I1044" s="133"/>
      <c r="J1044" s="134"/>
      <c r="K1044" s="134"/>
      <c r="L1044" s="134"/>
      <c r="M1044" s="134"/>
      <c r="N1044" s="134"/>
      <c r="O1044" s="134"/>
      <c r="P1044" s="134"/>
      <c r="Q1044" s="134"/>
      <c r="R1044" s="134"/>
      <c r="S1044" s="134"/>
      <c r="T1044" s="134"/>
      <c r="U1044" s="134"/>
      <c r="V1044" s="134"/>
      <c r="W1044" s="134"/>
      <c r="X1044" s="134"/>
      <c r="Y1044" s="134"/>
      <c r="Z1044" s="134"/>
    </row>
    <row r="1045" spans="1:26" ht="15.75" customHeight="1">
      <c r="A1045" s="132"/>
      <c r="B1045" s="134"/>
      <c r="C1045" s="132"/>
      <c r="D1045" s="132"/>
      <c r="E1045" s="132"/>
      <c r="F1045" s="132"/>
      <c r="G1045" s="149"/>
      <c r="H1045" s="132"/>
      <c r="I1045" s="133"/>
      <c r="J1045" s="134"/>
      <c r="K1045" s="134"/>
      <c r="L1045" s="134"/>
      <c r="M1045" s="134"/>
      <c r="N1045" s="134"/>
      <c r="O1045" s="134"/>
      <c r="P1045" s="134"/>
      <c r="Q1045" s="134"/>
      <c r="R1045" s="134"/>
      <c r="S1045" s="134"/>
      <c r="T1045" s="134"/>
      <c r="U1045" s="134"/>
      <c r="V1045" s="134"/>
      <c r="W1045" s="134"/>
      <c r="X1045" s="134"/>
      <c r="Y1045" s="134"/>
      <c r="Z1045" s="134"/>
    </row>
    <row r="1046" spans="1:26" ht="15.75" customHeight="1">
      <c r="A1046" s="132"/>
      <c r="B1046" s="134"/>
      <c r="C1046" s="132"/>
      <c r="D1046" s="132"/>
      <c r="E1046" s="132"/>
      <c r="F1046" s="132"/>
      <c r="G1046" s="149"/>
      <c r="H1046" s="132"/>
      <c r="I1046" s="133"/>
      <c r="J1046" s="134"/>
      <c r="K1046" s="134"/>
      <c r="L1046" s="134"/>
      <c r="M1046" s="134"/>
      <c r="N1046" s="134"/>
      <c r="O1046" s="134"/>
      <c r="P1046" s="134"/>
      <c r="Q1046" s="134"/>
      <c r="R1046" s="134"/>
      <c r="S1046" s="134"/>
      <c r="T1046" s="134"/>
      <c r="U1046" s="134"/>
      <c r="V1046" s="134"/>
      <c r="W1046" s="134"/>
      <c r="X1046" s="134"/>
      <c r="Y1046" s="134"/>
      <c r="Z1046" s="134"/>
    </row>
    <row r="1047" spans="1:26" ht="15.75" customHeight="1">
      <c r="A1047" s="132"/>
      <c r="B1047" s="134"/>
      <c r="C1047" s="132"/>
      <c r="D1047" s="132"/>
      <c r="E1047" s="132"/>
      <c r="F1047" s="132"/>
      <c r="G1047" s="149"/>
      <c r="H1047" s="132"/>
      <c r="I1047" s="133"/>
      <c r="J1047" s="134"/>
      <c r="K1047" s="134"/>
      <c r="L1047" s="134"/>
      <c r="M1047" s="134"/>
      <c r="N1047" s="134"/>
      <c r="O1047" s="134"/>
      <c r="P1047" s="134"/>
      <c r="Q1047" s="134"/>
      <c r="R1047" s="134"/>
      <c r="S1047" s="134"/>
      <c r="T1047" s="134"/>
      <c r="U1047" s="134"/>
      <c r="V1047" s="134"/>
      <c r="W1047" s="134"/>
      <c r="X1047" s="134"/>
      <c r="Y1047" s="134"/>
      <c r="Z1047" s="134"/>
    </row>
    <row r="1048" spans="1:26" ht="15.75" customHeight="1">
      <c r="A1048" s="132"/>
      <c r="B1048" s="134"/>
      <c r="C1048" s="132"/>
      <c r="D1048" s="132"/>
      <c r="E1048" s="132"/>
      <c r="F1048" s="132"/>
      <c r="G1048" s="149"/>
      <c r="H1048" s="132"/>
      <c r="I1048" s="133"/>
      <c r="J1048" s="134"/>
      <c r="K1048" s="134"/>
      <c r="L1048" s="134"/>
      <c r="M1048" s="134"/>
      <c r="N1048" s="134"/>
      <c r="O1048" s="134"/>
      <c r="P1048" s="134"/>
      <c r="Q1048" s="134"/>
      <c r="R1048" s="134"/>
      <c r="S1048" s="134"/>
      <c r="T1048" s="134"/>
      <c r="U1048" s="134"/>
      <c r="V1048" s="134"/>
      <c r="W1048" s="134"/>
      <c r="X1048" s="134"/>
      <c r="Y1048" s="134"/>
      <c r="Z1048" s="134"/>
    </row>
    <row r="1049" spans="1:26" ht="15.75" customHeight="1">
      <c r="A1049" s="132"/>
      <c r="B1049" s="134"/>
      <c r="C1049" s="132"/>
      <c r="D1049" s="132"/>
      <c r="E1049" s="132"/>
      <c r="F1049" s="132"/>
      <c r="G1049" s="149"/>
      <c r="H1049" s="132"/>
      <c r="I1049" s="133"/>
      <c r="J1049" s="134"/>
      <c r="K1049" s="134"/>
      <c r="L1049" s="134"/>
      <c r="M1049" s="134"/>
      <c r="N1049" s="134"/>
      <c r="O1049" s="134"/>
      <c r="P1049" s="134"/>
      <c r="Q1049" s="134"/>
      <c r="R1049" s="134"/>
      <c r="S1049" s="134"/>
      <c r="T1049" s="134"/>
      <c r="U1049" s="134"/>
      <c r="V1049" s="134"/>
      <c r="W1049" s="134"/>
      <c r="X1049" s="134"/>
      <c r="Y1049" s="134"/>
      <c r="Z1049" s="134"/>
    </row>
    <row r="1050" spans="1:26" ht="15.75" customHeight="1">
      <c r="A1050" s="132"/>
      <c r="B1050" s="134"/>
      <c r="C1050" s="132"/>
      <c r="D1050" s="132"/>
      <c r="E1050" s="132"/>
      <c r="F1050" s="132"/>
      <c r="G1050" s="149"/>
      <c r="H1050" s="132"/>
      <c r="I1050" s="133"/>
      <c r="J1050" s="134"/>
      <c r="K1050" s="134"/>
      <c r="L1050" s="134"/>
      <c r="M1050" s="134"/>
      <c r="N1050" s="134"/>
      <c r="O1050" s="134"/>
      <c r="P1050" s="134"/>
      <c r="Q1050" s="134"/>
      <c r="R1050" s="134"/>
      <c r="S1050" s="134"/>
      <c r="T1050" s="134"/>
      <c r="U1050" s="134"/>
      <c r="V1050" s="134"/>
      <c r="W1050" s="134"/>
      <c r="X1050" s="134"/>
      <c r="Y1050" s="134"/>
      <c r="Z1050" s="134"/>
    </row>
    <row r="1051" spans="1:26" ht="15.75" customHeight="1">
      <c r="A1051" s="132"/>
      <c r="B1051" s="134"/>
      <c r="C1051" s="132"/>
      <c r="D1051" s="132"/>
      <c r="E1051" s="132"/>
      <c r="F1051" s="132"/>
      <c r="G1051" s="149"/>
      <c r="H1051" s="132"/>
      <c r="I1051" s="133"/>
      <c r="J1051" s="134"/>
      <c r="K1051" s="134"/>
      <c r="L1051" s="134"/>
      <c r="M1051" s="134"/>
      <c r="N1051" s="134"/>
      <c r="O1051" s="134"/>
      <c r="P1051" s="134"/>
      <c r="Q1051" s="134"/>
      <c r="R1051" s="134"/>
      <c r="S1051" s="134"/>
      <c r="T1051" s="134"/>
      <c r="U1051" s="134"/>
      <c r="V1051" s="134"/>
      <c r="W1051" s="134"/>
      <c r="X1051" s="134"/>
      <c r="Y1051" s="134"/>
      <c r="Z1051" s="134"/>
    </row>
    <row r="1052" spans="1:26" ht="15.75" customHeight="1">
      <c r="A1052" s="132"/>
      <c r="B1052" s="134"/>
      <c r="C1052" s="132"/>
      <c r="D1052" s="132"/>
      <c r="E1052" s="132"/>
      <c r="F1052" s="132"/>
      <c r="G1052" s="149"/>
      <c r="H1052" s="132"/>
      <c r="I1052" s="133"/>
      <c r="J1052" s="134"/>
      <c r="K1052" s="134"/>
      <c r="L1052" s="134"/>
      <c r="M1052" s="134"/>
      <c r="N1052" s="134"/>
      <c r="O1052" s="134"/>
      <c r="P1052" s="134"/>
      <c r="Q1052" s="134"/>
      <c r="R1052" s="134"/>
      <c r="S1052" s="134"/>
      <c r="T1052" s="134"/>
      <c r="U1052" s="134"/>
      <c r="V1052" s="134"/>
      <c r="W1052" s="134"/>
      <c r="X1052" s="134"/>
      <c r="Y1052" s="134"/>
      <c r="Z1052" s="134"/>
    </row>
    <row r="1053" spans="1:26" ht="15.75" customHeight="1">
      <c r="A1053" s="132"/>
      <c r="B1053" s="134"/>
      <c r="C1053" s="132"/>
      <c r="D1053" s="132"/>
      <c r="E1053" s="132"/>
      <c r="F1053" s="132"/>
      <c r="G1053" s="149"/>
      <c r="H1053" s="132"/>
      <c r="I1053" s="133"/>
      <c r="J1053" s="134"/>
      <c r="K1053" s="134"/>
      <c r="L1053" s="134"/>
      <c r="M1053" s="134"/>
      <c r="N1053" s="134"/>
      <c r="O1053" s="134"/>
      <c r="P1053" s="134"/>
      <c r="Q1053" s="134"/>
      <c r="R1053" s="134"/>
      <c r="S1053" s="134"/>
      <c r="T1053" s="134"/>
      <c r="U1053" s="134"/>
      <c r="V1053" s="134"/>
      <c r="W1053" s="134"/>
      <c r="X1053" s="134"/>
      <c r="Y1053" s="134"/>
      <c r="Z1053" s="134"/>
    </row>
    <row r="1054" spans="1:26" ht="15.75" customHeight="1">
      <c r="A1054" s="132"/>
      <c r="B1054" s="134"/>
      <c r="C1054" s="132"/>
      <c r="D1054" s="132"/>
      <c r="E1054" s="132"/>
      <c r="F1054" s="132"/>
      <c r="G1054" s="149"/>
      <c r="H1054" s="132"/>
      <c r="I1054" s="133"/>
      <c r="J1054" s="134"/>
      <c r="K1054" s="134"/>
      <c r="L1054" s="134"/>
      <c r="M1054" s="134"/>
      <c r="N1054" s="134"/>
      <c r="O1054" s="134"/>
      <c r="P1054" s="134"/>
      <c r="Q1054" s="134"/>
      <c r="R1054" s="134"/>
      <c r="S1054" s="134"/>
      <c r="T1054" s="134"/>
      <c r="U1054" s="134"/>
      <c r="V1054" s="134"/>
      <c r="W1054" s="134"/>
      <c r="X1054" s="134"/>
      <c r="Y1054" s="134"/>
      <c r="Z1054" s="134"/>
    </row>
    <row r="1055" spans="1:26" ht="15.75" customHeight="1">
      <c r="A1055" s="132"/>
      <c r="B1055" s="134"/>
      <c r="C1055" s="132"/>
      <c r="D1055" s="132"/>
      <c r="E1055" s="132"/>
      <c r="F1055" s="132"/>
      <c r="G1055" s="149"/>
      <c r="H1055" s="132"/>
      <c r="I1055" s="133"/>
      <c r="J1055" s="134"/>
      <c r="K1055" s="134"/>
      <c r="L1055" s="134"/>
      <c r="M1055" s="134"/>
      <c r="N1055" s="134"/>
      <c r="O1055" s="134"/>
      <c r="P1055" s="134"/>
      <c r="Q1055" s="134"/>
      <c r="R1055" s="134"/>
      <c r="S1055" s="134"/>
      <c r="T1055" s="134"/>
      <c r="U1055" s="134"/>
      <c r="V1055" s="134"/>
      <c r="W1055" s="134"/>
      <c r="X1055" s="134"/>
      <c r="Y1055" s="134"/>
      <c r="Z1055" s="134"/>
    </row>
    <row r="1056" spans="1:26" ht="15.75" customHeight="1">
      <c r="A1056" s="132"/>
      <c r="B1056" s="134"/>
      <c r="C1056" s="132"/>
      <c r="D1056" s="132"/>
      <c r="E1056" s="132"/>
      <c r="F1056" s="132"/>
      <c r="G1056" s="149"/>
      <c r="H1056" s="132"/>
      <c r="I1056" s="133"/>
      <c r="J1056" s="134"/>
      <c r="K1056" s="134"/>
      <c r="L1056" s="134"/>
      <c r="M1056" s="134"/>
      <c r="N1056" s="134"/>
      <c r="O1056" s="134"/>
      <c r="P1056" s="134"/>
      <c r="Q1056" s="134"/>
      <c r="R1056" s="134"/>
      <c r="S1056" s="134"/>
      <c r="T1056" s="134"/>
      <c r="U1056" s="134"/>
      <c r="V1056" s="134"/>
      <c r="W1056" s="134"/>
      <c r="X1056" s="134"/>
      <c r="Y1056" s="134"/>
      <c r="Z1056" s="134"/>
    </row>
    <row r="1057" spans="1:26" ht="15.75" customHeight="1">
      <c r="A1057" s="132"/>
      <c r="B1057" s="134"/>
      <c r="C1057" s="132"/>
      <c r="D1057" s="132"/>
      <c r="E1057" s="132"/>
      <c r="F1057" s="132"/>
      <c r="G1057" s="149"/>
      <c r="H1057" s="132"/>
      <c r="I1057" s="133"/>
      <c r="J1057" s="134"/>
      <c r="K1057" s="134"/>
      <c r="L1057" s="134"/>
      <c r="M1057" s="134"/>
      <c r="N1057" s="134"/>
      <c r="O1057" s="134"/>
      <c r="P1057" s="134"/>
      <c r="Q1057" s="134"/>
      <c r="R1057" s="134"/>
      <c r="S1057" s="134"/>
      <c r="T1057" s="134"/>
      <c r="U1057" s="134"/>
      <c r="V1057" s="134"/>
      <c r="W1057" s="134"/>
      <c r="X1057" s="134"/>
      <c r="Y1057" s="134"/>
      <c r="Z1057" s="134"/>
    </row>
    <row r="1058" spans="1:26" ht="15.75" customHeight="1">
      <c r="A1058" s="132"/>
      <c r="B1058" s="134"/>
      <c r="C1058" s="132"/>
      <c r="D1058" s="132"/>
      <c r="E1058" s="132"/>
      <c r="F1058" s="132"/>
      <c r="G1058" s="149"/>
      <c r="H1058" s="132"/>
      <c r="I1058" s="133"/>
      <c r="J1058" s="134"/>
      <c r="K1058" s="134"/>
      <c r="L1058" s="134"/>
      <c r="M1058" s="134"/>
      <c r="N1058" s="134"/>
      <c r="O1058" s="134"/>
      <c r="P1058" s="134"/>
      <c r="Q1058" s="134"/>
      <c r="R1058" s="134"/>
      <c r="S1058" s="134"/>
      <c r="T1058" s="134"/>
      <c r="U1058" s="134"/>
      <c r="V1058" s="134"/>
      <c r="W1058" s="134"/>
      <c r="X1058" s="134"/>
      <c r="Y1058" s="134"/>
      <c r="Z1058" s="134"/>
    </row>
  </sheetData>
  <mergeCells count="107">
    <mergeCell ref="A739:B739"/>
    <mergeCell ref="A748:B748"/>
    <mergeCell ref="A757:B757"/>
    <mergeCell ref="A766:B766"/>
    <mergeCell ref="A701:B701"/>
    <mergeCell ref="A711:B711"/>
    <mergeCell ref="A721:B721"/>
    <mergeCell ref="C721:D721"/>
    <mergeCell ref="A730:B730"/>
    <mergeCell ref="C730:D730"/>
    <mergeCell ref="A646:B646"/>
    <mergeCell ref="C646:D646"/>
    <mergeCell ref="A654:B654"/>
    <mergeCell ref="C654:D654"/>
    <mergeCell ref="A678:B678"/>
    <mergeCell ref="C678:D678"/>
    <mergeCell ref="A620:B620"/>
    <mergeCell ref="C620:D620"/>
    <mergeCell ref="A628:B628"/>
    <mergeCell ref="C628:D628"/>
    <mergeCell ref="A638:B638"/>
    <mergeCell ref="C638:D638"/>
    <mergeCell ref="A594:B594"/>
    <mergeCell ref="C594:D594"/>
    <mergeCell ref="A602:B602"/>
    <mergeCell ref="C602:D602"/>
    <mergeCell ref="A610:B610"/>
    <mergeCell ref="C610:D610"/>
    <mergeCell ref="A547:B547"/>
    <mergeCell ref="C547:D547"/>
    <mergeCell ref="A574:B574"/>
    <mergeCell ref="C574:D574"/>
    <mergeCell ref="A586:B586"/>
    <mergeCell ref="C586:D586"/>
    <mergeCell ref="A516:B516"/>
    <mergeCell ref="C516:D516"/>
    <mergeCell ref="A524:B524"/>
    <mergeCell ref="C524:D524"/>
    <mergeCell ref="A539:B539"/>
    <mergeCell ref="C539:D539"/>
    <mergeCell ref="A456:B456"/>
    <mergeCell ref="C456:D456"/>
    <mergeCell ref="A469:B469"/>
    <mergeCell ref="C469:D469"/>
    <mergeCell ref="A491:B491"/>
    <mergeCell ref="C491:D491"/>
    <mergeCell ref="A417:B417"/>
    <mergeCell ref="C417:D417"/>
    <mergeCell ref="A440:B440"/>
    <mergeCell ref="C440:D440"/>
    <mergeCell ref="A448:B448"/>
    <mergeCell ref="C448:D448"/>
    <mergeCell ref="A386:B386"/>
    <mergeCell ref="C386:D386"/>
    <mergeCell ref="A394:B394"/>
    <mergeCell ref="C394:D394"/>
    <mergeCell ref="A409:B409"/>
    <mergeCell ref="C409:D409"/>
    <mergeCell ref="A348:B348"/>
    <mergeCell ref="C348:D348"/>
    <mergeCell ref="A358:B358"/>
    <mergeCell ref="C358:D358"/>
    <mergeCell ref="A368:B368"/>
    <mergeCell ref="C368:D368"/>
    <mergeCell ref="A294:B294"/>
    <mergeCell ref="C294:D294"/>
    <mergeCell ref="A311:B311"/>
    <mergeCell ref="C311:D311"/>
    <mergeCell ref="A325:B325"/>
    <mergeCell ref="C325:D325"/>
    <mergeCell ref="A250:B250"/>
    <mergeCell ref="C250:D250"/>
    <mergeCell ref="A277:B277"/>
    <mergeCell ref="C277:D277"/>
    <mergeCell ref="A285:B285"/>
    <mergeCell ref="C285:D285"/>
    <mergeCell ref="A185:B185"/>
    <mergeCell ref="C185:D185"/>
    <mergeCell ref="A209:B209"/>
    <mergeCell ref="C209:D209"/>
    <mergeCell ref="A242:B242"/>
    <mergeCell ref="C242:D242"/>
    <mergeCell ref="A139:B139"/>
    <mergeCell ref="C139:D139"/>
    <mergeCell ref="A147:B147"/>
    <mergeCell ref="C147:D147"/>
    <mergeCell ref="A173:B173"/>
    <mergeCell ref="C173:D173"/>
    <mergeCell ref="A107:B107"/>
    <mergeCell ref="C107:D107"/>
    <mergeCell ref="A115:B115"/>
    <mergeCell ref="C115:D115"/>
    <mergeCell ref="A126:B126"/>
    <mergeCell ref="C126:D126"/>
    <mergeCell ref="A46:B46"/>
    <mergeCell ref="C46:D46"/>
    <mergeCell ref="A57:B57"/>
    <mergeCell ref="C57:D57"/>
    <mergeCell ref="A70:B70"/>
    <mergeCell ref="C70:D70"/>
    <mergeCell ref="A1:H1"/>
    <mergeCell ref="A2:H2"/>
    <mergeCell ref="A3:E3"/>
    <mergeCell ref="F3:H3"/>
    <mergeCell ref="A4:B4"/>
    <mergeCell ref="A16:B16"/>
    <mergeCell ref="C16:D16"/>
  </mergeCells>
  <phoneticPr fontId="11" type="noConversion"/>
  <pageMargins left="0.70000000000000007" right="0.70000000000000007" top="0.75000000000000011" bottom="0.75000000000000011" header="0" footer="0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5736-940E-43B2-80B1-1D86D7AA2747}">
  <dimension ref="A1:Z1109"/>
  <sheetViews>
    <sheetView workbookViewId="0">
      <selection sqref="A1:H1"/>
    </sheetView>
  </sheetViews>
  <sheetFormatPr defaultColWidth="11.125" defaultRowHeight="15" customHeight="1"/>
  <cols>
    <col min="1" max="1" width="4.625" style="135" customWidth="1"/>
    <col min="2" max="2" width="46.375" style="135" customWidth="1"/>
    <col min="3" max="3" width="18" style="135" customWidth="1"/>
    <col min="4" max="4" width="8.625" style="135" customWidth="1"/>
    <col min="5" max="5" width="7.875" style="135" customWidth="1"/>
    <col min="6" max="6" width="8.375" style="135" customWidth="1"/>
    <col min="7" max="7" width="9.625" style="135" customWidth="1"/>
    <col min="8" max="8" width="9.125" style="135" customWidth="1"/>
    <col min="9" max="9" width="9.625" style="135" customWidth="1"/>
    <col min="10" max="26" width="7" style="135" customWidth="1"/>
    <col min="27" max="27" width="11.125" style="135" customWidth="1"/>
    <col min="28" max="16384" width="11.125" style="135"/>
  </cols>
  <sheetData>
    <row r="1" spans="1:26" ht="31.5" customHeight="1">
      <c r="A1" s="539" t="s">
        <v>2099</v>
      </c>
      <c r="B1" s="539"/>
      <c r="C1" s="539"/>
      <c r="D1" s="539"/>
      <c r="E1" s="539"/>
      <c r="F1" s="539"/>
      <c r="G1" s="539"/>
      <c r="H1" s="539"/>
      <c r="I1" s="133"/>
      <c r="J1" s="132"/>
      <c r="K1" s="132"/>
      <c r="L1" s="132"/>
      <c r="M1" s="132"/>
      <c r="N1" s="132"/>
      <c r="O1" s="132"/>
      <c r="P1" s="132"/>
      <c r="Q1" s="132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0" customHeight="1">
      <c r="A2" s="540" t="s">
        <v>2100</v>
      </c>
      <c r="B2" s="540"/>
      <c r="C2" s="540"/>
      <c r="D2" s="540"/>
      <c r="E2" s="540"/>
      <c r="F2" s="540"/>
      <c r="G2" s="540"/>
      <c r="H2" s="540"/>
      <c r="I2" s="133"/>
      <c r="J2" s="321"/>
      <c r="K2" s="132"/>
      <c r="L2" s="132"/>
      <c r="M2" s="132"/>
      <c r="N2" s="132"/>
      <c r="O2" s="132"/>
      <c r="P2" s="132"/>
      <c r="Q2" s="132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39" t="s">
        <v>2384</v>
      </c>
      <c r="B3" s="539"/>
      <c r="C3" s="539"/>
      <c r="D3" s="539"/>
      <c r="E3" s="539"/>
      <c r="F3" s="519" t="s">
        <v>2102</v>
      </c>
      <c r="G3" s="519"/>
      <c r="H3" s="519"/>
      <c r="I3" s="133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9.5" customHeight="1">
      <c r="A4" s="537" t="s">
        <v>2385</v>
      </c>
      <c r="B4" s="537"/>
      <c r="C4" s="537" t="s">
        <v>2386</v>
      </c>
      <c r="D4" s="537"/>
      <c r="E4" s="132"/>
      <c r="F4" s="132"/>
      <c r="G4" s="149"/>
      <c r="H4" s="132"/>
      <c r="I4" s="133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5.75" customHeight="1">
      <c r="A5" s="139" t="s">
        <v>1622</v>
      </c>
      <c r="B5" s="139" t="s">
        <v>1623</v>
      </c>
      <c r="C5" s="139" t="s">
        <v>1624</v>
      </c>
      <c r="D5" s="139" t="s">
        <v>1625</v>
      </c>
      <c r="E5" s="139" t="s">
        <v>1626</v>
      </c>
      <c r="F5" s="139" t="s">
        <v>1627</v>
      </c>
      <c r="G5" s="140" t="s">
        <v>1628</v>
      </c>
      <c r="H5" s="140" t="s">
        <v>1629</v>
      </c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39">
        <v>1</v>
      </c>
      <c r="B6" s="154" t="s">
        <v>2387</v>
      </c>
      <c r="C6" s="142" t="s">
        <v>2388</v>
      </c>
      <c r="D6" s="142" t="s">
        <v>1621</v>
      </c>
      <c r="E6" s="142">
        <v>8</v>
      </c>
      <c r="F6" s="139">
        <f t="shared" ref="F6:F25" si="0">SUM(F5,E6)</f>
        <v>8</v>
      </c>
      <c r="G6" s="140">
        <f t="shared" ref="G6:G12" si="1">SUM(G5,E6)</f>
        <v>8</v>
      </c>
      <c r="H6" s="142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39">
        <v>2</v>
      </c>
      <c r="B7" s="154" t="s">
        <v>2389</v>
      </c>
      <c r="C7" s="142" t="s">
        <v>2390</v>
      </c>
      <c r="D7" s="142" t="s">
        <v>1621</v>
      </c>
      <c r="E7" s="142">
        <v>8</v>
      </c>
      <c r="F7" s="139">
        <f t="shared" si="0"/>
        <v>16</v>
      </c>
      <c r="G7" s="140">
        <f t="shared" si="1"/>
        <v>16</v>
      </c>
      <c r="H7" s="142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39">
        <v>3</v>
      </c>
      <c r="B8" s="154" t="s">
        <v>2118</v>
      </c>
      <c r="C8" s="142" t="s">
        <v>2119</v>
      </c>
      <c r="D8" s="142" t="s">
        <v>1621</v>
      </c>
      <c r="E8" s="142">
        <v>41</v>
      </c>
      <c r="F8" s="139">
        <f t="shared" si="0"/>
        <v>57</v>
      </c>
      <c r="G8" s="140">
        <f t="shared" si="1"/>
        <v>57</v>
      </c>
      <c r="H8" s="142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39">
        <v>4</v>
      </c>
      <c r="B9" s="154" t="s">
        <v>2391</v>
      </c>
      <c r="C9" s="142" t="s">
        <v>2180</v>
      </c>
      <c r="D9" s="139" t="s">
        <v>1621</v>
      </c>
      <c r="E9" s="142">
        <v>4</v>
      </c>
      <c r="F9" s="139">
        <f t="shared" si="0"/>
        <v>61</v>
      </c>
      <c r="G9" s="140">
        <f t="shared" si="1"/>
        <v>61</v>
      </c>
      <c r="H9" s="14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.75" customHeight="1">
      <c r="A10" s="139">
        <v>5</v>
      </c>
      <c r="B10" s="147" t="s">
        <v>2120</v>
      </c>
      <c r="C10" s="142" t="s">
        <v>2121</v>
      </c>
      <c r="D10" s="142" t="s">
        <v>1621</v>
      </c>
      <c r="E10" s="142">
        <v>28</v>
      </c>
      <c r="F10" s="139">
        <f t="shared" si="0"/>
        <v>89</v>
      </c>
      <c r="G10" s="140">
        <f t="shared" si="1"/>
        <v>89</v>
      </c>
      <c r="H10" s="142"/>
      <c r="I10" s="133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.75" customHeight="1">
      <c r="A11" s="139">
        <v>6</v>
      </c>
      <c r="B11" s="147" t="s">
        <v>2392</v>
      </c>
      <c r="C11" s="139" t="s">
        <v>2393</v>
      </c>
      <c r="D11" s="142" t="s">
        <v>1621</v>
      </c>
      <c r="E11" s="142">
        <v>15</v>
      </c>
      <c r="F11" s="139">
        <f t="shared" si="0"/>
        <v>104</v>
      </c>
      <c r="G11" s="140">
        <f t="shared" si="1"/>
        <v>104</v>
      </c>
      <c r="H11" s="142"/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.75" customHeight="1">
      <c r="A12" s="139">
        <v>7</v>
      </c>
      <c r="B12" s="147" t="s">
        <v>2167</v>
      </c>
      <c r="C12" s="139" t="s">
        <v>2168</v>
      </c>
      <c r="D12" s="142" t="s">
        <v>1621</v>
      </c>
      <c r="E12" s="142">
        <v>80</v>
      </c>
      <c r="F12" s="139">
        <f t="shared" si="0"/>
        <v>184</v>
      </c>
      <c r="G12" s="140">
        <f t="shared" si="1"/>
        <v>184</v>
      </c>
      <c r="H12" s="142"/>
      <c r="I12" s="133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9">
        <v>8</v>
      </c>
      <c r="B13" s="154" t="s">
        <v>2154</v>
      </c>
      <c r="C13" s="142" t="s">
        <v>2155</v>
      </c>
      <c r="D13" s="142" t="s">
        <v>1632</v>
      </c>
      <c r="E13" s="142">
        <v>24</v>
      </c>
      <c r="F13" s="139">
        <f t="shared" si="0"/>
        <v>208</v>
      </c>
      <c r="G13" s="140">
        <v>200</v>
      </c>
      <c r="H13" s="142"/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43">
        <v>9</v>
      </c>
      <c r="B14" s="294" t="s">
        <v>1812</v>
      </c>
      <c r="C14" s="145" t="s">
        <v>1593</v>
      </c>
      <c r="D14" s="145" t="s">
        <v>1621</v>
      </c>
      <c r="E14" s="145">
        <v>8</v>
      </c>
      <c r="F14" s="139">
        <f t="shared" si="0"/>
        <v>216</v>
      </c>
      <c r="G14" s="146">
        <v>200</v>
      </c>
      <c r="H14" s="145"/>
      <c r="I14" s="133" t="s">
        <v>2107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39">
        <v>10</v>
      </c>
      <c r="B15" s="154" t="s">
        <v>2394</v>
      </c>
      <c r="C15" s="142" t="s">
        <v>2395</v>
      </c>
      <c r="D15" s="142" t="s">
        <v>1632</v>
      </c>
      <c r="E15" s="142">
        <v>132</v>
      </c>
      <c r="F15" s="139">
        <f t="shared" si="0"/>
        <v>348</v>
      </c>
      <c r="G15" s="140">
        <f>SUM(G14,E15)</f>
        <v>332</v>
      </c>
      <c r="H15" s="142"/>
      <c r="I15" s="133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139">
        <v>11</v>
      </c>
      <c r="B16" s="141" t="s">
        <v>1744</v>
      </c>
      <c r="C16" s="142" t="s">
        <v>1745</v>
      </c>
      <c r="D16" s="139" t="s">
        <v>1621</v>
      </c>
      <c r="E16" s="142">
        <v>20</v>
      </c>
      <c r="F16" s="139">
        <f t="shared" si="0"/>
        <v>368</v>
      </c>
      <c r="G16" s="140">
        <f>SUM(G15,E16)</f>
        <v>352</v>
      </c>
      <c r="H16" s="142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139">
        <v>12</v>
      </c>
      <c r="B17" s="126" t="s">
        <v>298</v>
      </c>
      <c r="C17" s="142" t="s">
        <v>1746</v>
      </c>
      <c r="D17" s="142" t="s">
        <v>1621</v>
      </c>
      <c r="E17" s="142">
        <v>12</v>
      </c>
      <c r="F17" s="139">
        <f t="shared" si="0"/>
        <v>380</v>
      </c>
      <c r="G17" s="140">
        <f>SUM(G16,E17)</f>
        <v>364</v>
      </c>
      <c r="H17" s="142"/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t="15.75" customHeight="1">
      <c r="A18" s="139">
        <v>13</v>
      </c>
      <c r="B18" s="141" t="s">
        <v>1728</v>
      </c>
      <c r="C18" s="142" t="s">
        <v>1729</v>
      </c>
      <c r="D18" s="142" t="s">
        <v>1632</v>
      </c>
      <c r="E18" s="142">
        <v>42</v>
      </c>
      <c r="F18" s="139">
        <f t="shared" si="0"/>
        <v>422</v>
      </c>
      <c r="G18" s="140">
        <v>400</v>
      </c>
      <c r="H18" s="325" t="s">
        <v>1179</v>
      </c>
      <c r="I18" s="133" t="s">
        <v>2111</v>
      </c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5.75" customHeight="1">
      <c r="A19" s="142">
        <v>14</v>
      </c>
      <c r="B19" s="141" t="s">
        <v>1530</v>
      </c>
      <c r="C19" s="142" t="s">
        <v>1531</v>
      </c>
      <c r="D19" s="142" t="s">
        <v>1621</v>
      </c>
      <c r="E19" s="142">
        <v>6</v>
      </c>
      <c r="F19" s="139">
        <f t="shared" si="0"/>
        <v>428</v>
      </c>
      <c r="G19" s="140">
        <v>400</v>
      </c>
      <c r="H19" s="325" t="s">
        <v>1179</v>
      </c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142">
        <v>15</v>
      </c>
      <c r="B20" s="141" t="s">
        <v>1257</v>
      </c>
      <c r="C20" s="142" t="s">
        <v>1258</v>
      </c>
      <c r="D20" s="115" t="s">
        <v>1182</v>
      </c>
      <c r="E20" s="142">
        <v>40</v>
      </c>
      <c r="F20" s="139">
        <f t="shared" si="0"/>
        <v>468</v>
      </c>
      <c r="G20" s="140">
        <v>400</v>
      </c>
      <c r="H20" s="325" t="s">
        <v>1179</v>
      </c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5.75" customHeight="1">
      <c r="A21" s="142">
        <v>16</v>
      </c>
      <c r="B21" s="141" t="s">
        <v>1399</v>
      </c>
      <c r="C21" s="142" t="s">
        <v>1357</v>
      </c>
      <c r="D21" s="115" t="s">
        <v>1175</v>
      </c>
      <c r="E21" s="142">
        <v>16</v>
      </c>
      <c r="F21" s="139">
        <f t="shared" si="0"/>
        <v>484</v>
      </c>
      <c r="G21" s="140">
        <v>400</v>
      </c>
      <c r="H21" s="325" t="s">
        <v>1179</v>
      </c>
      <c r="I21" s="133"/>
      <c r="J21" s="134"/>
      <c r="K21" s="134"/>
      <c r="L21" s="134"/>
      <c r="M21" s="134"/>
      <c r="N21" s="134"/>
      <c r="O21" s="134"/>
      <c r="P21" s="134"/>
      <c r="Q21" s="134"/>
    </row>
    <row r="22" spans="1:26" ht="15.75" customHeight="1">
      <c r="A22" s="142">
        <v>17</v>
      </c>
      <c r="B22" s="141" t="s">
        <v>1690</v>
      </c>
      <c r="C22" s="142" t="s">
        <v>1691</v>
      </c>
      <c r="D22" s="115" t="s">
        <v>1175</v>
      </c>
      <c r="E22" s="142">
        <v>60</v>
      </c>
      <c r="F22" s="139">
        <f t="shared" si="0"/>
        <v>544</v>
      </c>
      <c r="G22" s="140">
        <v>400</v>
      </c>
      <c r="H22" s="325" t="s">
        <v>1179</v>
      </c>
      <c r="I22" s="133"/>
      <c r="J22" s="134"/>
      <c r="K22" s="134"/>
      <c r="L22" s="134"/>
      <c r="M22" s="134"/>
      <c r="N22" s="134"/>
      <c r="O22" s="134"/>
      <c r="P22" s="134"/>
      <c r="Q22" s="134"/>
    </row>
    <row r="23" spans="1:26" ht="15.75" customHeight="1">
      <c r="A23" s="142">
        <v>18</v>
      </c>
      <c r="B23" s="141" t="s">
        <v>1692</v>
      </c>
      <c r="C23" s="142" t="s">
        <v>1693</v>
      </c>
      <c r="D23" s="115" t="s">
        <v>1182</v>
      </c>
      <c r="E23" s="142">
        <v>50</v>
      </c>
      <c r="F23" s="139">
        <f t="shared" si="0"/>
        <v>594</v>
      </c>
      <c r="G23" s="140">
        <v>400</v>
      </c>
      <c r="H23" s="325" t="s">
        <v>1179</v>
      </c>
      <c r="I23" s="133"/>
      <c r="J23" s="134"/>
      <c r="K23" s="134"/>
      <c r="L23" s="134"/>
      <c r="M23" s="134"/>
      <c r="N23" s="134"/>
      <c r="O23" s="134"/>
      <c r="P23" s="134"/>
      <c r="Q23" s="134"/>
    </row>
    <row r="24" spans="1:26" ht="15.75" customHeight="1">
      <c r="A24" s="142">
        <v>19</v>
      </c>
      <c r="B24" s="141" t="s">
        <v>1908</v>
      </c>
      <c r="C24" s="142" t="s">
        <v>1909</v>
      </c>
      <c r="D24" s="115" t="s">
        <v>1175</v>
      </c>
      <c r="E24" s="142">
        <v>30</v>
      </c>
      <c r="F24" s="139">
        <f t="shared" si="0"/>
        <v>624</v>
      </c>
      <c r="G24" s="140">
        <v>400</v>
      </c>
      <c r="H24" s="325" t="s">
        <v>1179</v>
      </c>
      <c r="I24" s="133"/>
      <c r="J24" s="134"/>
      <c r="K24" s="134"/>
      <c r="L24" s="134"/>
      <c r="M24" s="134"/>
      <c r="N24" s="134"/>
      <c r="O24" s="134"/>
      <c r="P24" s="134"/>
      <c r="Q24" s="134"/>
    </row>
    <row r="25" spans="1:26" ht="15.75" customHeight="1">
      <c r="A25" s="142">
        <v>20</v>
      </c>
      <c r="B25" s="141" t="s">
        <v>1910</v>
      </c>
      <c r="C25" s="142" t="s">
        <v>1911</v>
      </c>
      <c r="D25" s="115" t="s">
        <v>1175</v>
      </c>
      <c r="E25" s="142">
        <v>50</v>
      </c>
      <c r="F25" s="139">
        <f t="shared" si="0"/>
        <v>674</v>
      </c>
      <c r="G25" s="140">
        <v>400</v>
      </c>
      <c r="H25" s="325" t="s">
        <v>1179</v>
      </c>
      <c r="I25" s="133" t="s">
        <v>1208</v>
      </c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9.5" customHeight="1">
      <c r="A26" s="132"/>
      <c r="B26" s="257"/>
      <c r="C26" s="221"/>
      <c r="D26" s="221"/>
      <c r="E26" s="132"/>
      <c r="F26" s="132"/>
      <c r="G26" s="149"/>
      <c r="H26" s="132"/>
      <c r="I26" s="133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537" t="s">
        <v>2396</v>
      </c>
      <c r="B27" s="537"/>
      <c r="C27" s="544" t="s">
        <v>2397</v>
      </c>
      <c r="D27" s="544"/>
      <c r="E27" s="132"/>
      <c r="F27" s="132"/>
      <c r="G27" s="149"/>
      <c r="H27" s="13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39" t="s">
        <v>1622</v>
      </c>
      <c r="B28" s="139" t="s">
        <v>1623</v>
      </c>
      <c r="C28" s="139" t="s">
        <v>1624</v>
      </c>
      <c r="D28" s="139" t="s">
        <v>1625</v>
      </c>
      <c r="E28" s="139" t="s">
        <v>1626</v>
      </c>
      <c r="F28" s="139" t="s">
        <v>1627</v>
      </c>
      <c r="G28" s="140" t="s">
        <v>1628</v>
      </c>
      <c r="H28" s="140" t="s">
        <v>1629</v>
      </c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39">
        <v>1</v>
      </c>
      <c r="B29" s="150" t="s">
        <v>2398</v>
      </c>
      <c r="C29" s="142" t="s">
        <v>2399</v>
      </c>
      <c r="D29" s="139" t="s">
        <v>1632</v>
      </c>
      <c r="E29" s="142">
        <v>25</v>
      </c>
      <c r="F29" s="139">
        <f t="shared" ref="F29:F47" si="2">SUM(F28,E29)</f>
        <v>25</v>
      </c>
      <c r="G29" s="140">
        <f>SUM(G28,E29)</f>
        <v>25</v>
      </c>
      <c r="H29" s="142"/>
      <c r="I29" s="133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39">
        <v>2</v>
      </c>
      <c r="B30" s="150" t="s">
        <v>2400</v>
      </c>
      <c r="C30" s="142" t="s">
        <v>2207</v>
      </c>
      <c r="D30" s="139" t="s">
        <v>1621</v>
      </c>
      <c r="E30" s="142">
        <v>45</v>
      </c>
      <c r="F30" s="139">
        <f t="shared" si="2"/>
        <v>70</v>
      </c>
      <c r="G30" s="140">
        <f>SUM(G29,E30)</f>
        <v>70</v>
      </c>
      <c r="H30" s="142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42">
        <v>3</v>
      </c>
      <c r="B31" s="154" t="s">
        <v>2118</v>
      </c>
      <c r="C31" s="142" t="s">
        <v>2119</v>
      </c>
      <c r="D31" s="142" t="s">
        <v>1621</v>
      </c>
      <c r="E31" s="142">
        <v>80</v>
      </c>
      <c r="F31" s="139">
        <f t="shared" si="2"/>
        <v>150</v>
      </c>
      <c r="G31" s="140">
        <f>SUM(G30,E31)</f>
        <v>150</v>
      </c>
      <c r="H31" s="142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5.75" customHeight="1">
      <c r="A32" s="142">
        <v>4</v>
      </c>
      <c r="B32" s="147" t="s">
        <v>2150</v>
      </c>
      <c r="C32" s="142" t="s">
        <v>2151</v>
      </c>
      <c r="D32" s="142" t="s">
        <v>1621</v>
      </c>
      <c r="E32" s="142">
        <v>50</v>
      </c>
      <c r="F32" s="139">
        <f t="shared" si="2"/>
        <v>200</v>
      </c>
      <c r="G32" s="140">
        <f>SUM(G31,E32)</f>
        <v>200</v>
      </c>
      <c r="H32" s="142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5.75" customHeight="1">
      <c r="A33" s="142">
        <v>5</v>
      </c>
      <c r="B33" s="147" t="s">
        <v>2120</v>
      </c>
      <c r="C33" s="142" t="s">
        <v>2121</v>
      </c>
      <c r="D33" s="142" t="s">
        <v>1621</v>
      </c>
      <c r="E33" s="142">
        <v>32</v>
      </c>
      <c r="F33" s="139">
        <f t="shared" si="2"/>
        <v>232</v>
      </c>
      <c r="G33" s="140">
        <v>200</v>
      </c>
      <c r="H33" s="142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42">
        <v>6</v>
      </c>
      <c r="B34" s="147" t="s">
        <v>2401</v>
      </c>
      <c r="C34" s="142" t="s">
        <v>2402</v>
      </c>
      <c r="D34" s="142" t="s">
        <v>1621</v>
      </c>
      <c r="E34" s="142">
        <v>21</v>
      </c>
      <c r="F34" s="139">
        <f t="shared" si="2"/>
        <v>253</v>
      </c>
      <c r="G34" s="140">
        <v>200</v>
      </c>
      <c r="H34" s="142"/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142">
        <v>7</v>
      </c>
      <c r="B35" s="147" t="s">
        <v>2167</v>
      </c>
      <c r="C35" s="139" t="s">
        <v>2168</v>
      </c>
      <c r="D35" s="142" t="s">
        <v>1621</v>
      </c>
      <c r="E35" s="142">
        <v>70</v>
      </c>
      <c r="F35" s="139">
        <f t="shared" si="2"/>
        <v>323</v>
      </c>
      <c r="G35" s="140">
        <v>200</v>
      </c>
      <c r="H35" s="142"/>
      <c r="I35" s="133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42">
        <v>8</v>
      </c>
      <c r="B36" s="154" t="s">
        <v>2154</v>
      </c>
      <c r="C36" s="142" t="s">
        <v>2155</v>
      </c>
      <c r="D36" s="142" t="s">
        <v>1632</v>
      </c>
      <c r="E36" s="142">
        <v>24</v>
      </c>
      <c r="F36" s="139">
        <f t="shared" si="2"/>
        <v>347</v>
      </c>
      <c r="G36" s="140">
        <v>200</v>
      </c>
      <c r="H36" s="142"/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142">
        <v>9</v>
      </c>
      <c r="B37" s="154" t="s">
        <v>1666</v>
      </c>
      <c r="C37" s="142" t="s">
        <v>1667</v>
      </c>
      <c r="D37" s="142" t="s">
        <v>1621</v>
      </c>
      <c r="E37" s="142">
        <v>6</v>
      </c>
      <c r="F37" s="139">
        <f t="shared" si="2"/>
        <v>353</v>
      </c>
      <c r="G37" s="140">
        <v>200</v>
      </c>
      <c r="H37" s="142"/>
      <c r="I37" s="133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45">
        <v>10</v>
      </c>
      <c r="B38" s="180" t="s">
        <v>1675</v>
      </c>
      <c r="C38" s="143" t="s">
        <v>1676</v>
      </c>
      <c r="D38" s="145" t="s">
        <v>1621</v>
      </c>
      <c r="E38" s="145">
        <v>30</v>
      </c>
      <c r="F38" s="143">
        <f t="shared" si="2"/>
        <v>383</v>
      </c>
      <c r="G38" s="146">
        <v>200</v>
      </c>
      <c r="H38" s="145"/>
      <c r="I38" s="133" t="s">
        <v>2107</v>
      </c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42">
        <v>11</v>
      </c>
      <c r="B39" s="150" t="s">
        <v>1706</v>
      </c>
      <c r="C39" s="139" t="s">
        <v>1707</v>
      </c>
      <c r="D39" s="139" t="s">
        <v>1632</v>
      </c>
      <c r="E39" s="142">
        <v>32</v>
      </c>
      <c r="F39" s="139">
        <f t="shared" si="2"/>
        <v>415</v>
      </c>
      <c r="G39" s="140">
        <f t="shared" ref="G39:G46" si="3">SUM(G38,E39)</f>
        <v>232</v>
      </c>
      <c r="H39" s="142"/>
      <c r="I39" s="133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42">
        <v>12</v>
      </c>
      <c r="B40" s="126" t="s">
        <v>298</v>
      </c>
      <c r="C40" s="142" t="s">
        <v>1746</v>
      </c>
      <c r="D40" s="142" t="s">
        <v>1621</v>
      </c>
      <c r="E40" s="142">
        <v>4</v>
      </c>
      <c r="F40" s="139">
        <f t="shared" si="2"/>
        <v>419</v>
      </c>
      <c r="G40" s="140">
        <f t="shared" si="3"/>
        <v>236</v>
      </c>
      <c r="H40" s="142"/>
      <c r="I40" s="133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42">
        <v>13</v>
      </c>
      <c r="B41" s="141" t="s">
        <v>1728</v>
      </c>
      <c r="C41" s="142" t="s">
        <v>1729</v>
      </c>
      <c r="D41" s="142" t="s">
        <v>1632</v>
      </c>
      <c r="E41" s="142">
        <v>42</v>
      </c>
      <c r="F41" s="139">
        <f t="shared" si="2"/>
        <v>461</v>
      </c>
      <c r="G41" s="140">
        <f t="shared" si="3"/>
        <v>278</v>
      </c>
      <c r="H41" s="142"/>
      <c r="I41" s="133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42">
        <v>14</v>
      </c>
      <c r="B42" s="126" t="s">
        <v>1732</v>
      </c>
      <c r="C42" s="139" t="s">
        <v>1733</v>
      </c>
      <c r="D42" s="142" t="s">
        <v>1621</v>
      </c>
      <c r="E42" s="142">
        <v>4</v>
      </c>
      <c r="F42" s="139">
        <f t="shared" si="2"/>
        <v>465</v>
      </c>
      <c r="G42" s="140">
        <f t="shared" si="3"/>
        <v>282</v>
      </c>
      <c r="H42" s="142"/>
      <c r="I42" s="133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42">
        <v>15</v>
      </c>
      <c r="B43" s="141" t="s">
        <v>1530</v>
      </c>
      <c r="C43" s="142" t="s">
        <v>1531</v>
      </c>
      <c r="D43" s="142" t="s">
        <v>1621</v>
      </c>
      <c r="E43" s="142">
        <v>6</v>
      </c>
      <c r="F43" s="139">
        <f t="shared" si="2"/>
        <v>471</v>
      </c>
      <c r="G43" s="140">
        <f t="shared" si="3"/>
        <v>288</v>
      </c>
      <c r="H43" s="142"/>
      <c r="I43" s="133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142">
        <v>16</v>
      </c>
      <c r="B44" s="141" t="s">
        <v>1257</v>
      </c>
      <c r="C44" s="142" t="s">
        <v>1258</v>
      </c>
      <c r="D44" s="115" t="s">
        <v>1182</v>
      </c>
      <c r="E44" s="142">
        <v>20</v>
      </c>
      <c r="F44" s="139">
        <f t="shared" si="2"/>
        <v>491</v>
      </c>
      <c r="G44" s="140">
        <f t="shared" si="3"/>
        <v>308</v>
      </c>
      <c r="H44" s="142"/>
      <c r="I44" s="133"/>
      <c r="J44" s="134"/>
      <c r="K44" s="134"/>
      <c r="L44" s="134"/>
      <c r="M44" s="134"/>
      <c r="N44" s="134"/>
      <c r="O44" s="134"/>
      <c r="P44" s="134"/>
      <c r="Q44" s="134"/>
    </row>
    <row r="45" spans="1:26" ht="15.75" customHeight="1">
      <c r="A45" s="142">
        <v>17</v>
      </c>
      <c r="B45" s="141" t="s">
        <v>1399</v>
      </c>
      <c r="C45" s="142" t="s">
        <v>1357</v>
      </c>
      <c r="D45" s="115" t="s">
        <v>1175</v>
      </c>
      <c r="E45" s="142">
        <v>20</v>
      </c>
      <c r="F45" s="139">
        <f t="shared" si="2"/>
        <v>511</v>
      </c>
      <c r="G45" s="140">
        <f t="shared" si="3"/>
        <v>328</v>
      </c>
      <c r="H45" s="142"/>
      <c r="I45" s="133"/>
      <c r="J45" s="134"/>
      <c r="K45" s="134"/>
      <c r="L45" s="134"/>
      <c r="M45" s="134"/>
      <c r="N45" s="134"/>
      <c r="O45" s="134"/>
      <c r="P45" s="134"/>
      <c r="Q45" s="134"/>
    </row>
    <row r="46" spans="1:26" ht="15.75" customHeight="1">
      <c r="A46" s="142">
        <v>18</v>
      </c>
      <c r="B46" s="141" t="s">
        <v>1690</v>
      </c>
      <c r="C46" s="142" t="s">
        <v>1691</v>
      </c>
      <c r="D46" s="115" t="s">
        <v>1175</v>
      </c>
      <c r="E46" s="142">
        <v>60</v>
      </c>
      <c r="F46" s="139">
        <f t="shared" si="2"/>
        <v>571</v>
      </c>
      <c r="G46" s="140">
        <f t="shared" si="3"/>
        <v>388</v>
      </c>
      <c r="H46" s="142"/>
      <c r="I46" s="133"/>
      <c r="J46" s="134"/>
      <c r="K46" s="134"/>
      <c r="L46" s="134"/>
      <c r="M46" s="134"/>
      <c r="N46" s="134"/>
      <c r="O46" s="134"/>
      <c r="P46" s="134"/>
      <c r="Q46" s="134"/>
    </row>
    <row r="47" spans="1:26" ht="15.75" customHeight="1">
      <c r="A47" s="142">
        <v>19</v>
      </c>
      <c r="B47" s="141" t="s">
        <v>1692</v>
      </c>
      <c r="C47" s="142" t="s">
        <v>1693</v>
      </c>
      <c r="D47" s="115" t="s">
        <v>1182</v>
      </c>
      <c r="E47" s="142">
        <v>50</v>
      </c>
      <c r="F47" s="139">
        <f t="shared" si="2"/>
        <v>621</v>
      </c>
      <c r="G47" s="140">
        <v>400</v>
      </c>
      <c r="H47" s="325" t="s">
        <v>1179</v>
      </c>
      <c r="I47" s="133" t="s">
        <v>1631</v>
      </c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32"/>
      <c r="B48" s="257"/>
      <c r="C48" s="221"/>
      <c r="D48" s="221"/>
      <c r="E48" s="132"/>
      <c r="F48" s="132"/>
      <c r="G48" s="149"/>
      <c r="H48" s="132"/>
      <c r="I48" s="133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spans="1:26" ht="15.75" customHeight="1">
      <c r="A49" s="537" t="s">
        <v>2403</v>
      </c>
      <c r="B49" s="537"/>
      <c r="C49" s="544" t="s">
        <v>2404</v>
      </c>
      <c r="D49" s="544"/>
      <c r="E49" s="132"/>
      <c r="F49" s="132"/>
      <c r="G49" s="149"/>
      <c r="H49" s="132"/>
      <c r="I49" s="133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15.75" customHeight="1">
      <c r="A50" s="139" t="s">
        <v>1622</v>
      </c>
      <c r="B50" s="139" t="s">
        <v>1623</v>
      </c>
      <c r="C50" s="139" t="s">
        <v>1624</v>
      </c>
      <c r="D50" s="139" t="s">
        <v>1625</v>
      </c>
      <c r="E50" s="139" t="s">
        <v>1626</v>
      </c>
      <c r="F50" s="139" t="s">
        <v>1627</v>
      </c>
      <c r="G50" s="140" t="s">
        <v>1628</v>
      </c>
      <c r="H50" s="140" t="s">
        <v>1629</v>
      </c>
      <c r="I50" s="133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42">
        <v>1</v>
      </c>
      <c r="B51" s="147" t="s">
        <v>2405</v>
      </c>
      <c r="C51" s="139" t="s">
        <v>2390</v>
      </c>
      <c r="D51" s="142" t="s">
        <v>1621</v>
      </c>
      <c r="E51" s="142">
        <v>7</v>
      </c>
      <c r="F51" s="139">
        <f t="shared" ref="F51:F72" si="4">SUM(F50,E51)</f>
        <v>7</v>
      </c>
      <c r="G51" s="140">
        <f t="shared" ref="G51:G58" si="5">SUM(G50,E51)</f>
        <v>7</v>
      </c>
      <c r="H51" s="142"/>
      <c r="I51" s="133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139">
        <v>2</v>
      </c>
      <c r="B52" s="154" t="s">
        <v>2118</v>
      </c>
      <c r="C52" s="142" t="s">
        <v>2119</v>
      </c>
      <c r="D52" s="142" t="s">
        <v>1621</v>
      </c>
      <c r="E52" s="142">
        <v>80</v>
      </c>
      <c r="F52" s="139">
        <f t="shared" si="4"/>
        <v>87</v>
      </c>
      <c r="G52" s="140">
        <f t="shared" si="5"/>
        <v>87</v>
      </c>
      <c r="H52" s="142"/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139">
        <v>3</v>
      </c>
      <c r="B53" s="147" t="s">
        <v>2120</v>
      </c>
      <c r="C53" s="142" t="s">
        <v>2121</v>
      </c>
      <c r="D53" s="142" t="s">
        <v>1621</v>
      </c>
      <c r="E53" s="142">
        <v>30</v>
      </c>
      <c r="F53" s="139">
        <f t="shared" si="4"/>
        <v>117</v>
      </c>
      <c r="G53" s="140">
        <f t="shared" si="5"/>
        <v>117</v>
      </c>
      <c r="H53" s="142"/>
      <c r="I53" s="133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139">
        <v>4</v>
      </c>
      <c r="B54" s="147" t="s">
        <v>2275</v>
      </c>
      <c r="C54" s="142" t="s">
        <v>2276</v>
      </c>
      <c r="D54" s="142" t="s">
        <v>1621</v>
      </c>
      <c r="E54" s="142">
        <v>8</v>
      </c>
      <c r="F54" s="139">
        <f t="shared" si="4"/>
        <v>125</v>
      </c>
      <c r="G54" s="140">
        <f t="shared" si="5"/>
        <v>125</v>
      </c>
      <c r="H54" s="142"/>
      <c r="I54" s="133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39">
        <v>5</v>
      </c>
      <c r="B55" s="147" t="s">
        <v>2165</v>
      </c>
      <c r="C55" s="142" t="s">
        <v>2166</v>
      </c>
      <c r="D55" s="142" t="s">
        <v>1621</v>
      </c>
      <c r="E55" s="142">
        <v>11</v>
      </c>
      <c r="F55" s="139">
        <f t="shared" si="4"/>
        <v>136</v>
      </c>
      <c r="G55" s="140">
        <f t="shared" si="5"/>
        <v>136</v>
      </c>
      <c r="H55" s="142"/>
      <c r="I55" s="133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39">
        <v>6</v>
      </c>
      <c r="B56" s="154" t="s">
        <v>2122</v>
      </c>
      <c r="C56" s="142" t="s">
        <v>2123</v>
      </c>
      <c r="D56" s="142" t="s">
        <v>1632</v>
      </c>
      <c r="E56" s="142">
        <v>20</v>
      </c>
      <c r="F56" s="139">
        <f t="shared" si="4"/>
        <v>156</v>
      </c>
      <c r="G56" s="140">
        <f t="shared" si="5"/>
        <v>156</v>
      </c>
      <c r="H56" s="142"/>
      <c r="I56" s="133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139">
        <v>7</v>
      </c>
      <c r="B57" s="154" t="s">
        <v>2279</v>
      </c>
      <c r="C57" s="142" t="s">
        <v>2143</v>
      </c>
      <c r="D57" s="142" t="s">
        <v>1632</v>
      </c>
      <c r="E57" s="142">
        <v>12</v>
      </c>
      <c r="F57" s="139">
        <f t="shared" si="4"/>
        <v>168</v>
      </c>
      <c r="G57" s="140">
        <f t="shared" si="5"/>
        <v>168</v>
      </c>
      <c r="H57" s="142"/>
      <c r="I57" s="133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39">
        <v>8</v>
      </c>
      <c r="B58" s="154" t="s">
        <v>2124</v>
      </c>
      <c r="C58" s="142" t="s">
        <v>2125</v>
      </c>
      <c r="D58" s="142" t="s">
        <v>1632</v>
      </c>
      <c r="E58" s="142">
        <v>32</v>
      </c>
      <c r="F58" s="139">
        <f t="shared" si="4"/>
        <v>200</v>
      </c>
      <c r="G58" s="140">
        <f t="shared" si="5"/>
        <v>200</v>
      </c>
      <c r="H58" s="142"/>
      <c r="I58" s="133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39">
        <v>9</v>
      </c>
      <c r="B59" s="147" t="s">
        <v>2167</v>
      </c>
      <c r="C59" s="139" t="s">
        <v>2168</v>
      </c>
      <c r="D59" s="142" t="s">
        <v>1621</v>
      </c>
      <c r="E59" s="142">
        <v>80</v>
      </c>
      <c r="F59" s="139">
        <f t="shared" si="4"/>
        <v>280</v>
      </c>
      <c r="G59" s="140">
        <v>200</v>
      </c>
      <c r="H59" s="142"/>
      <c r="I59" s="133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39">
        <v>10</v>
      </c>
      <c r="B60" s="150" t="s">
        <v>2406</v>
      </c>
      <c r="C60" s="142" t="s">
        <v>1754</v>
      </c>
      <c r="D60" s="139" t="s">
        <v>1621</v>
      </c>
      <c r="E60" s="142">
        <v>30</v>
      </c>
      <c r="F60" s="139">
        <f t="shared" si="4"/>
        <v>310</v>
      </c>
      <c r="G60" s="140">
        <v>200</v>
      </c>
      <c r="H60" s="142"/>
      <c r="I60" s="133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39">
        <v>11</v>
      </c>
      <c r="B61" s="154" t="s">
        <v>1666</v>
      </c>
      <c r="C61" s="142" t="s">
        <v>1667</v>
      </c>
      <c r="D61" s="142" t="s">
        <v>1621</v>
      </c>
      <c r="E61" s="142">
        <v>4</v>
      </c>
      <c r="F61" s="139">
        <f t="shared" si="4"/>
        <v>314</v>
      </c>
      <c r="G61" s="140">
        <v>200</v>
      </c>
      <c r="H61" s="142"/>
      <c r="I61" s="133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39">
        <v>12</v>
      </c>
      <c r="B62" s="154" t="s">
        <v>1724</v>
      </c>
      <c r="C62" s="142" t="s">
        <v>1725</v>
      </c>
      <c r="D62" s="142" t="s">
        <v>1621</v>
      </c>
      <c r="E62" s="142">
        <v>26</v>
      </c>
      <c r="F62" s="139">
        <f t="shared" si="4"/>
        <v>340</v>
      </c>
      <c r="G62" s="140">
        <v>200</v>
      </c>
      <c r="H62" s="142"/>
      <c r="I62" s="133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139">
        <v>13</v>
      </c>
      <c r="B63" s="150" t="s">
        <v>2105</v>
      </c>
      <c r="C63" s="139" t="s">
        <v>2106</v>
      </c>
      <c r="D63" s="139" t="s">
        <v>1632</v>
      </c>
      <c r="E63" s="142">
        <v>20</v>
      </c>
      <c r="F63" s="139">
        <f t="shared" si="4"/>
        <v>360</v>
      </c>
      <c r="G63" s="140">
        <v>200</v>
      </c>
      <c r="H63" s="142"/>
      <c r="I63" s="133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139">
        <v>14</v>
      </c>
      <c r="B64" s="150" t="s">
        <v>1783</v>
      </c>
      <c r="C64" s="139" t="s">
        <v>1669</v>
      </c>
      <c r="D64" s="139" t="s">
        <v>1621</v>
      </c>
      <c r="E64" s="142">
        <v>6</v>
      </c>
      <c r="F64" s="139">
        <f t="shared" si="4"/>
        <v>366</v>
      </c>
      <c r="G64" s="140">
        <v>200</v>
      </c>
      <c r="H64" s="142"/>
      <c r="I64" s="133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45">
        <v>15</v>
      </c>
      <c r="B65" s="180" t="s">
        <v>1675</v>
      </c>
      <c r="C65" s="143" t="s">
        <v>1676</v>
      </c>
      <c r="D65" s="145" t="s">
        <v>1621</v>
      </c>
      <c r="E65" s="145">
        <v>30</v>
      </c>
      <c r="F65" s="143">
        <f t="shared" si="4"/>
        <v>396</v>
      </c>
      <c r="G65" s="146">
        <v>200</v>
      </c>
      <c r="H65" s="145"/>
      <c r="I65" s="133" t="s">
        <v>2107</v>
      </c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42">
        <v>16</v>
      </c>
      <c r="B66" s="150" t="s">
        <v>1706</v>
      </c>
      <c r="C66" s="139" t="s">
        <v>1707</v>
      </c>
      <c r="D66" s="139" t="s">
        <v>1632</v>
      </c>
      <c r="E66" s="142">
        <v>32</v>
      </c>
      <c r="F66" s="139">
        <f t="shared" si="4"/>
        <v>428</v>
      </c>
      <c r="G66" s="140">
        <f>SUM(G65,E66)</f>
        <v>232</v>
      </c>
      <c r="H66" s="142"/>
      <c r="I66" s="133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142">
        <v>17</v>
      </c>
      <c r="B67" s="141" t="s">
        <v>1681</v>
      </c>
      <c r="C67" s="142" t="s">
        <v>1682</v>
      </c>
      <c r="D67" s="167" t="s">
        <v>1175</v>
      </c>
      <c r="E67" s="142">
        <v>50</v>
      </c>
      <c r="F67" s="139">
        <f t="shared" si="4"/>
        <v>478</v>
      </c>
      <c r="G67" s="140">
        <f>SUM(G66,E67)</f>
        <v>282</v>
      </c>
      <c r="H67" s="142"/>
      <c r="I67" s="133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42">
        <v>18</v>
      </c>
      <c r="B68" s="141" t="s">
        <v>1744</v>
      </c>
      <c r="C68" s="142" t="s">
        <v>1745</v>
      </c>
      <c r="D68" s="139" t="s">
        <v>1621</v>
      </c>
      <c r="E68" s="142">
        <v>20</v>
      </c>
      <c r="F68" s="139">
        <f t="shared" si="4"/>
        <v>498</v>
      </c>
      <c r="G68" s="140">
        <f>SUM(G67,E68)</f>
        <v>302</v>
      </c>
      <c r="H68" s="142"/>
      <c r="I68" s="133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142">
        <v>19</v>
      </c>
      <c r="B69" s="141" t="s">
        <v>1728</v>
      </c>
      <c r="C69" s="142" t="s">
        <v>1729</v>
      </c>
      <c r="D69" s="142" t="s">
        <v>1632</v>
      </c>
      <c r="E69" s="142">
        <v>42</v>
      </c>
      <c r="F69" s="139">
        <f t="shared" si="4"/>
        <v>540</v>
      </c>
      <c r="G69" s="140">
        <f>SUM(G68,E69)</f>
        <v>344</v>
      </c>
      <c r="H69" s="142"/>
      <c r="I69" s="133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142">
        <v>20</v>
      </c>
      <c r="B70" s="141" t="s">
        <v>1257</v>
      </c>
      <c r="C70" s="142" t="s">
        <v>1258</v>
      </c>
      <c r="D70" s="142" t="s">
        <v>1632</v>
      </c>
      <c r="E70" s="142">
        <v>20</v>
      </c>
      <c r="F70" s="139">
        <f t="shared" si="4"/>
        <v>560</v>
      </c>
      <c r="G70" s="140">
        <f>SUM(G69,E70)</f>
        <v>364</v>
      </c>
      <c r="H70" s="142"/>
      <c r="I70" s="133"/>
      <c r="J70" s="134"/>
      <c r="K70" s="134"/>
      <c r="L70" s="134"/>
      <c r="M70" s="134"/>
      <c r="N70" s="134"/>
      <c r="O70" s="134"/>
      <c r="P70" s="134"/>
      <c r="Q70" s="134"/>
    </row>
    <row r="71" spans="1:26" ht="15.75" customHeight="1">
      <c r="A71" s="158">
        <v>21</v>
      </c>
      <c r="B71" s="174" t="s">
        <v>1692</v>
      </c>
      <c r="C71" s="158" t="s">
        <v>1693</v>
      </c>
      <c r="D71" s="158" t="s">
        <v>1632</v>
      </c>
      <c r="E71" s="158">
        <v>50</v>
      </c>
      <c r="F71" s="157">
        <f t="shared" si="4"/>
        <v>610</v>
      </c>
      <c r="G71" s="159">
        <v>400</v>
      </c>
      <c r="H71" s="325" t="s">
        <v>1179</v>
      </c>
      <c r="I71" s="133" t="s">
        <v>1631</v>
      </c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142">
        <v>22</v>
      </c>
      <c r="B72" s="141" t="s">
        <v>1374</v>
      </c>
      <c r="C72" s="142" t="s">
        <v>1375</v>
      </c>
      <c r="D72" s="115" t="s">
        <v>1175</v>
      </c>
      <c r="E72" s="142">
        <v>4</v>
      </c>
      <c r="F72" s="139">
        <f t="shared" si="4"/>
        <v>614</v>
      </c>
      <c r="G72" s="140">
        <v>400</v>
      </c>
      <c r="H72" s="325" t="s">
        <v>1179</v>
      </c>
      <c r="I72" s="133" t="s">
        <v>2407</v>
      </c>
      <c r="J72" s="134"/>
      <c r="K72" s="134"/>
      <c r="L72" s="134"/>
      <c r="M72" s="134"/>
      <c r="N72" s="134"/>
      <c r="O72" s="134"/>
      <c r="P72" s="134"/>
      <c r="Q72" s="134"/>
    </row>
    <row r="73" spans="1:26" ht="15.75" customHeight="1">
      <c r="A73" s="132"/>
      <c r="B73" s="341"/>
      <c r="C73" s="260"/>
      <c r="D73" s="221"/>
      <c r="E73" s="132"/>
      <c r="F73" s="132"/>
      <c r="G73" s="149"/>
      <c r="H73" s="132"/>
      <c r="I73" s="133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537" t="s">
        <v>2408</v>
      </c>
      <c r="B74" s="537"/>
      <c r="C74" s="544" t="s">
        <v>2409</v>
      </c>
      <c r="D74" s="544"/>
      <c r="E74" s="132"/>
      <c r="F74" s="132"/>
      <c r="G74" s="149"/>
      <c r="H74" s="132"/>
      <c r="I74" s="133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139" t="s">
        <v>1622</v>
      </c>
      <c r="B75" s="139" t="s">
        <v>1623</v>
      </c>
      <c r="C75" s="139" t="s">
        <v>1624</v>
      </c>
      <c r="D75" s="139" t="s">
        <v>1625</v>
      </c>
      <c r="E75" s="139" t="s">
        <v>1626</v>
      </c>
      <c r="F75" s="139" t="s">
        <v>1627</v>
      </c>
      <c r="G75" s="140" t="s">
        <v>1628</v>
      </c>
      <c r="H75" s="140" t="s">
        <v>1629</v>
      </c>
      <c r="I75" s="133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142">
        <v>1</v>
      </c>
      <c r="B76" s="154" t="s">
        <v>2389</v>
      </c>
      <c r="C76" s="142" t="s">
        <v>2390</v>
      </c>
      <c r="D76" s="142" t="s">
        <v>1621</v>
      </c>
      <c r="E76" s="142">
        <v>8</v>
      </c>
      <c r="F76" s="139">
        <f>SUM(F75,E76)</f>
        <v>8</v>
      </c>
      <c r="G76" s="140">
        <f t="shared" ref="G76:G81" si="6">SUM(G75,E76)</f>
        <v>8</v>
      </c>
      <c r="H76" s="142"/>
      <c r="I76" s="133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139">
        <v>2</v>
      </c>
      <c r="B77" s="154" t="s">
        <v>2391</v>
      </c>
      <c r="C77" s="142" t="s">
        <v>2180</v>
      </c>
      <c r="D77" s="139" t="s">
        <v>1621</v>
      </c>
      <c r="E77" s="142">
        <v>4</v>
      </c>
      <c r="F77" s="139">
        <f>SUM(F76,E77)</f>
        <v>12</v>
      </c>
      <c r="G77" s="140">
        <f t="shared" si="6"/>
        <v>12</v>
      </c>
      <c r="H77" s="142"/>
      <c r="I77" s="133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:26" ht="15.75" customHeight="1">
      <c r="A78" s="143">
        <v>3</v>
      </c>
      <c r="B78" s="180" t="s">
        <v>2392</v>
      </c>
      <c r="C78" s="143" t="s">
        <v>2393</v>
      </c>
      <c r="D78" s="145" t="s">
        <v>1621</v>
      </c>
      <c r="E78" s="145">
        <v>15</v>
      </c>
      <c r="F78" s="143">
        <f>SUM(F77,E78)</f>
        <v>27</v>
      </c>
      <c r="G78" s="146">
        <f t="shared" si="6"/>
        <v>27</v>
      </c>
      <c r="H78" s="145"/>
      <c r="I78" s="133" t="s">
        <v>2107</v>
      </c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:26" ht="15.75" customHeight="1">
      <c r="A79" s="139">
        <v>4</v>
      </c>
      <c r="B79" s="147" t="s">
        <v>1773</v>
      </c>
      <c r="C79" s="139" t="s">
        <v>1774</v>
      </c>
      <c r="D79" s="142" t="s">
        <v>1621</v>
      </c>
      <c r="E79" s="142">
        <v>20</v>
      </c>
      <c r="F79" s="139">
        <v>47</v>
      </c>
      <c r="G79" s="140">
        <f t="shared" si="6"/>
        <v>47</v>
      </c>
      <c r="H79" s="142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139">
        <v>5</v>
      </c>
      <c r="B80" s="126" t="s">
        <v>1257</v>
      </c>
      <c r="C80" s="139" t="s">
        <v>1258</v>
      </c>
      <c r="D80" s="115" t="s">
        <v>1182</v>
      </c>
      <c r="E80" s="142">
        <v>20</v>
      </c>
      <c r="F80" s="139">
        <f>SUM(F79,E80)</f>
        <v>67</v>
      </c>
      <c r="G80" s="140">
        <f t="shared" si="6"/>
        <v>67</v>
      </c>
      <c r="H80" s="142"/>
      <c r="I80" s="133"/>
      <c r="J80" s="134"/>
      <c r="K80" s="134"/>
      <c r="L80" s="134"/>
      <c r="M80" s="134"/>
      <c r="N80" s="134"/>
      <c r="O80" s="134"/>
      <c r="P80" s="134"/>
      <c r="Q80" s="134"/>
    </row>
    <row r="81" spans="1:26" ht="15.75" customHeight="1">
      <c r="A81" s="139">
        <v>6</v>
      </c>
      <c r="B81" s="126" t="s">
        <v>1692</v>
      </c>
      <c r="C81" s="139" t="s">
        <v>1693</v>
      </c>
      <c r="D81" s="115" t="s">
        <v>1182</v>
      </c>
      <c r="E81" s="142">
        <v>50</v>
      </c>
      <c r="F81" s="139">
        <f>SUM(F80,E81)</f>
        <v>117</v>
      </c>
      <c r="G81" s="140">
        <f t="shared" si="6"/>
        <v>117</v>
      </c>
      <c r="H81" s="142"/>
      <c r="I81" s="133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157">
        <v>7</v>
      </c>
      <c r="B82" s="229" t="s">
        <v>1908</v>
      </c>
      <c r="C82" s="157" t="s">
        <v>1909</v>
      </c>
      <c r="D82" s="165" t="s">
        <v>1175</v>
      </c>
      <c r="E82" s="158">
        <v>30</v>
      </c>
      <c r="F82" s="157">
        <f>SUM(F81,E82)</f>
        <v>147</v>
      </c>
      <c r="G82" s="159">
        <v>147</v>
      </c>
      <c r="H82" s="158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57">
        <v>8</v>
      </c>
      <c r="B83" s="298" t="s">
        <v>1910</v>
      </c>
      <c r="C83" s="158" t="s">
        <v>1911</v>
      </c>
      <c r="D83" s="347" t="s">
        <v>1175</v>
      </c>
      <c r="E83" s="158">
        <v>60</v>
      </c>
      <c r="F83" s="158">
        <f>SUM(F82,E83)</f>
        <v>207</v>
      </c>
      <c r="G83" s="175">
        <f>SUM(G82,E83)</f>
        <v>207</v>
      </c>
      <c r="H83" s="158"/>
      <c r="I83" s="133" t="s">
        <v>1208</v>
      </c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39">
        <v>9</v>
      </c>
      <c r="B84" s="141" t="s">
        <v>2410</v>
      </c>
      <c r="C84" s="142" t="s">
        <v>2411</v>
      </c>
      <c r="D84" s="115" t="s">
        <v>1182</v>
      </c>
      <c r="E84" s="142">
        <v>197.5</v>
      </c>
      <c r="F84" s="142">
        <f>SUM(F83,E84)</f>
        <v>404.5</v>
      </c>
      <c r="G84" s="176">
        <v>400</v>
      </c>
      <c r="H84" s="342" t="s">
        <v>1179</v>
      </c>
      <c r="I84" s="133" t="s">
        <v>1216</v>
      </c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260"/>
      <c r="B85" s="348"/>
      <c r="C85" s="221"/>
      <c r="D85" s="260"/>
      <c r="E85" s="132"/>
      <c r="F85" s="148"/>
      <c r="G85" s="149"/>
      <c r="H85" s="132"/>
      <c r="I85" s="133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544" t="s">
        <v>2412</v>
      </c>
      <c r="B86" s="544"/>
      <c r="C86" s="544" t="s">
        <v>2413</v>
      </c>
      <c r="D86" s="544"/>
      <c r="E86" s="132"/>
      <c r="F86" s="132"/>
      <c r="G86" s="149"/>
      <c r="H86" s="132"/>
      <c r="I86" s="133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139" t="s">
        <v>1622</v>
      </c>
      <c r="B87" s="139" t="s">
        <v>1623</v>
      </c>
      <c r="C87" s="139" t="s">
        <v>1624</v>
      </c>
      <c r="D87" s="139" t="s">
        <v>1625</v>
      </c>
      <c r="E87" s="139" t="s">
        <v>1626</v>
      </c>
      <c r="F87" s="139" t="s">
        <v>1627</v>
      </c>
      <c r="G87" s="140" t="s">
        <v>1628</v>
      </c>
      <c r="H87" s="140" t="s">
        <v>1629</v>
      </c>
      <c r="I87" s="133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139">
        <v>1</v>
      </c>
      <c r="B88" s="150" t="s">
        <v>2183</v>
      </c>
      <c r="C88" s="139" t="s">
        <v>2184</v>
      </c>
      <c r="D88" s="139" t="s">
        <v>1621</v>
      </c>
      <c r="E88" s="142">
        <v>11</v>
      </c>
      <c r="F88" s="139">
        <f t="shared" ref="F88:F109" si="7">SUM(F87,E88)</f>
        <v>11</v>
      </c>
      <c r="G88" s="140">
        <f t="shared" ref="G88:G96" si="8">SUM(G87,E88)</f>
        <v>11</v>
      </c>
      <c r="H88" s="142"/>
      <c r="I88" s="133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139">
        <v>2</v>
      </c>
      <c r="B89" s="150" t="s">
        <v>2414</v>
      </c>
      <c r="C89" s="139" t="s">
        <v>2415</v>
      </c>
      <c r="D89" s="139" t="s">
        <v>1621</v>
      </c>
      <c r="E89" s="142">
        <v>16</v>
      </c>
      <c r="F89" s="139">
        <f t="shared" si="7"/>
        <v>27</v>
      </c>
      <c r="G89" s="140">
        <f t="shared" si="8"/>
        <v>27</v>
      </c>
      <c r="H89" s="142"/>
      <c r="I89" s="133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5.75" customHeight="1">
      <c r="A90" s="139">
        <v>3</v>
      </c>
      <c r="B90" s="154" t="s">
        <v>2416</v>
      </c>
      <c r="C90" s="142" t="s">
        <v>2417</v>
      </c>
      <c r="D90" s="139" t="s">
        <v>1621</v>
      </c>
      <c r="E90" s="142">
        <v>10</v>
      </c>
      <c r="F90" s="139">
        <f t="shared" si="7"/>
        <v>37</v>
      </c>
      <c r="G90" s="140">
        <f t="shared" si="8"/>
        <v>37</v>
      </c>
      <c r="H90" s="142"/>
      <c r="I90" s="133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5.75" customHeight="1">
      <c r="A91" s="139">
        <v>4</v>
      </c>
      <c r="B91" s="147" t="s">
        <v>2418</v>
      </c>
      <c r="C91" s="142" t="s">
        <v>2419</v>
      </c>
      <c r="D91" s="142" t="s">
        <v>1632</v>
      </c>
      <c r="E91" s="142">
        <v>10</v>
      </c>
      <c r="F91" s="139">
        <f t="shared" si="7"/>
        <v>47</v>
      </c>
      <c r="G91" s="140">
        <f t="shared" si="8"/>
        <v>47</v>
      </c>
      <c r="H91" s="142"/>
      <c r="I91" s="133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5.75" customHeight="1">
      <c r="A92" s="139">
        <v>5</v>
      </c>
      <c r="B92" s="349" t="s">
        <v>2420</v>
      </c>
      <c r="C92" s="142" t="s">
        <v>2421</v>
      </c>
      <c r="D92" s="139" t="s">
        <v>1621</v>
      </c>
      <c r="E92" s="139">
        <v>4</v>
      </c>
      <c r="F92" s="139">
        <f t="shared" si="7"/>
        <v>51</v>
      </c>
      <c r="G92" s="140">
        <f t="shared" si="8"/>
        <v>51</v>
      </c>
      <c r="H92" s="142"/>
      <c r="I92" s="133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39">
        <v>6</v>
      </c>
      <c r="B93" s="147" t="s">
        <v>2120</v>
      </c>
      <c r="C93" s="142" t="s">
        <v>2121</v>
      </c>
      <c r="D93" s="142" t="s">
        <v>1621</v>
      </c>
      <c r="E93" s="139">
        <v>30</v>
      </c>
      <c r="F93" s="139">
        <f t="shared" si="7"/>
        <v>81</v>
      </c>
      <c r="G93" s="140">
        <f t="shared" si="8"/>
        <v>81</v>
      </c>
      <c r="H93" s="142"/>
      <c r="I93" s="133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139">
        <v>7</v>
      </c>
      <c r="B94" s="147" t="s">
        <v>2167</v>
      </c>
      <c r="C94" s="139" t="s">
        <v>2168</v>
      </c>
      <c r="D94" s="142" t="s">
        <v>1621</v>
      </c>
      <c r="E94" s="139">
        <v>80</v>
      </c>
      <c r="F94" s="139">
        <f t="shared" si="7"/>
        <v>161</v>
      </c>
      <c r="G94" s="140">
        <f t="shared" si="8"/>
        <v>161</v>
      </c>
      <c r="H94" s="142"/>
      <c r="I94" s="133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:26" ht="15.75" customHeight="1">
      <c r="A95" s="139">
        <v>8</v>
      </c>
      <c r="B95" s="147" t="s">
        <v>2169</v>
      </c>
      <c r="C95" s="139" t="s">
        <v>2170</v>
      </c>
      <c r="D95" s="142" t="s">
        <v>1621</v>
      </c>
      <c r="E95" s="142">
        <v>24</v>
      </c>
      <c r="F95" s="139">
        <f t="shared" si="7"/>
        <v>185</v>
      </c>
      <c r="G95" s="140">
        <f t="shared" si="8"/>
        <v>185</v>
      </c>
      <c r="H95" s="142"/>
      <c r="I95" s="133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:26" ht="15.75" customHeight="1">
      <c r="A96" s="139">
        <v>9</v>
      </c>
      <c r="B96" s="154" t="s">
        <v>1834</v>
      </c>
      <c r="C96" s="142" t="s">
        <v>1835</v>
      </c>
      <c r="D96" s="142" t="s">
        <v>1621</v>
      </c>
      <c r="E96" s="142">
        <v>10</v>
      </c>
      <c r="F96" s="139">
        <f t="shared" si="7"/>
        <v>195</v>
      </c>
      <c r="G96" s="140">
        <f t="shared" si="8"/>
        <v>195</v>
      </c>
      <c r="H96" s="142"/>
      <c r="I96" s="133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5.75" customHeight="1">
      <c r="A97" s="139">
        <v>10</v>
      </c>
      <c r="B97" s="150" t="s">
        <v>2105</v>
      </c>
      <c r="C97" s="139" t="s">
        <v>2106</v>
      </c>
      <c r="D97" s="139" t="s">
        <v>1632</v>
      </c>
      <c r="E97" s="142">
        <v>24</v>
      </c>
      <c r="F97" s="139">
        <f t="shared" si="7"/>
        <v>219</v>
      </c>
      <c r="G97" s="140">
        <v>200</v>
      </c>
      <c r="H97" s="142"/>
      <c r="I97" s="133"/>
      <c r="J97" s="134"/>
      <c r="K97" s="134"/>
      <c r="L97" s="134"/>
      <c r="M97" s="134"/>
      <c r="N97" s="134"/>
      <c r="O97" s="134"/>
      <c r="P97" s="134"/>
      <c r="Q97" s="134"/>
    </row>
    <row r="98" spans="1:26" ht="15.75" customHeight="1">
      <c r="A98" s="143">
        <v>11</v>
      </c>
      <c r="B98" s="294" t="s">
        <v>1828</v>
      </c>
      <c r="C98" s="145" t="s">
        <v>1829</v>
      </c>
      <c r="D98" s="145" t="s">
        <v>1621</v>
      </c>
      <c r="E98" s="145">
        <v>10</v>
      </c>
      <c r="F98" s="143">
        <f t="shared" si="7"/>
        <v>229</v>
      </c>
      <c r="G98" s="146">
        <v>200</v>
      </c>
      <c r="H98" s="145"/>
      <c r="I98" s="133" t="s">
        <v>2107</v>
      </c>
      <c r="J98" s="134"/>
      <c r="K98" s="134"/>
      <c r="L98" s="134"/>
      <c r="M98" s="134"/>
      <c r="N98" s="134"/>
      <c r="O98" s="134"/>
      <c r="P98" s="134"/>
      <c r="Q98" s="134"/>
    </row>
    <row r="99" spans="1:26" ht="15.75" customHeight="1">
      <c r="A99" s="139">
        <v>12</v>
      </c>
      <c r="B99" s="141" t="s">
        <v>1249</v>
      </c>
      <c r="C99" s="142" t="s">
        <v>1250</v>
      </c>
      <c r="D99" s="115" t="s">
        <v>1182</v>
      </c>
      <c r="E99" s="142">
        <v>20</v>
      </c>
      <c r="F99" s="139">
        <f t="shared" si="7"/>
        <v>249</v>
      </c>
      <c r="G99" s="140">
        <f t="shared" ref="G99:G108" si="9">SUM(G98,E99)</f>
        <v>220</v>
      </c>
      <c r="H99" s="142"/>
      <c r="I99" s="133"/>
      <c r="J99" s="134"/>
      <c r="K99" s="134"/>
      <c r="L99" s="134"/>
      <c r="M99" s="134"/>
      <c r="N99" s="134"/>
      <c r="O99" s="134"/>
      <c r="P99" s="134"/>
      <c r="Q99" s="134"/>
    </row>
    <row r="100" spans="1:26" ht="15.75" customHeight="1">
      <c r="A100" s="139">
        <v>13</v>
      </c>
      <c r="B100" s="141" t="s">
        <v>2025</v>
      </c>
      <c r="C100" s="139" t="s">
        <v>2026</v>
      </c>
      <c r="D100" s="115" t="s">
        <v>1182</v>
      </c>
      <c r="E100" s="142">
        <v>35</v>
      </c>
      <c r="F100" s="139">
        <f t="shared" si="7"/>
        <v>284</v>
      </c>
      <c r="G100" s="140">
        <f t="shared" si="9"/>
        <v>255</v>
      </c>
      <c r="H100" s="142"/>
      <c r="I100" s="133"/>
      <c r="J100" s="134"/>
      <c r="K100" s="134"/>
      <c r="L100" s="134"/>
      <c r="M100" s="134"/>
      <c r="N100" s="134"/>
      <c r="O100" s="134"/>
      <c r="P100" s="134"/>
      <c r="Q100" s="134"/>
    </row>
    <row r="101" spans="1:26" ht="15.75" customHeight="1">
      <c r="A101" s="139">
        <v>14</v>
      </c>
      <c r="B101" s="141" t="s">
        <v>1321</v>
      </c>
      <c r="C101" s="142" t="s">
        <v>1322</v>
      </c>
      <c r="D101" s="115" t="s">
        <v>1175</v>
      </c>
      <c r="E101" s="142">
        <v>7</v>
      </c>
      <c r="F101" s="139">
        <f t="shared" si="7"/>
        <v>291</v>
      </c>
      <c r="G101" s="140">
        <f t="shared" si="9"/>
        <v>262</v>
      </c>
      <c r="H101" s="142"/>
      <c r="I101" s="133"/>
      <c r="J101" s="134"/>
      <c r="K101" s="134"/>
      <c r="L101" s="134"/>
      <c r="M101" s="134"/>
      <c r="N101" s="134"/>
      <c r="O101" s="134"/>
      <c r="P101" s="134"/>
      <c r="Q101" s="134"/>
    </row>
    <row r="102" spans="1:26" ht="15.75" customHeight="1">
      <c r="A102" s="139">
        <v>15</v>
      </c>
      <c r="B102" s="141" t="s">
        <v>1399</v>
      </c>
      <c r="C102" s="142" t="s">
        <v>1357</v>
      </c>
      <c r="D102" s="115" t="s">
        <v>1175</v>
      </c>
      <c r="E102" s="142">
        <v>11</v>
      </c>
      <c r="F102" s="139">
        <f t="shared" si="7"/>
        <v>302</v>
      </c>
      <c r="G102" s="140">
        <f t="shared" si="9"/>
        <v>273</v>
      </c>
      <c r="H102" s="142"/>
      <c r="I102" s="133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39">
        <v>16</v>
      </c>
      <c r="B103" s="141" t="s">
        <v>1690</v>
      </c>
      <c r="C103" s="142" t="s">
        <v>1691</v>
      </c>
      <c r="D103" s="115" t="s">
        <v>1175</v>
      </c>
      <c r="E103" s="142">
        <v>55</v>
      </c>
      <c r="F103" s="139">
        <f t="shared" si="7"/>
        <v>357</v>
      </c>
      <c r="G103" s="140">
        <f t="shared" si="9"/>
        <v>328</v>
      </c>
      <c r="H103" s="142"/>
      <c r="I103" s="133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5.75" customHeight="1">
      <c r="A104" s="139">
        <v>17</v>
      </c>
      <c r="B104" s="174" t="s">
        <v>1262</v>
      </c>
      <c r="C104" s="158" t="s">
        <v>1263</v>
      </c>
      <c r="D104" s="165" t="s">
        <v>1175</v>
      </c>
      <c r="E104" s="158">
        <v>8</v>
      </c>
      <c r="F104" s="139">
        <f t="shared" si="7"/>
        <v>365</v>
      </c>
      <c r="G104" s="140">
        <f t="shared" si="9"/>
        <v>336</v>
      </c>
      <c r="H104" s="158"/>
      <c r="I104" s="133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5.75" customHeight="1">
      <c r="A105" s="157">
        <v>18</v>
      </c>
      <c r="B105" s="174" t="s">
        <v>1374</v>
      </c>
      <c r="C105" s="158" t="s">
        <v>1375</v>
      </c>
      <c r="D105" s="165" t="s">
        <v>1175</v>
      </c>
      <c r="E105" s="158">
        <v>4</v>
      </c>
      <c r="F105" s="157">
        <f t="shared" si="7"/>
        <v>369</v>
      </c>
      <c r="G105" s="159">
        <f t="shared" si="9"/>
        <v>340</v>
      </c>
      <c r="H105" s="158"/>
      <c r="I105" s="133" t="s">
        <v>1208</v>
      </c>
      <c r="J105" s="134"/>
      <c r="K105" s="134"/>
      <c r="L105" s="134"/>
      <c r="M105" s="134"/>
      <c r="N105" s="134"/>
      <c r="O105" s="134"/>
      <c r="P105" s="134"/>
      <c r="Q105" s="134"/>
    </row>
    <row r="106" spans="1:26" ht="15.75" customHeight="1">
      <c r="A106" s="139">
        <v>19</v>
      </c>
      <c r="B106" s="141" t="s">
        <v>2422</v>
      </c>
      <c r="C106" s="142" t="s">
        <v>2423</v>
      </c>
      <c r="D106" s="115" t="s">
        <v>1175</v>
      </c>
      <c r="E106" s="142">
        <v>4</v>
      </c>
      <c r="F106" s="139">
        <f t="shared" si="7"/>
        <v>373</v>
      </c>
      <c r="G106" s="140">
        <f t="shared" si="9"/>
        <v>344</v>
      </c>
      <c r="H106" s="142"/>
      <c r="I106" s="133" t="s">
        <v>1185</v>
      </c>
      <c r="J106" s="134"/>
      <c r="K106" s="134"/>
      <c r="L106" s="134"/>
      <c r="M106" s="134"/>
      <c r="N106" s="134"/>
      <c r="O106" s="134"/>
      <c r="P106" s="134"/>
      <c r="Q106" s="134"/>
    </row>
    <row r="107" spans="1:26" ht="15.75" customHeight="1">
      <c r="A107" s="139">
        <v>20</v>
      </c>
      <c r="B107" s="141" t="s">
        <v>904</v>
      </c>
      <c r="C107" s="142" t="s">
        <v>1264</v>
      </c>
      <c r="D107" s="115" t="s">
        <v>1175</v>
      </c>
      <c r="E107" s="142">
        <v>30</v>
      </c>
      <c r="F107" s="139">
        <f t="shared" si="7"/>
        <v>403</v>
      </c>
      <c r="G107" s="140">
        <f t="shared" si="9"/>
        <v>374</v>
      </c>
      <c r="H107" s="142"/>
      <c r="I107" s="133" t="s">
        <v>1211</v>
      </c>
      <c r="J107" s="134"/>
      <c r="K107" s="134"/>
      <c r="L107" s="134"/>
      <c r="M107" s="134"/>
      <c r="N107" s="134"/>
      <c r="O107" s="134"/>
      <c r="P107" s="134"/>
      <c r="Q107" s="134"/>
    </row>
    <row r="108" spans="1:26" ht="15.75" customHeight="1">
      <c r="A108" s="139">
        <v>21</v>
      </c>
      <c r="B108" s="141" t="s">
        <v>1857</v>
      </c>
      <c r="C108" s="142" t="s">
        <v>1858</v>
      </c>
      <c r="D108" s="115" t="s">
        <v>1175</v>
      </c>
      <c r="E108" s="142">
        <v>25</v>
      </c>
      <c r="F108" s="139">
        <f t="shared" si="7"/>
        <v>428</v>
      </c>
      <c r="G108" s="140">
        <f t="shared" si="9"/>
        <v>399</v>
      </c>
      <c r="H108" s="142"/>
      <c r="I108" s="133" t="s">
        <v>1211</v>
      </c>
      <c r="J108" s="134"/>
      <c r="K108" s="134"/>
      <c r="L108" s="134"/>
      <c r="M108" s="134"/>
      <c r="N108" s="134"/>
      <c r="O108" s="134"/>
      <c r="P108" s="134"/>
      <c r="Q108" s="134"/>
    </row>
    <row r="109" spans="1:26" ht="15.75" customHeight="1">
      <c r="A109" s="139">
        <v>22</v>
      </c>
      <c r="B109" s="141" t="s">
        <v>1212</v>
      </c>
      <c r="C109" s="142" t="s">
        <v>1213</v>
      </c>
      <c r="D109" s="115" t="s">
        <v>1175</v>
      </c>
      <c r="E109" s="142">
        <v>4</v>
      </c>
      <c r="F109" s="139">
        <f t="shared" si="7"/>
        <v>432</v>
      </c>
      <c r="G109" s="140">
        <v>400</v>
      </c>
      <c r="H109" s="325" t="s">
        <v>1179</v>
      </c>
      <c r="I109" s="133" t="s">
        <v>1211</v>
      </c>
      <c r="J109" s="134"/>
      <c r="K109" s="134"/>
      <c r="L109" s="134"/>
      <c r="M109" s="134"/>
      <c r="N109" s="134"/>
      <c r="O109" s="134"/>
      <c r="P109" s="134"/>
      <c r="Q109" s="134"/>
    </row>
    <row r="110" spans="1:26" ht="15.75" customHeight="1">
      <c r="A110" s="132"/>
      <c r="B110" s="134"/>
      <c r="C110" s="132"/>
      <c r="D110" s="134"/>
      <c r="E110" s="132"/>
      <c r="F110" s="132"/>
      <c r="G110" s="149"/>
      <c r="H110" s="132"/>
      <c r="I110" s="133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537" t="s">
        <v>2424</v>
      </c>
      <c r="B111" s="537"/>
      <c r="C111" s="537" t="s">
        <v>2425</v>
      </c>
      <c r="D111" s="537"/>
      <c r="E111" s="132"/>
      <c r="F111" s="132"/>
      <c r="G111" s="149"/>
      <c r="H111" s="132"/>
      <c r="I111" s="133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139" t="s">
        <v>1622</v>
      </c>
      <c r="B112" s="139" t="s">
        <v>1623</v>
      </c>
      <c r="C112" s="139" t="s">
        <v>1624</v>
      </c>
      <c r="D112" s="139" t="s">
        <v>1625</v>
      </c>
      <c r="E112" s="139" t="s">
        <v>1626</v>
      </c>
      <c r="F112" s="139" t="s">
        <v>1627</v>
      </c>
      <c r="G112" s="140" t="s">
        <v>1628</v>
      </c>
      <c r="H112" s="140" t="s">
        <v>1629</v>
      </c>
      <c r="I112" s="133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39">
        <v>1</v>
      </c>
      <c r="B113" s="150" t="s">
        <v>2183</v>
      </c>
      <c r="C113" s="139" t="s">
        <v>2184</v>
      </c>
      <c r="D113" s="139" t="s">
        <v>1621</v>
      </c>
      <c r="E113" s="142">
        <v>11</v>
      </c>
      <c r="F113" s="139">
        <f t="shared" ref="F113:F131" si="10">SUM(F112,E113)</f>
        <v>11</v>
      </c>
      <c r="G113" s="140">
        <f t="shared" ref="G113:G129" si="11">SUM(G112,E113)</f>
        <v>11</v>
      </c>
      <c r="H113" s="142"/>
      <c r="I113" s="133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39">
        <v>2</v>
      </c>
      <c r="B114" s="150" t="s">
        <v>2414</v>
      </c>
      <c r="C114" s="139" t="s">
        <v>2415</v>
      </c>
      <c r="D114" s="139" t="s">
        <v>1621</v>
      </c>
      <c r="E114" s="142">
        <v>16</v>
      </c>
      <c r="F114" s="139">
        <f t="shared" si="10"/>
        <v>27</v>
      </c>
      <c r="G114" s="140">
        <f t="shared" si="11"/>
        <v>27</v>
      </c>
      <c r="H114" s="142"/>
      <c r="I114" s="133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142">
        <v>3</v>
      </c>
      <c r="B115" s="150" t="s">
        <v>2416</v>
      </c>
      <c r="C115" s="139" t="s">
        <v>2417</v>
      </c>
      <c r="D115" s="139" t="s">
        <v>1621</v>
      </c>
      <c r="E115" s="139">
        <v>10</v>
      </c>
      <c r="F115" s="139">
        <f t="shared" si="10"/>
        <v>37</v>
      </c>
      <c r="G115" s="140">
        <f t="shared" si="11"/>
        <v>37</v>
      </c>
      <c r="H115" s="142"/>
      <c r="I115" s="133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42">
        <v>4</v>
      </c>
      <c r="B116" s="150" t="s">
        <v>2418</v>
      </c>
      <c r="C116" s="139" t="s">
        <v>2419</v>
      </c>
      <c r="D116" s="139" t="s">
        <v>1632</v>
      </c>
      <c r="E116" s="139">
        <v>10</v>
      </c>
      <c r="F116" s="139">
        <f t="shared" si="10"/>
        <v>47</v>
      </c>
      <c r="G116" s="140">
        <f t="shared" si="11"/>
        <v>47</v>
      </c>
      <c r="H116" s="142"/>
      <c r="I116" s="133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142">
        <v>5</v>
      </c>
      <c r="B117" s="349" t="s">
        <v>2420</v>
      </c>
      <c r="C117" s="142" t="s">
        <v>2421</v>
      </c>
      <c r="D117" s="139" t="s">
        <v>1621</v>
      </c>
      <c r="E117" s="139">
        <v>4</v>
      </c>
      <c r="F117" s="139">
        <f t="shared" si="10"/>
        <v>51</v>
      </c>
      <c r="G117" s="140">
        <f t="shared" si="11"/>
        <v>51</v>
      </c>
      <c r="H117" s="142"/>
      <c r="I117" s="133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15.75" customHeight="1">
      <c r="A118" s="142">
        <v>6</v>
      </c>
      <c r="B118" s="154" t="s">
        <v>1724</v>
      </c>
      <c r="C118" s="142" t="s">
        <v>1725</v>
      </c>
      <c r="D118" s="142" t="s">
        <v>1621</v>
      </c>
      <c r="E118" s="142">
        <v>19</v>
      </c>
      <c r="F118" s="139">
        <f t="shared" si="10"/>
        <v>70</v>
      </c>
      <c r="G118" s="140">
        <f t="shared" si="11"/>
        <v>70</v>
      </c>
      <c r="H118" s="142"/>
      <c r="I118" s="133"/>
      <c r="J118" s="134"/>
      <c r="K118" s="134"/>
      <c r="L118" s="134"/>
      <c r="M118" s="134"/>
      <c r="N118" s="134"/>
      <c r="O118" s="134"/>
      <c r="P118" s="134"/>
      <c r="Q118" s="134"/>
    </row>
    <row r="119" spans="1:26" ht="15.75" customHeight="1">
      <c r="A119" s="145">
        <v>7</v>
      </c>
      <c r="B119" s="294" t="s">
        <v>1834</v>
      </c>
      <c r="C119" s="145" t="s">
        <v>1835</v>
      </c>
      <c r="D119" s="145" t="s">
        <v>1621</v>
      </c>
      <c r="E119" s="145">
        <v>10</v>
      </c>
      <c r="F119" s="143">
        <f t="shared" si="10"/>
        <v>80</v>
      </c>
      <c r="G119" s="146">
        <f t="shared" si="11"/>
        <v>80</v>
      </c>
      <c r="H119" s="145"/>
      <c r="I119" s="133" t="s">
        <v>2107</v>
      </c>
      <c r="J119" s="134"/>
      <c r="K119" s="134"/>
      <c r="L119" s="134"/>
      <c r="M119" s="134"/>
      <c r="N119" s="134"/>
      <c r="O119" s="134"/>
      <c r="P119" s="134"/>
      <c r="Q119" s="134"/>
    </row>
    <row r="120" spans="1:26" ht="15.75" customHeight="1">
      <c r="A120" s="142">
        <v>8</v>
      </c>
      <c r="B120" s="141" t="s">
        <v>1249</v>
      </c>
      <c r="C120" s="142" t="s">
        <v>1250</v>
      </c>
      <c r="D120" s="115" t="s">
        <v>1182</v>
      </c>
      <c r="E120" s="142">
        <v>4</v>
      </c>
      <c r="F120" s="139">
        <f t="shared" si="10"/>
        <v>84</v>
      </c>
      <c r="G120" s="140">
        <f t="shared" si="11"/>
        <v>84</v>
      </c>
      <c r="H120" s="142"/>
      <c r="I120" s="133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5.75" customHeight="1">
      <c r="A121" s="142">
        <v>9</v>
      </c>
      <c r="B121" s="141" t="s">
        <v>1321</v>
      </c>
      <c r="C121" s="142" t="s">
        <v>1322</v>
      </c>
      <c r="D121" s="115" t="s">
        <v>1175</v>
      </c>
      <c r="E121" s="142">
        <v>7</v>
      </c>
      <c r="F121" s="139">
        <f t="shared" si="10"/>
        <v>91</v>
      </c>
      <c r="G121" s="140">
        <f t="shared" si="11"/>
        <v>91</v>
      </c>
      <c r="H121" s="142"/>
      <c r="I121" s="133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5.75" customHeight="1">
      <c r="A122" s="158">
        <v>10</v>
      </c>
      <c r="B122" s="174" t="s">
        <v>2426</v>
      </c>
      <c r="C122" s="158" t="s">
        <v>2427</v>
      </c>
      <c r="D122" s="165" t="s">
        <v>1175</v>
      </c>
      <c r="E122" s="158">
        <v>12</v>
      </c>
      <c r="F122" s="157">
        <f t="shared" si="10"/>
        <v>103</v>
      </c>
      <c r="G122" s="159">
        <f t="shared" si="11"/>
        <v>103</v>
      </c>
      <c r="H122" s="158"/>
      <c r="I122" s="133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5.75" customHeight="1">
      <c r="A123" s="158">
        <v>11</v>
      </c>
      <c r="B123" s="174" t="s">
        <v>2428</v>
      </c>
      <c r="C123" s="165" t="s">
        <v>1375</v>
      </c>
      <c r="D123" s="165" t="s">
        <v>1175</v>
      </c>
      <c r="E123" s="165">
        <v>4</v>
      </c>
      <c r="F123" s="189">
        <f t="shared" si="10"/>
        <v>107</v>
      </c>
      <c r="G123" s="175">
        <f t="shared" si="11"/>
        <v>107</v>
      </c>
      <c r="H123" s="165"/>
      <c r="I123" s="335" t="s">
        <v>1208</v>
      </c>
      <c r="J123" s="134"/>
      <c r="K123" s="134"/>
      <c r="L123" s="134"/>
      <c r="M123" s="134"/>
      <c r="N123" s="134"/>
      <c r="O123" s="134"/>
      <c r="P123" s="134"/>
      <c r="Q123" s="134"/>
    </row>
    <row r="124" spans="1:26" ht="15.75" customHeight="1">
      <c r="A124" s="142">
        <v>12</v>
      </c>
      <c r="B124" s="141" t="s">
        <v>2422</v>
      </c>
      <c r="C124" s="115" t="s">
        <v>2423</v>
      </c>
      <c r="D124" s="115" t="s">
        <v>1175</v>
      </c>
      <c r="E124" s="115">
        <v>4</v>
      </c>
      <c r="F124" s="167">
        <f t="shared" si="10"/>
        <v>111</v>
      </c>
      <c r="G124" s="176">
        <f t="shared" si="11"/>
        <v>111</v>
      </c>
      <c r="H124" s="115"/>
      <c r="I124" s="335" t="s">
        <v>1185</v>
      </c>
      <c r="J124" s="134"/>
      <c r="K124" s="134"/>
      <c r="L124" s="134"/>
      <c r="M124" s="134"/>
      <c r="N124" s="134"/>
      <c r="O124" s="134"/>
      <c r="P124" s="134"/>
      <c r="Q124" s="134"/>
    </row>
    <row r="125" spans="1:26" ht="15.75" customHeight="1">
      <c r="A125" s="142">
        <v>13</v>
      </c>
      <c r="B125" s="141" t="s">
        <v>904</v>
      </c>
      <c r="C125" s="142" t="s">
        <v>1264</v>
      </c>
      <c r="D125" s="115" t="s">
        <v>1175</v>
      </c>
      <c r="E125" s="142">
        <v>30</v>
      </c>
      <c r="F125" s="142">
        <f t="shared" si="10"/>
        <v>141</v>
      </c>
      <c r="G125" s="140">
        <f t="shared" si="11"/>
        <v>141</v>
      </c>
      <c r="H125" s="142"/>
      <c r="I125" s="133" t="s">
        <v>1211</v>
      </c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142">
        <v>14</v>
      </c>
      <c r="B126" s="141" t="s">
        <v>1857</v>
      </c>
      <c r="C126" s="142" t="s">
        <v>1858</v>
      </c>
      <c r="D126" s="115" t="s">
        <v>1175</v>
      </c>
      <c r="E126" s="142">
        <v>20</v>
      </c>
      <c r="F126" s="142">
        <f t="shared" si="10"/>
        <v>161</v>
      </c>
      <c r="G126" s="140">
        <f t="shared" si="11"/>
        <v>161</v>
      </c>
      <c r="H126" s="142"/>
      <c r="I126" s="133" t="s">
        <v>1211</v>
      </c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42">
        <v>15</v>
      </c>
      <c r="B127" s="141" t="s">
        <v>1212</v>
      </c>
      <c r="C127" s="142" t="s">
        <v>1213</v>
      </c>
      <c r="D127" s="115" t="s">
        <v>1175</v>
      </c>
      <c r="E127" s="142">
        <v>4</v>
      </c>
      <c r="F127" s="142">
        <f t="shared" si="10"/>
        <v>165</v>
      </c>
      <c r="G127" s="140">
        <f t="shared" si="11"/>
        <v>165</v>
      </c>
      <c r="H127" s="142"/>
      <c r="I127" s="133" t="s">
        <v>1211</v>
      </c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42">
        <v>16</v>
      </c>
      <c r="B128" s="141" t="s">
        <v>2265</v>
      </c>
      <c r="C128" s="142" t="s">
        <v>2266</v>
      </c>
      <c r="D128" s="115" t="s">
        <v>1182</v>
      </c>
      <c r="E128" s="142">
        <v>20</v>
      </c>
      <c r="F128" s="142">
        <f t="shared" si="10"/>
        <v>185</v>
      </c>
      <c r="G128" s="140">
        <f t="shared" si="11"/>
        <v>185</v>
      </c>
      <c r="H128" s="142"/>
      <c r="I128" s="133" t="s">
        <v>1219</v>
      </c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42">
        <v>17</v>
      </c>
      <c r="B129" s="141" t="s">
        <v>1994</v>
      </c>
      <c r="C129" s="142" t="s">
        <v>1995</v>
      </c>
      <c r="D129" s="115" t="s">
        <v>1182</v>
      </c>
      <c r="E129" s="142">
        <v>12</v>
      </c>
      <c r="F129" s="142">
        <f t="shared" si="10"/>
        <v>197</v>
      </c>
      <c r="G129" s="140">
        <f t="shared" si="11"/>
        <v>197</v>
      </c>
      <c r="H129" s="142"/>
      <c r="I129" s="133" t="s">
        <v>1188</v>
      </c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32">
        <v>18</v>
      </c>
      <c r="B130" s="177" t="s">
        <v>2429</v>
      </c>
      <c r="C130" s="132" t="s">
        <v>2430</v>
      </c>
      <c r="D130" s="117" t="s">
        <v>1182</v>
      </c>
      <c r="E130" s="132">
        <v>250</v>
      </c>
      <c r="F130" s="142">
        <f t="shared" si="10"/>
        <v>447</v>
      </c>
      <c r="G130" s="149">
        <v>400</v>
      </c>
      <c r="H130" s="350" t="s">
        <v>1179</v>
      </c>
      <c r="I130" s="133" t="s">
        <v>2431</v>
      </c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B131" s="190" t="s">
        <v>912</v>
      </c>
      <c r="C131" s="264" t="s">
        <v>991</v>
      </c>
      <c r="D131" s="168" t="s">
        <v>1182</v>
      </c>
      <c r="E131" s="132">
        <v>9</v>
      </c>
      <c r="F131" s="142">
        <f t="shared" si="10"/>
        <v>456</v>
      </c>
      <c r="G131" s="149">
        <v>400</v>
      </c>
      <c r="H131" s="350" t="s">
        <v>1179</v>
      </c>
      <c r="I131" s="133" t="s">
        <v>891</v>
      </c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B132" s="166" t="s">
        <v>638</v>
      </c>
      <c r="C132" s="264" t="s">
        <v>2432</v>
      </c>
      <c r="D132" s="168" t="s">
        <v>1175</v>
      </c>
      <c r="E132" s="132">
        <v>30</v>
      </c>
      <c r="F132" s="132">
        <v>486</v>
      </c>
      <c r="G132" s="149">
        <v>400</v>
      </c>
      <c r="H132" s="350" t="s">
        <v>1179</v>
      </c>
      <c r="I132" s="133" t="s">
        <v>581</v>
      </c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B133" s="351" t="s">
        <v>789</v>
      </c>
      <c r="C133" s="352" t="s">
        <v>790</v>
      </c>
      <c r="D133" s="353" t="s">
        <v>1182</v>
      </c>
      <c r="E133" s="132">
        <v>30</v>
      </c>
      <c r="F133" s="132">
        <v>516</v>
      </c>
      <c r="G133" s="149">
        <v>400</v>
      </c>
      <c r="H133" s="350" t="s">
        <v>1179</v>
      </c>
      <c r="I133" s="133" t="s">
        <v>775</v>
      </c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75" customHeight="1">
      <c r="A134" s="537" t="s">
        <v>2433</v>
      </c>
      <c r="B134" s="537"/>
      <c r="C134" s="544" t="s">
        <v>2434</v>
      </c>
      <c r="D134" s="544"/>
      <c r="E134" s="132"/>
      <c r="F134" s="132"/>
      <c r="G134" s="149"/>
      <c r="H134" s="132"/>
      <c r="I134" s="133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75" customHeight="1">
      <c r="A135" s="139" t="s">
        <v>1622</v>
      </c>
      <c r="B135" s="139" t="s">
        <v>1623</v>
      </c>
      <c r="C135" s="139" t="s">
        <v>1624</v>
      </c>
      <c r="D135" s="139" t="s">
        <v>1625</v>
      </c>
      <c r="E135" s="139" t="s">
        <v>1626</v>
      </c>
      <c r="F135" s="139" t="s">
        <v>1627</v>
      </c>
      <c r="G135" s="140" t="s">
        <v>1628</v>
      </c>
      <c r="H135" s="140" t="s">
        <v>1629</v>
      </c>
      <c r="I135" s="133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75" customHeight="1">
      <c r="A136" s="139">
        <v>1</v>
      </c>
      <c r="B136" s="150" t="s">
        <v>2183</v>
      </c>
      <c r="C136" s="139" t="s">
        <v>2184</v>
      </c>
      <c r="D136" s="139" t="s">
        <v>1621</v>
      </c>
      <c r="E136" s="142">
        <v>11</v>
      </c>
      <c r="F136" s="139">
        <f>SUM(E136,F135)</f>
        <v>11</v>
      </c>
      <c r="G136" s="140">
        <f>SUM(G135,E136)</f>
        <v>11</v>
      </c>
      <c r="H136" s="142"/>
      <c r="I136" s="133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75" customHeight="1">
      <c r="A137" s="143">
        <v>2</v>
      </c>
      <c r="B137" s="274" t="s">
        <v>2414</v>
      </c>
      <c r="C137" s="143" t="s">
        <v>2415</v>
      </c>
      <c r="D137" s="143" t="s">
        <v>1621</v>
      </c>
      <c r="E137" s="145">
        <v>16</v>
      </c>
      <c r="F137" s="143">
        <f>SUM(E137,F136)</f>
        <v>27</v>
      </c>
      <c r="G137" s="146">
        <f>SUM(G136,E137)</f>
        <v>27</v>
      </c>
      <c r="H137" s="145"/>
      <c r="I137" s="133" t="s">
        <v>2107</v>
      </c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142">
        <v>3</v>
      </c>
      <c r="B138" s="150"/>
      <c r="C138" s="139"/>
      <c r="D138" s="139"/>
      <c r="E138" s="139"/>
      <c r="F138" s="142"/>
      <c r="G138" s="140"/>
      <c r="H138" s="142"/>
      <c r="I138" s="133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142"/>
      <c r="B139" s="150"/>
      <c r="C139" s="139"/>
      <c r="D139" s="139"/>
      <c r="E139" s="139"/>
      <c r="F139" s="142"/>
      <c r="G139" s="140"/>
      <c r="H139" s="142"/>
      <c r="I139" s="133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142"/>
      <c r="B140" s="150"/>
      <c r="C140" s="139"/>
      <c r="D140" s="139"/>
      <c r="E140" s="139"/>
      <c r="F140" s="142"/>
      <c r="G140" s="140"/>
      <c r="H140" s="142"/>
      <c r="I140" s="133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2"/>
      <c r="B141" s="334"/>
      <c r="C141" s="148"/>
      <c r="D141" s="148"/>
      <c r="E141" s="148"/>
      <c r="F141" s="132"/>
      <c r="G141" s="149"/>
      <c r="H141" s="132"/>
      <c r="I141" s="133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32"/>
      <c r="B142" s="134"/>
      <c r="C142" s="132"/>
      <c r="D142" s="134"/>
      <c r="E142" s="132"/>
      <c r="F142" s="132"/>
      <c r="G142" s="149"/>
      <c r="H142" s="132"/>
      <c r="I142" s="133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32"/>
      <c r="B143" s="134"/>
      <c r="C143" s="132"/>
      <c r="D143" s="134"/>
      <c r="E143" s="132"/>
      <c r="F143" s="132"/>
      <c r="G143" s="149"/>
      <c r="H143" s="132"/>
      <c r="I143" s="133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537" t="s">
        <v>2435</v>
      </c>
      <c r="B144" s="537"/>
      <c r="C144" s="537" t="s">
        <v>2436</v>
      </c>
      <c r="D144" s="537"/>
      <c r="E144" s="132"/>
      <c r="F144" s="132"/>
      <c r="G144" s="149"/>
      <c r="H144" s="132"/>
      <c r="I144" s="133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9" t="s">
        <v>1622</v>
      </c>
      <c r="B145" s="139" t="s">
        <v>1623</v>
      </c>
      <c r="C145" s="139" t="s">
        <v>1624</v>
      </c>
      <c r="D145" s="139" t="s">
        <v>1625</v>
      </c>
      <c r="E145" s="139" t="s">
        <v>1626</v>
      </c>
      <c r="F145" s="139" t="s">
        <v>1627</v>
      </c>
      <c r="G145" s="140" t="s">
        <v>1628</v>
      </c>
      <c r="H145" s="140" t="s">
        <v>1629</v>
      </c>
      <c r="I145" s="133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139">
        <v>1</v>
      </c>
      <c r="B146" s="150" t="s">
        <v>2183</v>
      </c>
      <c r="C146" s="139" t="s">
        <v>2184</v>
      </c>
      <c r="D146" s="139" t="s">
        <v>1621</v>
      </c>
      <c r="E146" s="142">
        <v>11</v>
      </c>
      <c r="F146" s="139">
        <f t="shared" ref="F146:F154" si="12">SUM(E146,F145)</f>
        <v>11</v>
      </c>
      <c r="G146" s="140">
        <f t="shared" ref="G146:G159" si="13">SUM(G145,E146)</f>
        <v>11</v>
      </c>
      <c r="H146" s="142"/>
      <c r="I146" s="133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139">
        <v>2</v>
      </c>
      <c r="B147" s="150" t="s">
        <v>2414</v>
      </c>
      <c r="C147" s="139" t="s">
        <v>2415</v>
      </c>
      <c r="D147" s="139" t="s">
        <v>1621</v>
      </c>
      <c r="E147" s="142">
        <v>16</v>
      </c>
      <c r="F147" s="139">
        <f t="shared" si="12"/>
        <v>27</v>
      </c>
      <c r="G147" s="140">
        <f t="shared" si="13"/>
        <v>27</v>
      </c>
      <c r="H147" s="142"/>
      <c r="I147" s="133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42">
        <v>3</v>
      </c>
      <c r="B148" s="150" t="s">
        <v>2418</v>
      </c>
      <c r="C148" s="139" t="s">
        <v>2419</v>
      </c>
      <c r="D148" s="139" t="s">
        <v>1632</v>
      </c>
      <c r="E148" s="139">
        <v>10</v>
      </c>
      <c r="F148" s="139">
        <f t="shared" si="12"/>
        <v>37</v>
      </c>
      <c r="G148" s="140">
        <f t="shared" si="13"/>
        <v>37</v>
      </c>
      <c r="H148" s="142"/>
      <c r="I148" s="133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4</v>
      </c>
      <c r="B149" s="147" t="s">
        <v>2120</v>
      </c>
      <c r="C149" s="142" t="s">
        <v>2121</v>
      </c>
      <c r="D149" s="142" t="s">
        <v>1621</v>
      </c>
      <c r="E149" s="142">
        <v>8</v>
      </c>
      <c r="F149" s="139">
        <f t="shared" si="12"/>
        <v>45</v>
      </c>
      <c r="G149" s="140">
        <f t="shared" si="13"/>
        <v>45</v>
      </c>
      <c r="H149" s="142"/>
      <c r="I149" s="133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42">
        <v>5</v>
      </c>
      <c r="B150" s="147" t="s">
        <v>2167</v>
      </c>
      <c r="C150" s="139" t="s">
        <v>2168</v>
      </c>
      <c r="D150" s="142" t="s">
        <v>1621</v>
      </c>
      <c r="E150" s="142">
        <v>80</v>
      </c>
      <c r="F150" s="139">
        <f t="shared" si="12"/>
        <v>125</v>
      </c>
      <c r="G150" s="140">
        <f t="shared" si="13"/>
        <v>125</v>
      </c>
      <c r="H150" s="142"/>
      <c r="I150" s="133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45">
        <v>6</v>
      </c>
      <c r="B151" s="274" t="s">
        <v>1704</v>
      </c>
      <c r="C151" s="143" t="s">
        <v>1705</v>
      </c>
      <c r="D151" s="143" t="s">
        <v>1621</v>
      </c>
      <c r="E151" s="145">
        <v>40</v>
      </c>
      <c r="F151" s="143">
        <f t="shared" si="12"/>
        <v>165</v>
      </c>
      <c r="G151" s="146">
        <f t="shared" si="13"/>
        <v>165</v>
      </c>
      <c r="H151" s="145"/>
      <c r="I151" s="133" t="s">
        <v>2107</v>
      </c>
      <c r="J151" s="134"/>
      <c r="K151" s="134"/>
      <c r="L151" s="134"/>
      <c r="M151" s="134"/>
      <c r="N151" s="134"/>
      <c r="O151" s="134"/>
      <c r="P151" s="134"/>
      <c r="Q151" s="134"/>
    </row>
    <row r="152" spans="1:26" ht="15.75" customHeight="1">
      <c r="A152" s="142">
        <v>7</v>
      </c>
      <c r="B152" s="141" t="s">
        <v>1681</v>
      </c>
      <c r="C152" s="142" t="s">
        <v>1682</v>
      </c>
      <c r="D152" s="167" t="s">
        <v>1175</v>
      </c>
      <c r="E152" s="142">
        <v>50</v>
      </c>
      <c r="F152" s="139">
        <f t="shared" si="12"/>
        <v>215</v>
      </c>
      <c r="G152" s="140">
        <f t="shared" si="13"/>
        <v>215</v>
      </c>
      <c r="H152" s="142"/>
      <c r="I152" s="133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42">
        <v>8</v>
      </c>
      <c r="B153" s="155" t="s">
        <v>1853</v>
      </c>
      <c r="C153" s="139" t="s">
        <v>1801</v>
      </c>
      <c r="D153" s="139" t="s">
        <v>1621</v>
      </c>
      <c r="E153" s="142">
        <v>7</v>
      </c>
      <c r="F153" s="139">
        <f t="shared" si="12"/>
        <v>222</v>
      </c>
      <c r="G153" s="140">
        <f t="shared" si="13"/>
        <v>222</v>
      </c>
      <c r="H153" s="142"/>
      <c r="I153" s="133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158">
        <v>9</v>
      </c>
      <c r="B154" s="156" t="s">
        <v>1262</v>
      </c>
      <c r="C154" s="157" t="s">
        <v>1263</v>
      </c>
      <c r="D154" s="157" t="s">
        <v>1621</v>
      </c>
      <c r="E154" s="158">
        <v>8</v>
      </c>
      <c r="F154" s="157">
        <f t="shared" si="12"/>
        <v>230</v>
      </c>
      <c r="G154" s="159">
        <f t="shared" si="13"/>
        <v>230</v>
      </c>
      <c r="H154" s="158"/>
      <c r="I154" s="133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142">
        <v>10</v>
      </c>
      <c r="B155" s="155" t="s">
        <v>2422</v>
      </c>
      <c r="C155" s="139" t="s">
        <v>2423</v>
      </c>
      <c r="D155" s="191" t="s">
        <v>1175</v>
      </c>
      <c r="E155" s="142">
        <v>4</v>
      </c>
      <c r="F155" s="139">
        <f t="shared" ref="F155:F161" si="14">SUM(F154,E155)</f>
        <v>234</v>
      </c>
      <c r="G155" s="140">
        <f t="shared" si="13"/>
        <v>234</v>
      </c>
      <c r="H155" s="142"/>
      <c r="I155" s="133" t="s">
        <v>1185</v>
      </c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42">
        <v>11</v>
      </c>
      <c r="B156" s="141" t="s">
        <v>904</v>
      </c>
      <c r="C156" s="142" t="s">
        <v>1264</v>
      </c>
      <c r="D156" s="115" t="s">
        <v>1175</v>
      </c>
      <c r="E156" s="142">
        <v>30</v>
      </c>
      <c r="F156" s="142">
        <f t="shared" si="14"/>
        <v>264</v>
      </c>
      <c r="G156" s="140">
        <f t="shared" si="13"/>
        <v>264</v>
      </c>
      <c r="H156" s="142"/>
      <c r="I156" s="133" t="s">
        <v>1211</v>
      </c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142">
        <v>12</v>
      </c>
      <c r="B157" s="141" t="s">
        <v>1857</v>
      </c>
      <c r="C157" s="142" t="s">
        <v>1858</v>
      </c>
      <c r="D157" s="115" t="s">
        <v>1175</v>
      </c>
      <c r="E157" s="142">
        <v>25</v>
      </c>
      <c r="F157" s="142">
        <f t="shared" si="14"/>
        <v>289</v>
      </c>
      <c r="G157" s="140">
        <f t="shared" si="13"/>
        <v>289</v>
      </c>
      <c r="H157" s="142"/>
      <c r="I157" s="133" t="s">
        <v>1211</v>
      </c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142">
        <v>13</v>
      </c>
      <c r="B158" s="141" t="s">
        <v>1212</v>
      </c>
      <c r="C158" s="142" t="s">
        <v>1213</v>
      </c>
      <c r="D158" s="115" t="s">
        <v>1175</v>
      </c>
      <c r="E158" s="142">
        <v>4</v>
      </c>
      <c r="F158" s="142">
        <f t="shared" si="14"/>
        <v>293</v>
      </c>
      <c r="G158" s="140">
        <f t="shared" si="13"/>
        <v>293</v>
      </c>
      <c r="H158" s="142"/>
      <c r="I158" s="133" t="s">
        <v>1211</v>
      </c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142">
        <v>14</v>
      </c>
      <c r="B159" s="141" t="s">
        <v>1994</v>
      </c>
      <c r="C159" s="142" t="s">
        <v>1995</v>
      </c>
      <c r="D159" s="115" t="s">
        <v>1182</v>
      </c>
      <c r="E159" s="142">
        <v>12</v>
      </c>
      <c r="F159" s="142">
        <f t="shared" si="14"/>
        <v>305</v>
      </c>
      <c r="G159" s="140">
        <f t="shared" si="13"/>
        <v>305</v>
      </c>
      <c r="H159" s="142"/>
      <c r="I159" s="133" t="s">
        <v>1188</v>
      </c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42">
        <v>15</v>
      </c>
      <c r="B160" s="141" t="s">
        <v>2437</v>
      </c>
      <c r="C160" s="142" t="s">
        <v>2438</v>
      </c>
      <c r="D160" s="115" t="s">
        <v>1182</v>
      </c>
      <c r="E160" s="142">
        <v>127</v>
      </c>
      <c r="F160" s="142">
        <f t="shared" si="14"/>
        <v>432</v>
      </c>
      <c r="G160" s="140">
        <v>400</v>
      </c>
      <c r="H160" s="354" t="s">
        <v>1179</v>
      </c>
      <c r="I160" s="133" t="s">
        <v>2439</v>
      </c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32"/>
      <c r="B161" s="190" t="s">
        <v>912</v>
      </c>
      <c r="C161" s="264" t="s">
        <v>990</v>
      </c>
      <c r="D161" s="168" t="s">
        <v>1182</v>
      </c>
      <c r="E161" s="168">
        <v>10</v>
      </c>
      <c r="F161" s="142">
        <f t="shared" si="14"/>
        <v>442</v>
      </c>
      <c r="G161" s="140">
        <v>400</v>
      </c>
      <c r="H161" s="354" t="s">
        <v>1179</v>
      </c>
      <c r="I161" s="133" t="s">
        <v>891</v>
      </c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537" t="s">
        <v>2440</v>
      </c>
      <c r="B162" s="537"/>
      <c r="C162" s="544" t="s">
        <v>2441</v>
      </c>
      <c r="D162" s="544"/>
      <c r="E162" s="132"/>
      <c r="F162" s="132"/>
      <c r="G162" s="149"/>
      <c r="H162" s="132"/>
      <c r="I162" s="133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39" t="s">
        <v>1622</v>
      </c>
      <c r="B163" s="139" t="s">
        <v>1623</v>
      </c>
      <c r="C163" s="139" t="s">
        <v>1624</v>
      </c>
      <c r="D163" s="139" t="s">
        <v>1625</v>
      </c>
      <c r="E163" s="139" t="s">
        <v>1626</v>
      </c>
      <c r="F163" s="139" t="s">
        <v>1627</v>
      </c>
      <c r="G163" s="140" t="s">
        <v>1628</v>
      </c>
      <c r="H163" s="140" t="s">
        <v>1629</v>
      </c>
      <c r="I163" s="133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.75" customHeight="1">
      <c r="A164" s="139">
        <v>1</v>
      </c>
      <c r="B164" s="154" t="s">
        <v>2387</v>
      </c>
      <c r="C164" s="142" t="s">
        <v>2388</v>
      </c>
      <c r="D164" s="142" t="s">
        <v>1621</v>
      </c>
      <c r="E164" s="142">
        <v>8</v>
      </c>
      <c r="F164" s="139">
        <f t="shared" ref="F164:F185" si="15">SUM(F163,E164)</f>
        <v>8</v>
      </c>
      <c r="G164" s="140">
        <f t="shared" ref="G164:G171" si="16">SUM(G163,E164)</f>
        <v>8</v>
      </c>
      <c r="H164" s="142"/>
      <c r="I164" s="133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spans="1:26" ht="15.75" customHeight="1">
      <c r="A165" s="139">
        <v>2</v>
      </c>
      <c r="B165" s="154" t="s">
        <v>2418</v>
      </c>
      <c r="C165" s="142" t="s">
        <v>2442</v>
      </c>
      <c r="D165" s="142" t="s">
        <v>1632</v>
      </c>
      <c r="E165" s="142">
        <v>10</v>
      </c>
      <c r="F165" s="139">
        <f t="shared" si="15"/>
        <v>18</v>
      </c>
      <c r="G165" s="140">
        <f t="shared" si="16"/>
        <v>18</v>
      </c>
      <c r="H165" s="142"/>
      <c r="I165" s="133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139">
        <v>3</v>
      </c>
      <c r="B166" s="147" t="s">
        <v>2210</v>
      </c>
      <c r="C166" s="139" t="s">
        <v>2211</v>
      </c>
      <c r="D166" s="142" t="s">
        <v>1632</v>
      </c>
      <c r="E166" s="142">
        <v>6</v>
      </c>
      <c r="F166" s="139">
        <f t="shared" si="15"/>
        <v>24</v>
      </c>
      <c r="G166" s="140">
        <f t="shared" si="16"/>
        <v>24</v>
      </c>
      <c r="H166" s="142"/>
      <c r="I166" s="133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39">
        <v>4</v>
      </c>
      <c r="B167" s="154" t="s">
        <v>2118</v>
      </c>
      <c r="C167" s="142" t="s">
        <v>2119</v>
      </c>
      <c r="D167" s="142" t="s">
        <v>1621</v>
      </c>
      <c r="E167" s="142">
        <v>37</v>
      </c>
      <c r="F167" s="139">
        <f t="shared" si="15"/>
        <v>61</v>
      </c>
      <c r="G167" s="140">
        <f t="shared" si="16"/>
        <v>61</v>
      </c>
      <c r="H167" s="142"/>
      <c r="I167" s="133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39">
        <v>5</v>
      </c>
      <c r="B168" s="147" t="s">
        <v>2120</v>
      </c>
      <c r="C168" s="142" t="s">
        <v>2121</v>
      </c>
      <c r="D168" s="142" t="s">
        <v>1621</v>
      </c>
      <c r="E168" s="142">
        <v>3</v>
      </c>
      <c r="F168" s="139">
        <f t="shared" si="15"/>
        <v>64</v>
      </c>
      <c r="G168" s="140">
        <f t="shared" si="16"/>
        <v>64</v>
      </c>
      <c r="H168" s="142"/>
      <c r="I168" s="133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139">
        <v>6</v>
      </c>
      <c r="B169" s="147" t="s">
        <v>2167</v>
      </c>
      <c r="C169" s="139" t="s">
        <v>2168</v>
      </c>
      <c r="D169" s="142" t="s">
        <v>1621</v>
      </c>
      <c r="E169" s="142">
        <v>80</v>
      </c>
      <c r="F169" s="139">
        <f t="shared" si="15"/>
        <v>144</v>
      </c>
      <c r="G169" s="140">
        <f t="shared" si="16"/>
        <v>144</v>
      </c>
      <c r="H169" s="142"/>
      <c r="I169" s="133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139">
        <v>7</v>
      </c>
      <c r="B170" s="154" t="s">
        <v>1724</v>
      </c>
      <c r="C170" s="142" t="s">
        <v>1725</v>
      </c>
      <c r="D170" s="142" t="s">
        <v>1621</v>
      </c>
      <c r="E170" s="142">
        <v>27</v>
      </c>
      <c r="F170" s="139">
        <f t="shared" si="15"/>
        <v>171</v>
      </c>
      <c r="G170" s="140">
        <f t="shared" si="16"/>
        <v>171</v>
      </c>
      <c r="H170" s="142"/>
      <c r="I170" s="133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9">
        <v>8</v>
      </c>
      <c r="B171" s="154" t="s">
        <v>1812</v>
      </c>
      <c r="C171" s="142" t="s">
        <v>1593</v>
      </c>
      <c r="D171" s="142" t="s">
        <v>1621</v>
      </c>
      <c r="E171" s="142">
        <v>8</v>
      </c>
      <c r="F171" s="139">
        <f t="shared" si="15"/>
        <v>179</v>
      </c>
      <c r="G171" s="140">
        <f t="shared" si="16"/>
        <v>179</v>
      </c>
      <c r="H171" s="142"/>
      <c r="I171" s="133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43">
        <v>9</v>
      </c>
      <c r="B172" s="274" t="s">
        <v>1704</v>
      </c>
      <c r="C172" s="143" t="s">
        <v>1705</v>
      </c>
      <c r="D172" s="143" t="s">
        <v>1621</v>
      </c>
      <c r="E172" s="145">
        <v>55</v>
      </c>
      <c r="F172" s="143">
        <f t="shared" si="15"/>
        <v>234</v>
      </c>
      <c r="G172" s="146">
        <v>200</v>
      </c>
      <c r="H172" s="145"/>
      <c r="I172" s="133" t="s">
        <v>2107</v>
      </c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139">
        <v>10</v>
      </c>
      <c r="B173" s="150" t="s">
        <v>1706</v>
      </c>
      <c r="C173" s="139" t="s">
        <v>1707</v>
      </c>
      <c r="D173" s="139" t="s">
        <v>1632</v>
      </c>
      <c r="E173" s="142">
        <v>32</v>
      </c>
      <c r="F173" s="139">
        <f t="shared" si="15"/>
        <v>266</v>
      </c>
      <c r="G173" s="140">
        <f t="shared" ref="G173:G181" si="17">SUM(G172,E173)</f>
        <v>232</v>
      </c>
      <c r="H173" s="142"/>
      <c r="I173" s="133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5.75" customHeight="1">
      <c r="A174" s="139">
        <v>11</v>
      </c>
      <c r="B174" s="141" t="s">
        <v>1744</v>
      </c>
      <c r="C174" s="142" t="s">
        <v>1745</v>
      </c>
      <c r="D174" s="139" t="s">
        <v>1621</v>
      </c>
      <c r="E174" s="142">
        <v>20</v>
      </c>
      <c r="F174" s="139">
        <f t="shared" si="15"/>
        <v>286</v>
      </c>
      <c r="G174" s="140">
        <f t="shared" si="17"/>
        <v>252</v>
      </c>
      <c r="H174" s="142"/>
      <c r="I174" s="133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5.75" customHeight="1">
      <c r="A175" s="139">
        <v>12</v>
      </c>
      <c r="B175" s="126" t="s">
        <v>298</v>
      </c>
      <c r="C175" s="142" t="s">
        <v>1746</v>
      </c>
      <c r="D175" s="142" t="s">
        <v>1621</v>
      </c>
      <c r="E175" s="142">
        <v>8</v>
      </c>
      <c r="F175" s="139">
        <f t="shared" si="15"/>
        <v>294</v>
      </c>
      <c r="G175" s="140">
        <f t="shared" si="17"/>
        <v>260</v>
      </c>
      <c r="H175" s="142"/>
      <c r="I175" s="133"/>
      <c r="J175" s="134"/>
      <c r="K175" s="134"/>
      <c r="L175" s="134"/>
      <c r="M175" s="134"/>
      <c r="N175" s="134"/>
      <c r="O175" s="134"/>
      <c r="P175" s="134"/>
      <c r="Q175" s="134"/>
    </row>
    <row r="176" spans="1:26" ht="15.75" customHeight="1">
      <c r="A176" s="142">
        <v>13</v>
      </c>
      <c r="B176" s="141" t="s">
        <v>1728</v>
      </c>
      <c r="C176" s="142" t="s">
        <v>1729</v>
      </c>
      <c r="D176" s="142" t="s">
        <v>1632</v>
      </c>
      <c r="E176" s="142">
        <v>42</v>
      </c>
      <c r="F176" s="139">
        <f t="shared" si="15"/>
        <v>336</v>
      </c>
      <c r="G176" s="140">
        <f t="shared" si="17"/>
        <v>302</v>
      </c>
      <c r="H176" s="142"/>
      <c r="I176" s="133"/>
      <c r="J176" s="134"/>
      <c r="K176" s="134"/>
      <c r="L176" s="134"/>
      <c r="M176" s="134"/>
      <c r="N176" s="134"/>
      <c r="O176" s="134"/>
      <c r="P176" s="134"/>
      <c r="Q176" s="134"/>
    </row>
    <row r="177" spans="1:26" ht="15.75" customHeight="1">
      <c r="A177" s="142">
        <v>14</v>
      </c>
      <c r="B177" s="141" t="s">
        <v>1257</v>
      </c>
      <c r="C177" s="142" t="s">
        <v>1258</v>
      </c>
      <c r="D177" s="142" t="s">
        <v>1632</v>
      </c>
      <c r="E177" s="142">
        <v>20</v>
      </c>
      <c r="F177" s="139">
        <f t="shared" si="15"/>
        <v>356</v>
      </c>
      <c r="G177" s="140">
        <f t="shared" si="17"/>
        <v>322</v>
      </c>
      <c r="H177" s="142"/>
      <c r="I177" s="133"/>
      <c r="J177" s="134"/>
      <c r="K177" s="134"/>
      <c r="L177" s="134"/>
      <c r="M177" s="134"/>
      <c r="N177" s="134"/>
      <c r="O177" s="134"/>
      <c r="P177" s="134"/>
      <c r="Q177" s="134"/>
    </row>
    <row r="178" spans="1:26" ht="15.75" customHeight="1">
      <c r="A178" s="142">
        <v>15</v>
      </c>
      <c r="B178" s="141" t="s">
        <v>1399</v>
      </c>
      <c r="C178" s="142" t="s">
        <v>1357</v>
      </c>
      <c r="D178" s="115" t="s">
        <v>1175</v>
      </c>
      <c r="E178" s="142">
        <v>14</v>
      </c>
      <c r="F178" s="139">
        <f t="shared" si="15"/>
        <v>370</v>
      </c>
      <c r="G178" s="140">
        <f t="shared" si="17"/>
        <v>336</v>
      </c>
      <c r="H178" s="142"/>
      <c r="I178" s="133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.75" customHeight="1">
      <c r="A179" s="142">
        <v>16</v>
      </c>
      <c r="B179" s="141" t="s">
        <v>1690</v>
      </c>
      <c r="C179" s="142" t="s">
        <v>1691</v>
      </c>
      <c r="D179" s="115" t="s">
        <v>1175</v>
      </c>
      <c r="E179" s="142">
        <v>40</v>
      </c>
      <c r="F179" s="139">
        <f t="shared" si="15"/>
        <v>410</v>
      </c>
      <c r="G179" s="140">
        <f t="shared" si="17"/>
        <v>376</v>
      </c>
      <c r="H179" s="142"/>
      <c r="I179" s="133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spans="1:26" ht="15.75" customHeight="1">
      <c r="A180" s="158">
        <v>17</v>
      </c>
      <c r="B180" s="174" t="s">
        <v>1262</v>
      </c>
      <c r="C180" s="158" t="s">
        <v>1263</v>
      </c>
      <c r="D180" s="165" t="s">
        <v>1175</v>
      </c>
      <c r="E180" s="158">
        <v>8</v>
      </c>
      <c r="F180" s="157">
        <f t="shared" si="15"/>
        <v>418</v>
      </c>
      <c r="G180" s="159">
        <f t="shared" si="17"/>
        <v>384</v>
      </c>
      <c r="H180" s="158"/>
      <c r="I180" s="133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spans="1:26" ht="15.75" customHeight="1">
      <c r="A181" s="142">
        <v>18</v>
      </c>
      <c r="B181" s="141" t="s">
        <v>1036</v>
      </c>
      <c r="C181" s="142" t="s">
        <v>1037</v>
      </c>
      <c r="D181" s="115" t="s">
        <v>1182</v>
      </c>
      <c r="E181" s="142">
        <v>9</v>
      </c>
      <c r="F181" s="139">
        <f t="shared" si="15"/>
        <v>427</v>
      </c>
      <c r="G181" s="140">
        <f t="shared" si="17"/>
        <v>393</v>
      </c>
      <c r="H181" s="142"/>
      <c r="I181" s="133" t="s">
        <v>1185</v>
      </c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spans="1:26" ht="15.75" customHeight="1">
      <c r="A182" s="142">
        <v>19</v>
      </c>
      <c r="B182" s="141" t="s">
        <v>1265</v>
      </c>
      <c r="C182" s="142" t="s">
        <v>1266</v>
      </c>
      <c r="D182" s="115" t="s">
        <v>1182</v>
      </c>
      <c r="E182" s="142">
        <v>10</v>
      </c>
      <c r="F182" s="139">
        <f t="shared" si="15"/>
        <v>437</v>
      </c>
      <c r="G182" s="140">
        <v>400</v>
      </c>
      <c r="H182" s="325" t="s">
        <v>1179</v>
      </c>
      <c r="I182" s="133" t="s">
        <v>1267</v>
      </c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spans="1:26" ht="15.75" customHeight="1">
      <c r="A183" s="158">
        <v>20</v>
      </c>
      <c r="B183" s="174" t="s">
        <v>1027</v>
      </c>
      <c r="C183" s="158" t="s">
        <v>1028</v>
      </c>
      <c r="D183" s="165" t="s">
        <v>1182</v>
      </c>
      <c r="E183" s="158">
        <v>28</v>
      </c>
      <c r="F183" s="157">
        <f t="shared" si="15"/>
        <v>465</v>
      </c>
      <c r="G183" s="159">
        <v>400</v>
      </c>
      <c r="H183" s="355" t="s">
        <v>1179</v>
      </c>
      <c r="I183" s="133" t="s">
        <v>1216</v>
      </c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142">
        <v>21</v>
      </c>
      <c r="B184" s="141" t="s">
        <v>912</v>
      </c>
      <c r="C184" s="142" t="s">
        <v>913</v>
      </c>
      <c r="D184" s="115" t="s">
        <v>1182</v>
      </c>
      <c r="E184" s="142">
        <v>15</v>
      </c>
      <c r="F184" s="139">
        <f t="shared" si="15"/>
        <v>480</v>
      </c>
      <c r="G184" s="140">
        <v>400</v>
      </c>
      <c r="H184" s="325" t="s">
        <v>1179</v>
      </c>
      <c r="I184" s="133" t="s">
        <v>1219</v>
      </c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132"/>
      <c r="B185" s="190" t="s">
        <v>912</v>
      </c>
      <c r="C185" s="264" t="s">
        <v>990</v>
      </c>
      <c r="D185" s="168" t="s">
        <v>1182</v>
      </c>
      <c r="E185" s="168">
        <v>10</v>
      </c>
      <c r="F185" s="139">
        <f t="shared" si="15"/>
        <v>490</v>
      </c>
      <c r="G185" s="140">
        <v>400</v>
      </c>
      <c r="H185" s="325" t="s">
        <v>1179</v>
      </c>
      <c r="I185" s="133" t="s">
        <v>891</v>
      </c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32"/>
      <c r="B186" s="166"/>
      <c r="C186" s="264"/>
      <c r="D186" s="168"/>
      <c r="E186" s="168"/>
      <c r="F186" s="148"/>
      <c r="G186" s="149"/>
      <c r="H186" s="326"/>
      <c r="I186" s="133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537" t="s">
        <v>2443</v>
      </c>
      <c r="B187" s="537"/>
      <c r="C187" s="544" t="s">
        <v>2444</v>
      </c>
      <c r="D187" s="544"/>
      <c r="E187" s="132"/>
      <c r="F187" s="132"/>
      <c r="G187" s="149"/>
      <c r="H187" s="132"/>
      <c r="I187" s="133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39" t="s">
        <v>1622</v>
      </c>
      <c r="B188" s="139" t="s">
        <v>1623</v>
      </c>
      <c r="C188" s="139" t="s">
        <v>1624</v>
      </c>
      <c r="D188" s="139" t="s">
        <v>1625</v>
      </c>
      <c r="E188" s="139" t="s">
        <v>1626</v>
      </c>
      <c r="F188" s="139" t="s">
        <v>1627</v>
      </c>
      <c r="G188" s="140" t="s">
        <v>1628</v>
      </c>
      <c r="H188" s="140" t="s">
        <v>1629</v>
      </c>
      <c r="I188" s="133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42">
        <v>1</v>
      </c>
      <c r="B189" s="150" t="s">
        <v>2290</v>
      </c>
      <c r="C189" s="139" t="s">
        <v>2291</v>
      </c>
      <c r="D189" s="142" t="s">
        <v>1632</v>
      </c>
      <c r="E189" s="139">
        <v>8</v>
      </c>
      <c r="F189" s="139">
        <f t="shared" ref="F189:F203" si="18">SUM(F188,E189)</f>
        <v>8</v>
      </c>
      <c r="G189" s="140">
        <f t="shared" ref="G189:G197" si="19">SUM(G188,E189)</f>
        <v>8</v>
      </c>
      <c r="H189" s="142"/>
      <c r="I189" s="133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5.75" customHeight="1">
      <c r="A190" s="139">
        <v>2</v>
      </c>
      <c r="B190" s="147" t="s">
        <v>2445</v>
      </c>
      <c r="C190" s="139" t="s">
        <v>2446</v>
      </c>
      <c r="D190" s="142" t="s">
        <v>1632</v>
      </c>
      <c r="E190" s="142">
        <v>16</v>
      </c>
      <c r="F190" s="139">
        <f t="shared" si="18"/>
        <v>24</v>
      </c>
      <c r="G190" s="140">
        <f t="shared" si="19"/>
        <v>24</v>
      </c>
      <c r="H190" s="142"/>
      <c r="I190" s="133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139">
        <v>3</v>
      </c>
      <c r="B191" s="154" t="s">
        <v>2447</v>
      </c>
      <c r="C191" s="142" t="s">
        <v>2448</v>
      </c>
      <c r="D191" s="142" t="s">
        <v>1621</v>
      </c>
      <c r="E191" s="142">
        <v>30</v>
      </c>
      <c r="F191" s="139">
        <f t="shared" si="18"/>
        <v>54</v>
      </c>
      <c r="G191" s="140">
        <f t="shared" si="19"/>
        <v>54</v>
      </c>
      <c r="H191" s="142"/>
      <c r="I191" s="133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260">
        <v>4</v>
      </c>
      <c r="B192" s="147" t="s">
        <v>2449</v>
      </c>
      <c r="C192" s="142" t="s">
        <v>2450</v>
      </c>
      <c r="D192" s="142" t="s">
        <v>1621</v>
      </c>
      <c r="E192" s="142">
        <v>32</v>
      </c>
      <c r="F192" s="139">
        <f t="shared" si="18"/>
        <v>86</v>
      </c>
      <c r="G192" s="140">
        <f t="shared" si="19"/>
        <v>86</v>
      </c>
      <c r="H192" s="142"/>
      <c r="I192" s="133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39">
        <v>5</v>
      </c>
      <c r="B193" s="154" t="s">
        <v>2451</v>
      </c>
      <c r="C193" s="142" t="s">
        <v>2452</v>
      </c>
      <c r="D193" s="142" t="s">
        <v>1621</v>
      </c>
      <c r="E193" s="142">
        <v>8</v>
      </c>
      <c r="F193" s="139">
        <f t="shared" si="18"/>
        <v>94</v>
      </c>
      <c r="G193" s="140">
        <f t="shared" si="19"/>
        <v>94</v>
      </c>
      <c r="H193" s="142"/>
      <c r="I193" s="133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260">
        <v>6</v>
      </c>
      <c r="B194" s="147" t="s">
        <v>1953</v>
      </c>
      <c r="C194" s="139" t="s">
        <v>1954</v>
      </c>
      <c r="D194" s="142" t="s">
        <v>1621</v>
      </c>
      <c r="E194" s="142">
        <v>16</v>
      </c>
      <c r="F194" s="139">
        <f t="shared" si="18"/>
        <v>110</v>
      </c>
      <c r="G194" s="140">
        <f t="shared" si="19"/>
        <v>110</v>
      </c>
      <c r="H194" s="142"/>
      <c r="I194" s="133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39">
        <v>7</v>
      </c>
      <c r="B195" s="147" t="s">
        <v>1955</v>
      </c>
      <c r="C195" s="139" t="s">
        <v>1956</v>
      </c>
      <c r="D195" s="142" t="s">
        <v>1621</v>
      </c>
      <c r="E195" s="142">
        <v>24</v>
      </c>
      <c r="F195" s="139">
        <f t="shared" si="18"/>
        <v>134</v>
      </c>
      <c r="G195" s="140">
        <f t="shared" si="19"/>
        <v>134</v>
      </c>
      <c r="H195" s="142"/>
      <c r="I195" s="133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39">
        <v>8</v>
      </c>
      <c r="B196" s="150" t="s">
        <v>1957</v>
      </c>
      <c r="C196" s="142" t="s">
        <v>2453</v>
      </c>
      <c r="D196" s="139" t="s">
        <v>1621</v>
      </c>
      <c r="E196" s="142">
        <v>30</v>
      </c>
      <c r="F196" s="139">
        <f t="shared" si="18"/>
        <v>164</v>
      </c>
      <c r="G196" s="140">
        <f t="shared" si="19"/>
        <v>164</v>
      </c>
      <c r="H196" s="142"/>
      <c r="I196" s="133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139">
        <v>9</v>
      </c>
      <c r="B197" s="150" t="s">
        <v>1960</v>
      </c>
      <c r="C197" s="142" t="s">
        <v>2454</v>
      </c>
      <c r="D197" s="139" t="s">
        <v>1621</v>
      </c>
      <c r="E197" s="142">
        <v>30</v>
      </c>
      <c r="F197" s="139">
        <f t="shared" si="18"/>
        <v>194</v>
      </c>
      <c r="G197" s="140">
        <f t="shared" si="19"/>
        <v>194</v>
      </c>
      <c r="H197" s="142"/>
      <c r="I197" s="133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5.75" customHeight="1">
      <c r="A198" s="143">
        <v>10</v>
      </c>
      <c r="B198" s="274" t="s">
        <v>1962</v>
      </c>
      <c r="C198" s="145" t="s">
        <v>1963</v>
      </c>
      <c r="D198" s="143" t="s">
        <v>1621</v>
      </c>
      <c r="E198" s="145">
        <v>80</v>
      </c>
      <c r="F198" s="143">
        <f t="shared" si="18"/>
        <v>274</v>
      </c>
      <c r="G198" s="146">
        <v>200</v>
      </c>
      <c r="H198" s="145"/>
      <c r="I198" s="133" t="s">
        <v>2107</v>
      </c>
      <c r="J198" s="134"/>
      <c r="K198" s="134"/>
      <c r="L198" s="134"/>
      <c r="M198" s="134"/>
      <c r="N198" s="134"/>
      <c r="O198" s="134"/>
      <c r="P198" s="134"/>
      <c r="Q198" s="134"/>
    </row>
    <row r="199" spans="1:26" ht="15.75" customHeight="1">
      <c r="A199" s="139">
        <v>11</v>
      </c>
      <c r="B199" s="126" t="s">
        <v>1526</v>
      </c>
      <c r="C199" s="139" t="s">
        <v>1527</v>
      </c>
      <c r="D199" s="142" t="s">
        <v>1621</v>
      </c>
      <c r="E199" s="142">
        <v>30</v>
      </c>
      <c r="F199" s="139">
        <f t="shared" si="18"/>
        <v>304</v>
      </c>
      <c r="G199" s="140">
        <f>SUM(G198,E199)</f>
        <v>230</v>
      </c>
      <c r="H199" s="142"/>
      <c r="I199" s="133"/>
      <c r="J199" s="134"/>
      <c r="K199" s="134"/>
      <c r="L199" s="134"/>
      <c r="M199" s="134"/>
      <c r="N199" s="134"/>
      <c r="O199" s="134"/>
      <c r="P199" s="134"/>
      <c r="Q199" s="134"/>
    </row>
    <row r="200" spans="1:26" ht="15.75" customHeight="1">
      <c r="A200" s="139">
        <v>12</v>
      </c>
      <c r="B200" s="155" t="s">
        <v>1528</v>
      </c>
      <c r="C200" s="142" t="s">
        <v>1529</v>
      </c>
      <c r="D200" s="142" t="s">
        <v>1632</v>
      </c>
      <c r="E200" s="142">
        <v>32</v>
      </c>
      <c r="F200" s="139">
        <f t="shared" si="18"/>
        <v>336</v>
      </c>
      <c r="G200" s="140">
        <f>SUM(G199,E200)</f>
        <v>262</v>
      </c>
      <c r="H200" s="142"/>
      <c r="I200" s="133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spans="1:26" ht="15.75" customHeight="1">
      <c r="A201" s="139">
        <v>13</v>
      </c>
      <c r="B201" s="155" t="s">
        <v>1399</v>
      </c>
      <c r="C201" s="142" t="s">
        <v>1357</v>
      </c>
      <c r="D201" s="115" t="s">
        <v>1175</v>
      </c>
      <c r="E201" s="142">
        <v>4</v>
      </c>
      <c r="F201" s="139">
        <f t="shared" si="18"/>
        <v>340</v>
      </c>
      <c r="G201" s="140">
        <f>SUM(G200,E201)</f>
        <v>266</v>
      </c>
      <c r="H201" s="142"/>
      <c r="I201" s="133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spans="1:26" ht="15.75" customHeight="1">
      <c r="A202" s="139">
        <v>14</v>
      </c>
      <c r="B202" s="155" t="s">
        <v>1532</v>
      </c>
      <c r="C202" s="142" t="s">
        <v>2455</v>
      </c>
      <c r="D202" s="115" t="s">
        <v>1175</v>
      </c>
      <c r="E202" s="142">
        <v>30</v>
      </c>
      <c r="F202" s="139">
        <f t="shared" si="18"/>
        <v>370</v>
      </c>
      <c r="G202" s="140">
        <f>SUM(G201,E202)</f>
        <v>296</v>
      </c>
      <c r="H202" s="142"/>
      <c r="I202" s="133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spans="1:26" ht="15.75" customHeight="1">
      <c r="A203" s="139">
        <v>15</v>
      </c>
      <c r="B203" s="155" t="s">
        <v>2456</v>
      </c>
      <c r="C203" s="142" t="s">
        <v>2457</v>
      </c>
      <c r="D203" s="115" t="s">
        <v>1182</v>
      </c>
      <c r="E203" s="142">
        <v>276</v>
      </c>
      <c r="F203" s="139">
        <f t="shared" si="18"/>
        <v>646</v>
      </c>
      <c r="G203" s="140">
        <v>400</v>
      </c>
      <c r="H203" s="354" t="s">
        <v>1179</v>
      </c>
      <c r="I203" s="133" t="s">
        <v>2439</v>
      </c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spans="1:26" ht="15.75" customHeight="1">
      <c r="A204" s="148"/>
      <c r="B204" s="334"/>
      <c r="C204" s="132"/>
      <c r="D204" s="148"/>
      <c r="E204" s="132"/>
      <c r="F204" s="148"/>
      <c r="G204" s="149"/>
      <c r="H204" s="132"/>
      <c r="I204" s="133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spans="1:26" ht="15.75" customHeight="1">
      <c r="A205" s="541" t="s">
        <v>2458</v>
      </c>
      <c r="B205" s="541"/>
      <c r="C205" s="541" t="s">
        <v>2459</v>
      </c>
      <c r="D205" s="541"/>
      <c r="E205" s="132"/>
      <c r="F205" s="132"/>
      <c r="G205" s="149"/>
      <c r="H205" s="132"/>
      <c r="I205" s="133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98" t="s">
        <v>1622</v>
      </c>
      <c r="B206" s="198" t="s">
        <v>1623</v>
      </c>
      <c r="C206" s="198" t="s">
        <v>1624</v>
      </c>
      <c r="D206" s="198" t="s">
        <v>1625</v>
      </c>
      <c r="E206" s="139" t="s">
        <v>1626</v>
      </c>
      <c r="F206" s="139" t="s">
        <v>1627</v>
      </c>
      <c r="G206" s="140" t="s">
        <v>1628</v>
      </c>
      <c r="H206" s="140" t="s">
        <v>1629</v>
      </c>
      <c r="I206" s="133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42">
        <v>1</v>
      </c>
      <c r="B207" s="147" t="s">
        <v>2418</v>
      </c>
      <c r="C207" s="139" t="s">
        <v>2419</v>
      </c>
      <c r="D207" s="142" t="s">
        <v>1632</v>
      </c>
      <c r="E207" s="142">
        <v>10</v>
      </c>
      <c r="F207" s="139">
        <f t="shared" ref="F207:F223" si="20">SUM(F206,E207)</f>
        <v>10</v>
      </c>
      <c r="G207" s="140">
        <f t="shared" ref="G207:G221" si="21">SUM(G206,E207)</f>
        <v>10</v>
      </c>
      <c r="H207" s="142"/>
      <c r="I207" s="133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39">
        <v>2</v>
      </c>
      <c r="B208" s="154" t="s">
        <v>2118</v>
      </c>
      <c r="C208" s="142" t="s">
        <v>2119</v>
      </c>
      <c r="D208" s="142" t="s">
        <v>1621</v>
      </c>
      <c r="E208" s="142">
        <v>30</v>
      </c>
      <c r="F208" s="139">
        <f t="shared" si="20"/>
        <v>40</v>
      </c>
      <c r="G208" s="140">
        <f t="shared" si="21"/>
        <v>40</v>
      </c>
      <c r="H208" s="142"/>
      <c r="I208" s="133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142">
        <v>3</v>
      </c>
      <c r="B209" s="147" t="s">
        <v>2120</v>
      </c>
      <c r="C209" s="142" t="s">
        <v>2121</v>
      </c>
      <c r="D209" s="142" t="s">
        <v>1621</v>
      </c>
      <c r="E209" s="142">
        <v>28</v>
      </c>
      <c r="F209" s="139">
        <f t="shared" si="20"/>
        <v>68</v>
      </c>
      <c r="G209" s="140">
        <f t="shared" si="21"/>
        <v>68</v>
      </c>
      <c r="H209" s="142"/>
      <c r="I209" s="133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142">
        <v>4</v>
      </c>
      <c r="B210" s="154" t="s">
        <v>2124</v>
      </c>
      <c r="C210" s="142" t="s">
        <v>2125</v>
      </c>
      <c r="D210" s="142" t="s">
        <v>1632</v>
      </c>
      <c r="E210" s="142">
        <v>32</v>
      </c>
      <c r="F210" s="139">
        <f t="shared" si="20"/>
        <v>100</v>
      </c>
      <c r="G210" s="140">
        <f t="shared" si="21"/>
        <v>100</v>
      </c>
      <c r="H210" s="142"/>
      <c r="I210" s="133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142">
        <v>5</v>
      </c>
      <c r="B211" s="147" t="s">
        <v>2392</v>
      </c>
      <c r="C211" s="139" t="s">
        <v>2393</v>
      </c>
      <c r="D211" s="142" t="s">
        <v>1621</v>
      </c>
      <c r="E211" s="142">
        <v>15</v>
      </c>
      <c r="F211" s="139">
        <f t="shared" si="20"/>
        <v>115</v>
      </c>
      <c r="G211" s="140">
        <f t="shared" si="21"/>
        <v>115</v>
      </c>
      <c r="H211" s="142"/>
      <c r="I211" s="133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142">
        <v>6</v>
      </c>
      <c r="B212" s="150" t="s">
        <v>2105</v>
      </c>
      <c r="C212" s="139" t="s">
        <v>2106</v>
      </c>
      <c r="D212" s="139" t="s">
        <v>1632</v>
      </c>
      <c r="E212" s="142">
        <v>24</v>
      </c>
      <c r="F212" s="139">
        <f t="shared" si="20"/>
        <v>139</v>
      </c>
      <c r="G212" s="140">
        <f t="shared" si="21"/>
        <v>139</v>
      </c>
      <c r="H212" s="142"/>
      <c r="I212" s="133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spans="1:26" ht="15.75" customHeight="1">
      <c r="A213" s="142">
        <v>7</v>
      </c>
      <c r="B213" s="150" t="s">
        <v>1812</v>
      </c>
      <c r="C213" s="139" t="s">
        <v>1593</v>
      </c>
      <c r="D213" s="139" t="s">
        <v>1621</v>
      </c>
      <c r="E213" s="142">
        <v>4</v>
      </c>
      <c r="F213" s="139">
        <f t="shared" si="20"/>
        <v>143</v>
      </c>
      <c r="G213" s="140">
        <f t="shared" si="21"/>
        <v>143</v>
      </c>
      <c r="H213" s="142"/>
      <c r="I213" s="133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spans="1:26" ht="15.75" customHeight="1">
      <c r="A214" s="145">
        <v>8</v>
      </c>
      <c r="B214" s="274" t="s">
        <v>1704</v>
      </c>
      <c r="C214" s="143" t="s">
        <v>1705</v>
      </c>
      <c r="D214" s="143" t="s">
        <v>1621</v>
      </c>
      <c r="E214" s="145">
        <v>56</v>
      </c>
      <c r="F214" s="143">
        <f t="shared" si="20"/>
        <v>199</v>
      </c>
      <c r="G214" s="146">
        <f t="shared" si="21"/>
        <v>199</v>
      </c>
      <c r="H214" s="145"/>
      <c r="I214" s="133" t="s">
        <v>2107</v>
      </c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142">
        <v>9</v>
      </c>
      <c r="B215" s="150" t="s">
        <v>1706</v>
      </c>
      <c r="C215" s="139" t="s">
        <v>1707</v>
      </c>
      <c r="D215" s="139" t="s">
        <v>1632</v>
      </c>
      <c r="E215" s="142">
        <v>32</v>
      </c>
      <c r="F215" s="139">
        <f t="shared" si="20"/>
        <v>231</v>
      </c>
      <c r="G215" s="140">
        <f t="shared" si="21"/>
        <v>231</v>
      </c>
      <c r="H215" s="142"/>
      <c r="I215" s="133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142">
        <v>10</v>
      </c>
      <c r="B216" s="141" t="s">
        <v>1744</v>
      </c>
      <c r="C216" s="142" t="s">
        <v>1745</v>
      </c>
      <c r="D216" s="139" t="s">
        <v>1621</v>
      </c>
      <c r="E216" s="142">
        <v>20</v>
      </c>
      <c r="F216" s="139">
        <f t="shared" si="20"/>
        <v>251</v>
      </c>
      <c r="G216" s="140">
        <f t="shared" si="21"/>
        <v>251</v>
      </c>
      <c r="H216" s="142"/>
      <c r="I216" s="133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142">
        <v>11</v>
      </c>
      <c r="B217" s="126" t="s">
        <v>298</v>
      </c>
      <c r="C217" s="142" t="s">
        <v>1746</v>
      </c>
      <c r="D217" s="142" t="s">
        <v>1621</v>
      </c>
      <c r="E217" s="142">
        <v>8</v>
      </c>
      <c r="F217" s="139">
        <f t="shared" si="20"/>
        <v>259</v>
      </c>
      <c r="G217" s="140">
        <f t="shared" si="21"/>
        <v>259</v>
      </c>
      <c r="H217" s="142"/>
      <c r="I217" s="133"/>
      <c r="J217" s="134"/>
      <c r="K217" s="134"/>
      <c r="L217" s="134"/>
      <c r="M217" s="134"/>
      <c r="N217" s="134"/>
      <c r="O217" s="134"/>
      <c r="P217" s="134"/>
      <c r="Q217" s="134"/>
    </row>
    <row r="218" spans="1:26" ht="15.75" customHeight="1">
      <c r="A218" s="139">
        <v>12</v>
      </c>
      <c r="B218" s="141" t="s">
        <v>1728</v>
      </c>
      <c r="C218" s="142" t="s">
        <v>1729</v>
      </c>
      <c r="D218" s="142" t="s">
        <v>1632</v>
      </c>
      <c r="E218" s="142">
        <v>42</v>
      </c>
      <c r="F218" s="139">
        <f t="shared" si="20"/>
        <v>301</v>
      </c>
      <c r="G218" s="140">
        <f t="shared" si="21"/>
        <v>301</v>
      </c>
      <c r="H218" s="142"/>
      <c r="I218" s="133"/>
      <c r="J218" s="134"/>
      <c r="K218" s="134"/>
      <c r="L218" s="134"/>
      <c r="M218" s="134"/>
      <c r="N218" s="134"/>
      <c r="O218" s="134"/>
      <c r="P218" s="134"/>
      <c r="Q218" s="134"/>
    </row>
    <row r="219" spans="1:26" ht="15.75" customHeight="1">
      <c r="A219" s="139">
        <v>13</v>
      </c>
      <c r="B219" s="141" t="s">
        <v>1257</v>
      </c>
      <c r="C219" s="142" t="s">
        <v>1258</v>
      </c>
      <c r="D219" s="142" t="s">
        <v>1632</v>
      </c>
      <c r="E219" s="142">
        <v>20</v>
      </c>
      <c r="F219" s="139">
        <f t="shared" si="20"/>
        <v>321</v>
      </c>
      <c r="G219" s="140">
        <f t="shared" si="21"/>
        <v>321</v>
      </c>
      <c r="H219" s="142"/>
      <c r="I219" s="133"/>
      <c r="J219" s="134"/>
      <c r="K219" s="134"/>
      <c r="L219" s="134"/>
      <c r="M219" s="134"/>
      <c r="N219" s="134"/>
      <c r="O219" s="134"/>
      <c r="P219" s="134"/>
      <c r="Q219" s="134"/>
    </row>
    <row r="220" spans="1:26" ht="15.75" customHeight="1">
      <c r="A220" s="139">
        <v>14</v>
      </c>
      <c r="B220" s="141" t="s">
        <v>1234</v>
      </c>
      <c r="C220" s="142" t="s">
        <v>1235</v>
      </c>
      <c r="D220" s="142" t="s">
        <v>1632</v>
      </c>
      <c r="E220" s="142">
        <v>24</v>
      </c>
      <c r="F220" s="139">
        <f t="shared" si="20"/>
        <v>345</v>
      </c>
      <c r="G220" s="140">
        <f t="shared" si="21"/>
        <v>345</v>
      </c>
      <c r="H220" s="142"/>
      <c r="I220" s="133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spans="1:26" ht="15.75" customHeight="1">
      <c r="A221" s="139">
        <v>15</v>
      </c>
      <c r="B221" s="141" t="s">
        <v>1399</v>
      </c>
      <c r="C221" s="142" t="s">
        <v>1357</v>
      </c>
      <c r="D221" s="115" t="s">
        <v>1175</v>
      </c>
      <c r="E221" s="142">
        <v>2</v>
      </c>
      <c r="F221" s="139">
        <f t="shared" si="20"/>
        <v>347</v>
      </c>
      <c r="G221" s="140">
        <f t="shared" si="21"/>
        <v>347</v>
      </c>
      <c r="H221" s="142"/>
      <c r="I221" s="133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spans="1:26" ht="15.75" customHeight="1">
      <c r="A222" s="139">
        <v>16</v>
      </c>
      <c r="B222" s="141" t="s">
        <v>1749</v>
      </c>
      <c r="C222" s="142" t="s">
        <v>2175</v>
      </c>
      <c r="D222" s="115" t="s">
        <v>1175</v>
      </c>
      <c r="E222" s="142">
        <v>128</v>
      </c>
      <c r="F222" s="139">
        <f t="shared" si="20"/>
        <v>475</v>
      </c>
      <c r="G222" s="140">
        <v>400</v>
      </c>
      <c r="H222" s="136" t="s">
        <v>2139</v>
      </c>
      <c r="I222" s="133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spans="1:26" ht="15.75" customHeight="1">
      <c r="A223" s="148"/>
      <c r="B223" s="190" t="s">
        <v>912</v>
      </c>
      <c r="C223" s="264" t="s">
        <v>1220</v>
      </c>
      <c r="D223" s="168" t="s">
        <v>1182</v>
      </c>
      <c r="E223" s="168">
        <v>10</v>
      </c>
      <c r="F223" s="139">
        <f t="shared" si="20"/>
        <v>485</v>
      </c>
      <c r="G223" s="140">
        <v>400</v>
      </c>
      <c r="H223" s="136" t="s">
        <v>2139</v>
      </c>
      <c r="I223" s="133" t="s">
        <v>1221</v>
      </c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spans="1:26" ht="15.75" customHeight="1">
      <c r="A224" s="148"/>
      <c r="B224" s="166"/>
      <c r="C224" s="264"/>
      <c r="D224" s="168"/>
      <c r="E224" s="168"/>
      <c r="F224" s="148"/>
      <c r="G224" s="149"/>
      <c r="H224" s="356"/>
      <c r="I224" s="133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spans="1:26" ht="15.75" customHeight="1">
      <c r="A225" s="541" t="s">
        <v>2460</v>
      </c>
      <c r="B225" s="541"/>
      <c r="C225" s="541" t="s">
        <v>2461</v>
      </c>
      <c r="D225" s="541"/>
      <c r="E225" s="132"/>
      <c r="F225" s="132"/>
      <c r="G225" s="149"/>
      <c r="H225" s="132"/>
      <c r="I225" s="133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spans="1:26" ht="15.75" customHeight="1">
      <c r="A226" s="198" t="s">
        <v>1622</v>
      </c>
      <c r="B226" s="198" t="s">
        <v>1623</v>
      </c>
      <c r="C226" s="198" t="s">
        <v>1624</v>
      </c>
      <c r="D226" s="198" t="s">
        <v>1625</v>
      </c>
      <c r="E226" s="139" t="s">
        <v>1626</v>
      </c>
      <c r="F226" s="139" t="s">
        <v>1627</v>
      </c>
      <c r="G226" s="140" t="s">
        <v>1628</v>
      </c>
      <c r="H226" s="140" t="s">
        <v>1629</v>
      </c>
      <c r="I226" s="133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spans="1:26" ht="15.75" customHeight="1">
      <c r="A227" s="139">
        <v>1</v>
      </c>
      <c r="B227" s="150" t="s">
        <v>2183</v>
      </c>
      <c r="C227" s="139" t="s">
        <v>2184</v>
      </c>
      <c r="D227" s="139" t="s">
        <v>1621</v>
      </c>
      <c r="E227" s="142">
        <v>11</v>
      </c>
      <c r="F227" s="139">
        <f t="shared" ref="F227:F233" si="22">SUM(E227,F226)</f>
        <v>11</v>
      </c>
      <c r="G227" s="140">
        <f>SUM(G226,E227)</f>
        <v>11</v>
      </c>
      <c r="H227" s="142"/>
      <c r="I227" s="133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spans="1:26" ht="15.75" customHeight="1">
      <c r="A228" s="139">
        <v>2</v>
      </c>
      <c r="B228" s="154" t="s">
        <v>2188</v>
      </c>
      <c r="C228" s="142" t="s">
        <v>2189</v>
      </c>
      <c r="D228" s="142" t="s">
        <v>1621</v>
      </c>
      <c r="E228" s="142">
        <v>20</v>
      </c>
      <c r="F228" s="139">
        <f t="shared" si="22"/>
        <v>31</v>
      </c>
      <c r="G228" s="140">
        <f>SUM(E228,G227)</f>
        <v>31</v>
      </c>
      <c r="H228" s="142"/>
      <c r="I228" s="133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spans="1:26" ht="15.75" customHeight="1">
      <c r="A229" s="139">
        <v>3</v>
      </c>
      <c r="B229" s="150" t="s">
        <v>2414</v>
      </c>
      <c r="C229" s="139" t="s">
        <v>2415</v>
      </c>
      <c r="D229" s="139" t="s">
        <v>1621</v>
      </c>
      <c r="E229" s="142">
        <v>16</v>
      </c>
      <c r="F229" s="139">
        <f t="shared" si="22"/>
        <v>47</v>
      </c>
      <c r="G229" s="140">
        <f>SUM(G228,E229)</f>
        <v>47</v>
      </c>
      <c r="H229" s="142"/>
      <c r="I229" s="133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spans="1:26" ht="15.75" customHeight="1">
      <c r="A230" s="139">
        <v>4</v>
      </c>
      <c r="B230" s="147" t="s">
        <v>2392</v>
      </c>
      <c r="C230" s="139" t="s">
        <v>2393</v>
      </c>
      <c r="D230" s="142" t="s">
        <v>1621</v>
      </c>
      <c r="E230" s="142">
        <v>15</v>
      </c>
      <c r="F230" s="139">
        <f t="shared" si="22"/>
        <v>62</v>
      </c>
      <c r="G230" s="140">
        <f>SUM(G229,E230)</f>
        <v>62</v>
      </c>
      <c r="H230" s="142"/>
      <c r="I230" s="133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spans="1:26" ht="15.75" customHeight="1">
      <c r="A231" s="143">
        <v>5</v>
      </c>
      <c r="B231" s="294" t="s">
        <v>1700</v>
      </c>
      <c r="C231" s="145" t="s">
        <v>1701</v>
      </c>
      <c r="D231" s="145" t="s">
        <v>1621</v>
      </c>
      <c r="E231" s="145">
        <v>22</v>
      </c>
      <c r="F231" s="143">
        <f t="shared" si="22"/>
        <v>84</v>
      </c>
      <c r="G231" s="146">
        <f>SUM(G230,E231)</f>
        <v>84</v>
      </c>
      <c r="H231" s="145"/>
      <c r="I231" s="133" t="s">
        <v>2107</v>
      </c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spans="1:26" ht="15.75" customHeight="1">
      <c r="A232" s="139">
        <v>6</v>
      </c>
      <c r="B232" s="154" t="s">
        <v>2462</v>
      </c>
      <c r="C232" s="142" t="s">
        <v>2463</v>
      </c>
      <c r="D232" s="142" t="s">
        <v>1632</v>
      </c>
      <c r="E232" s="142">
        <v>102</v>
      </c>
      <c r="F232" s="139">
        <f t="shared" si="22"/>
        <v>186</v>
      </c>
      <c r="G232" s="140">
        <f>SUM(G231,E232)</f>
        <v>186</v>
      </c>
      <c r="H232" s="142"/>
      <c r="I232" s="133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</row>
    <row r="233" spans="1:26" ht="15.75" customHeight="1">
      <c r="A233" s="139">
        <v>7</v>
      </c>
      <c r="B233" s="154" t="s">
        <v>2462</v>
      </c>
      <c r="C233" s="142" t="s">
        <v>2464</v>
      </c>
      <c r="D233" s="142" t="s">
        <v>1632</v>
      </c>
      <c r="E233" s="142">
        <v>231</v>
      </c>
      <c r="F233" s="139">
        <f t="shared" si="22"/>
        <v>417</v>
      </c>
      <c r="G233" s="140">
        <v>400</v>
      </c>
      <c r="H233" s="136" t="s">
        <v>2139</v>
      </c>
      <c r="I233" s="133" t="s">
        <v>2465</v>
      </c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</row>
    <row r="234" spans="1:26" ht="15.75" customHeight="1">
      <c r="A234" s="139">
        <v>8</v>
      </c>
      <c r="B234" s="147"/>
      <c r="C234" s="142"/>
      <c r="D234" s="142"/>
      <c r="E234" s="142"/>
      <c r="F234" s="139"/>
      <c r="G234" s="140"/>
      <c r="H234" s="142"/>
      <c r="I234" s="133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</row>
    <row r="235" spans="1:26" ht="15.75" customHeight="1">
      <c r="A235" s="148"/>
      <c r="B235" s="258"/>
      <c r="C235" s="132"/>
      <c r="D235" s="132"/>
      <c r="E235" s="132"/>
      <c r="F235" s="148"/>
      <c r="G235" s="149"/>
      <c r="H235" s="132"/>
      <c r="I235" s="133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</row>
    <row r="236" spans="1:26" ht="15.75" customHeight="1">
      <c r="A236" s="260"/>
      <c r="B236" s="148"/>
      <c r="C236" s="149"/>
      <c r="D236" s="132"/>
      <c r="E236" s="133"/>
      <c r="F236" s="134"/>
      <c r="G236" s="134"/>
      <c r="H236" s="134"/>
      <c r="I236" s="133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spans="1:26" ht="15.75" customHeight="1">
      <c r="A237" s="537" t="s">
        <v>2466</v>
      </c>
      <c r="B237" s="537"/>
      <c r="C237" s="537" t="s">
        <v>2467</v>
      </c>
      <c r="D237" s="537"/>
      <c r="E237" s="132"/>
      <c r="F237" s="132"/>
      <c r="G237" s="149"/>
      <c r="H237" s="132"/>
      <c r="I237" s="133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26" ht="15.75" customHeight="1">
      <c r="A238" s="139" t="s">
        <v>1622</v>
      </c>
      <c r="B238" s="139" t="s">
        <v>1623</v>
      </c>
      <c r="C238" s="139" t="s">
        <v>1624</v>
      </c>
      <c r="D238" s="139" t="s">
        <v>1625</v>
      </c>
      <c r="E238" s="139" t="s">
        <v>1626</v>
      </c>
      <c r="F238" s="139" t="s">
        <v>1627</v>
      </c>
      <c r="G238" s="140" t="s">
        <v>1628</v>
      </c>
      <c r="H238" s="140" t="s">
        <v>1629</v>
      </c>
      <c r="I238" s="133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spans="1:26" ht="15.75" customHeight="1">
      <c r="A239" s="139">
        <v>1</v>
      </c>
      <c r="B239" s="150" t="s">
        <v>2183</v>
      </c>
      <c r="C239" s="139" t="s">
        <v>2184</v>
      </c>
      <c r="D239" s="139" t="s">
        <v>1621</v>
      </c>
      <c r="E239" s="142">
        <v>9</v>
      </c>
      <c r="F239" s="139">
        <f t="shared" ref="F239:F255" si="23">SUM(F238,E239)</f>
        <v>9</v>
      </c>
      <c r="G239" s="140">
        <f>SUM(G238,E239)</f>
        <v>9</v>
      </c>
      <c r="H239" s="142"/>
      <c r="I239" s="133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spans="1:26" ht="15.75" customHeight="1">
      <c r="A240" s="139">
        <v>2</v>
      </c>
      <c r="B240" s="154" t="s">
        <v>2468</v>
      </c>
      <c r="C240" s="142" t="s">
        <v>2469</v>
      </c>
      <c r="D240" s="142" t="s">
        <v>1632</v>
      </c>
      <c r="E240" s="142">
        <v>100</v>
      </c>
      <c r="F240" s="139">
        <f t="shared" si="23"/>
        <v>109</v>
      </c>
      <c r="G240" s="140">
        <f>SUM(G239,E240)</f>
        <v>109</v>
      </c>
      <c r="H240" s="142"/>
      <c r="I240" s="133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spans="1:26" ht="15.75" customHeight="1">
      <c r="A241" s="142">
        <v>3</v>
      </c>
      <c r="B241" s="150" t="s">
        <v>2238</v>
      </c>
      <c r="C241" s="139" t="s">
        <v>2207</v>
      </c>
      <c r="D241" s="139" t="s">
        <v>1621</v>
      </c>
      <c r="E241" s="139">
        <v>45</v>
      </c>
      <c r="F241" s="139">
        <f t="shared" si="23"/>
        <v>154</v>
      </c>
      <c r="G241" s="140">
        <f>SUM(G240,E241)</f>
        <v>154</v>
      </c>
      <c r="H241" s="142"/>
      <c r="I241" s="133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spans="1:26" ht="15.75" customHeight="1">
      <c r="A242" s="142">
        <v>4</v>
      </c>
      <c r="B242" s="154" t="s">
        <v>2118</v>
      </c>
      <c r="C242" s="142" t="s">
        <v>2119</v>
      </c>
      <c r="D242" s="142" t="s">
        <v>1621</v>
      </c>
      <c r="E242" s="142">
        <v>47</v>
      </c>
      <c r="F242" s="139">
        <f t="shared" si="23"/>
        <v>201</v>
      </c>
      <c r="G242" s="140">
        <v>200</v>
      </c>
      <c r="H242" s="142"/>
      <c r="I242" s="133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spans="1:26" ht="15.75" customHeight="1">
      <c r="A243" s="142">
        <v>5</v>
      </c>
      <c r="B243" s="147" t="s">
        <v>2120</v>
      </c>
      <c r="C243" s="142" t="s">
        <v>2121</v>
      </c>
      <c r="D243" s="142" t="s">
        <v>1621</v>
      </c>
      <c r="E243" s="142">
        <v>30</v>
      </c>
      <c r="F243" s="139">
        <f t="shared" si="23"/>
        <v>231</v>
      </c>
      <c r="G243" s="140">
        <v>200</v>
      </c>
      <c r="H243" s="142"/>
      <c r="I243" s="133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spans="1:26" ht="15.75" customHeight="1">
      <c r="A244" s="142">
        <v>6</v>
      </c>
      <c r="B244" s="147" t="s">
        <v>2167</v>
      </c>
      <c r="C244" s="139" t="s">
        <v>2168</v>
      </c>
      <c r="D244" s="142" t="s">
        <v>1621</v>
      </c>
      <c r="E244" s="142">
        <v>110</v>
      </c>
      <c r="F244" s="139">
        <f t="shared" si="23"/>
        <v>341</v>
      </c>
      <c r="G244" s="140">
        <v>200</v>
      </c>
      <c r="H244" s="142"/>
      <c r="I244" s="133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spans="1:26" ht="15.75" customHeight="1">
      <c r="A245" s="145">
        <v>7</v>
      </c>
      <c r="B245" s="180" t="s">
        <v>1674</v>
      </c>
      <c r="C245" s="143" t="s">
        <v>1595</v>
      </c>
      <c r="D245" s="145" t="s">
        <v>1621</v>
      </c>
      <c r="E245" s="145">
        <v>55</v>
      </c>
      <c r="F245" s="143">
        <f t="shared" si="23"/>
        <v>396</v>
      </c>
      <c r="G245" s="146">
        <v>200</v>
      </c>
      <c r="H245" s="145"/>
      <c r="I245" s="133" t="s">
        <v>2107</v>
      </c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spans="1:26" ht="15.75" customHeight="1">
      <c r="A246" s="142">
        <v>8</v>
      </c>
      <c r="B246" s="155" t="s">
        <v>1800</v>
      </c>
      <c r="C246" s="139" t="s">
        <v>1801</v>
      </c>
      <c r="D246" s="142" t="s">
        <v>1621</v>
      </c>
      <c r="E246" s="139">
        <v>8</v>
      </c>
      <c r="F246" s="139">
        <f t="shared" si="23"/>
        <v>404</v>
      </c>
      <c r="G246" s="140">
        <f t="shared" ref="G246:G252" si="24">SUM(G245,E246)</f>
        <v>208</v>
      </c>
      <c r="H246" s="142"/>
      <c r="I246" s="133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spans="1:26" ht="15.75" customHeight="1">
      <c r="A247" s="142">
        <v>9</v>
      </c>
      <c r="B247" s="141" t="s">
        <v>1728</v>
      </c>
      <c r="C247" s="142" t="s">
        <v>1729</v>
      </c>
      <c r="D247" s="142" t="s">
        <v>1632</v>
      </c>
      <c r="E247" s="142">
        <v>42</v>
      </c>
      <c r="F247" s="139">
        <f t="shared" si="23"/>
        <v>446</v>
      </c>
      <c r="G247" s="140">
        <f t="shared" si="24"/>
        <v>250</v>
      </c>
      <c r="H247" s="142"/>
      <c r="I247" s="133"/>
      <c r="J247" s="134"/>
      <c r="K247" s="134"/>
      <c r="L247" s="134"/>
      <c r="M247" s="134"/>
      <c r="N247" s="134"/>
      <c r="O247" s="134"/>
      <c r="P247" s="134"/>
      <c r="Q247" s="134"/>
    </row>
    <row r="248" spans="1:26" ht="15.75" customHeight="1">
      <c r="A248" s="142">
        <v>10</v>
      </c>
      <c r="B248" s="154" t="s">
        <v>2245</v>
      </c>
      <c r="C248" s="142" t="s">
        <v>1733</v>
      </c>
      <c r="D248" s="142" t="s">
        <v>1621</v>
      </c>
      <c r="E248" s="142">
        <v>4</v>
      </c>
      <c r="F248" s="139">
        <f t="shared" si="23"/>
        <v>450</v>
      </c>
      <c r="G248" s="140">
        <f t="shared" si="24"/>
        <v>254</v>
      </c>
      <c r="H248" s="142"/>
      <c r="I248" s="133"/>
      <c r="J248" s="134"/>
      <c r="K248" s="134"/>
      <c r="L248" s="134"/>
      <c r="M248" s="134"/>
      <c r="N248" s="134"/>
      <c r="O248" s="134"/>
      <c r="P248" s="134"/>
      <c r="Q248" s="134"/>
    </row>
    <row r="249" spans="1:26" ht="15.75" customHeight="1">
      <c r="A249" s="142">
        <v>11</v>
      </c>
      <c r="B249" s="141" t="s">
        <v>1257</v>
      </c>
      <c r="C249" s="142" t="s">
        <v>1258</v>
      </c>
      <c r="D249" s="115" t="s">
        <v>1182</v>
      </c>
      <c r="E249" s="142">
        <v>10</v>
      </c>
      <c r="F249" s="139">
        <f t="shared" si="23"/>
        <v>460</v>
      </c>
      <c r="G249" s="140">
        <f t="shared" si="24"/>
        <v>264</v>
      </c>
      <c r="H249" s="142"/>
      <c r="I249" s="133"/>
      <c r="J249" s="134"/>
      <c r="K249" s="134"/>
      <c r="L249" s="134"/>
      <c r="M249" s="134"/>
      <c r="N249" s="134"/>
      <c r="O249" s="134"/>
      <c r="P249" s="134"/>
      <c r="Q249" s="134"/>
    </row>
    <row r="250" spans="1:26" ht="15.75" customHeight="1">
      <c r="A250" s="142">
        <v>12</v>
      </c>
      <c r="B250" s="141" t="s">
        <v>1399</v>
      </c>
      <c r="C250" s="142" t="s">
        <v>1357</v>
      </c>
      <c r="D250" s="115" t="s">
        <v>1175</v>
      </c>
      <c r="E250" s="142">
        <v>25</v>
      </c>
      <c r="F250" s="139">
        <f t="shared" si="23"/>
        <v>485</v>
      </c>
      <c r="G250" s="140">
        <f t="shared" si="24"/>
        <v>289</v>
      </c>
      <c r="H250" s="142"/>
      <c r="I250" s="133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ht="15.75" customHeight="1">
      <c r="A251" s="142">
        <v>13</v>
      </c>
      <c r="B251" s="141" t="s">
        <v>1690</v>
      </c>
      <c r="C251" s="142" t="s">
        <v>1691</v>
      </c>
      <c r="D251" s="115" t="s">
        <v>1175</v>
      </c>
      <c r="E251" s="142">
        <v>60</v>
      </c>
      <c r="F251" s="139">
        <f t="shared" si="23"/>
        <v>545</v>
      </c>
      <c r="G251" s="140">
        <f t="shared" si="24"/>
        <v>349</v>
      </c>
      <c r="H251" s="142"/>
      <c r="I251" s="133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spans="1:26" ht="15.75" customHeight="1">
      <c r="A252" s="158">
        <v>14</v>
      </c>
      <c r="B252" s="174" t="s">
        <v>1692</v>
      </c>
      <c r="C252" s="158" t="s">
        <v>1693</v>
      </c>
      <c r="D252" s="165" t="s">
        <v>1182</v>
      </c>
      <c r="E252" s="158">
        <v>50</v>
      </c>
      <c r="F252" s="157">
        <f t="shared" si="23"/>
        <v>595</v>
      </c>
      <c r="G252" s="159">
        <f t="shared" si="24"/>
        <v>399</v>
      </c>
      <c r="H252" s="158"/>
      <c r="I252" s="133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spans="1:26" ht="15.75" customHeight="1">
      <c r="A253" s="158">
        <v>15</v>
      </c>
      <c r="B253" s="174" t="s">
        <v>2470</v>
      </c>
      <c r="C253" s="158" t="s">
        <v>2471</v>
      </c>
      <c r="D253" s="165" t="s">
        <v>1175</v>
      </c>
      <c r="E253" s="158">
        <v>10</v>
      </c>
      <c r="F253" s="157">
        <f t="shared" si="23"/>
        <v>605</v>
      </c>
      <c r="G253" s="159">
        <v>400</v>
      </c>
      <c r="H253" s="286" t="s">
        <v>2139</v>
      </c>
      <c r="I253" s="133" t="s">
        <v>1208</v>
      </c>
      <c r="J253" s="134"/>
      <c r="K253" s="134"/>
      <c r="L253" s="134"/>
      <c r="M253" s="134"/>
      <c r="N253" s="134"/>
      <c r="O253" s="134"/>
      <c r="P253" s="134"/>
      <c r="Q253" s="134"/>
    </row>
    <row r="254" spans="1:26" ht="15.75" customHeight="1">
      <c r="A254" s="142">
        <v>16</v>
      </c>
      <c r="B254" s="141" t="s">
        <v>1212</v>
      </c>
      <c r="C254" s="142" t="s">
        <v>1213</v>
      </c>
      <c r="D254" s="115" t="s">
        <v>1175</v>
      </c>
      <c r="E254" s="142">
        <v>4</v>
      </c>
      <c r="F254" s="139">
        <f t="shared" si="23"/>
        <v>609</v>
      </c>
      <c r="G254" s="140">
        <v>400</v>
      </c>
      <c r="H254" s="136" t="s">
        <v>2139</v>
      </c>
      <c r="I254" s="133" t="s">
        <v>1211</v>
      </c>
      <c r="J254" s="134"/>
      <c r="K254" s="134"/>
      <c r="L254" s="134"/>
      <c r="M254" s="134"/>
      <c r="N254" s="134"/>
      <c r="O254" s="134"/>
      <c r="P254" s="134"/>
      <c r="Q254" s="134"/>
    </row>
    <row r="255" spans="1:26" ht="15.75" customHeight="1">
      <c r="A255" s="132"/>
      <c r="B255" s="190" t="s">
        <v>912</v>
      </c>
      <c r="C255" s="264" t="s">
        <v>990</v>
      </c>
      <c r="D255" s="168" t="s">
        <v>1182</v>
      </c>
      <c r="E255" s="168">
        <v>25</v>
      </c>
      <c r="F255" s="139">
        <f t="shared" si="23"/>
        <v>634</v>
      </c>
      <c r="G255" s="140">
        <v>400</v>
      </c>
      <c r="H255" s="136" t="s">
        <v>2139</v>
      </c>
      <c r="I255" s="133" t="s">
        <v>891</v>
      </c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spans="1:26" ht="15.75" customHeight="1">
      <c r="A256" s="537" t="s">
        <v>2472</v>
      </c>
      <c r="B256" s="537"/>
      <c r="C256" s="537" t="s">
        <v>2473</v>
      </c>
      <c r="D256" s="537"/>
      <c r="E256" s="132"/>
      <c r="F256" s="132"/>
      <c r="G256" s="149"/>
      <c r="H256" s="132"/>
      <c r="I256" s="133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spans="1:26" ht="15.75" customHeight="1">
      <c r="A257" s="139" t="s">
        <v>1622</v>
      </c>
      <c r="B257" s="139" t="s">
        <v>1623</v>
      </c>
      <c r="C257" s="139" t="s">
        <v>1624</v>
      </c>
      <c r="D257" s="139" t="s">
        <v>1625</v>
      </c>
      <c r="E257" s="139" t="s">
        <v>1626</v>
      </c>
      <c r="F257" s="139" t="s">
        <v>1627</v>
      </c>
      <c r="G257" s="140" t="s">
        <v>1628</v>
      </c>
      <c r="H257" s="140" t="s">
        <v>1629</v>
      </c>
      <c r="I257" s="133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spans="1:26" ht="15.75" customHeight="1">
      <c r="A258" s="139">
        <v>1</v>
      </c>
      <c r="B258" s="154" t="s">
        <v>2188</v>
      </c>
      <c r="C258" s="142" t="s">
        <v>2189</v>
      </c>
      <c r="D258" s="142" t="s">
        <v>1621</v>
      </c>
      <c r="E258" s="142">
        <v>20</v>
      </c>
      <c r="F258" s="139">
        <f t="shared" ref="F258:F267" si="25">SUM(E258,F257)</f>
        <v>20</v>
      </c>
      <c r="G258" s="140">
        <f t="shared" ref="G258:G265" si="26">SUM(E258,G257)</f>
        <v>20</v>
      </c>
      <c r="H258" s="142"/>
      <c r="I258" s="133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spans="1:26" ht="15.75" customHeight="1">
      <c r="A259" s="139">
        <v>2</v>
      </c>
      <c r="B259" s="147" t="s">
        <v>2392</v>
      </c>
      <c r="C259" s="139" t="s">
        <v>2393</v>
      </c>
      <c r="D259" s="142" t="s">
        <v>1621</v>
      </c>
      <c r="E259" s="142">
        <v>15</v>
      </c>
      <c r="F259" s="139">
        <f t="shared" si="25"/>
        <v>35</v>
      </c>
      <c r="G259" s="140">
        <f t="shared" si="26"/>
        <v>35</v>
      </c>
      <c r="H259" s="142"/>
      <c r="I259" s="133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spans="1:26" ht="15.75" customHeight="1">
      <c r="A260" s="142">
        <v>3</v>
      </c>
      <c r="B260" s="150" t="s">
        <v>1700</v>
      </c>
      <c r="C260" s="139" t="s">
        <v>1701</v>
      </c>
      <c r="D260" s="139" t="s">
        <v>1621</v>
      </c>
      <c r="E260" s="139">
        <v>24</v>
      </c>
      <c r="F260" s="139">
        <f t="shared" si="25"/>
        <v>59</v>
      </c>
      <c r="G260" s="140">
        <f t="shared" si="26"/>
        <v>59</v>
      </c>
      <c r="H260" s="142"/>
      <c r="I260" s="133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spans="1:26" ht="15.75" customHeight="1">
      <c r="A261" s="145">
        <v>4</v>
      </c>
      <c r="B261" s="274" t="s">
        <v>1704</v>
      </c>
      <c r="C261" s="143" t="s">
        <v>1705</v>
      </c>
      <c r="D261" s="143" t="s">
        <v>1621</v>
      </c>
      <c r="E261" s="145">
        <v>20</v>
      </c>
      <c r="F261" s="143">
        <f t="shared" si="25"/>
        <v>79</v>
      </c>
      <c r="G261" s="146">
        <f t="shared" si="26"/>
        <v>79</v>
      </c>
      <c r="H261" s="145"/>
      <c r="I261" s="133" t="s">
        <v>2107</v>
      </c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spans="1:26" ht="15.75" customHeight="1">
      <c r="A262" s="142">
        <v>5</v>
      </c>
      <c r="B262" s="147" t="s">
        <v>2474</v>
      </c>
      <c r="C262" s="142" t="s">
        <v>2463</v>
      </c>
      <c r="D262" s="142" t="s">
        <v>1632</v>
      </c>
      <c r="E262" s="142">
        <v>120</v>
      </c>
      <c r="F262" s="139">
        <f t="shared" si="25"/>
        <v>199</v>
      </c>
      <c r="G262" s="140">
        <f t="shared" si="26"/>
        <v>199</v>
      </c>
      <c r="H262" s="142"/>
      <c r="I262" s="133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spans="1:26" ht="15.75" customHeight="1">
      <c r="A263" s="142">
        <v>6</v>
      </c>
      <c r="B263" s="147" t="s">
        <v>2474</v>
      </c>
      <c r="C263" s="142" t="s">
        <v>2475</v>
      </c>
      <c r="D263" s="142" t="s">
        <v>1632</v>
      </c>
      <c r="E263" s="142">
        <v>89</v>
      </c>
      <c r="F263" s="139">
        <f t="shared" si="25"/>
        <v>288</v>
      </c>
      <c r="G263" s="140">
        <f t="shared" si="26"/>
        <v>288</v>
      </c>
      <c r="H263" s="142"/>
      <c r="I263" s="133"/>
      <c r="J263" s="134"/>
      <c r="K263" s="134"/>
      <c r="L263" s="134"/>
      <c r="M263" s="134"/>
      <c r="N263" s="134"/>
      <c r="O263" s="134"/>
      <c r="P263" s="134"/>
      <c r="Q263" s="134"/>
    </row>
    <row r="264" spans="1:26" ht="15.75" customHeight="1">
      <c r="A264" s="142">
        <v>7</v>
      </c>
      <c r="B264" s="141" t="s">
        <v>1744</v>
      </c>
      <c r="C264" s="142" t="s">
        <v>1745</v>
      </c>
      <c r="D264" s="139" t="s">
        <v>1621</v>
      </c>
      <c r="E264" s="142">
        <v>20</v>
      </c>
      <c r="F264" s="139">
        <f t="shared" si="25"/>
        <v>308</v>
      </c>
      <c r="G264" s="140">
        <f t="shared" si="26"/>
        <v>308</v>
      </c>
      <c r="H264" s="142"/>
      <c r="I264" s="133"/>
      <c r="J264" s="134"/>
      <c r="K264" s="134"/>
      <c r="L264" s="134"/>
      <c r="M264" s="134"/>
      <c r="N264" s="134"/>
      <c r="O264" s="134"/>
      <c r="P264" s="134"/>
      <c r="Q264" s="134"/>
    </row>
    <row r="265" spans="1:26" ht="15.75" customHeight="1">
      <c r="A265" s="142">
        <v>8</v>
      </c>
      <c r="B265" s="141" t="s">
        <v>1257</v>
      </c>
      <c r="C265" s="142" t="s">
        <v>1258</v>
      </c>
      <c r="D265" s="167" t="s">
        <v>1182</v>
      </c>
      <c r="E265" s="142">
        <v>50</v>
      </c>
      <c r="F265" s="139">
        <f t="shared" si="25"/>
        <v>358</v>
      </c>
      <c r="G265" s="140">
        <f t="shared" si="26"/>
        <v>358</v>
      </c>
      <c r="H265" s="142"/>
      <c r="I265" s="133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spans="1:26" ht="15.75" customHeight="1">
      <c r="A266" s="142">
        <v>9</v>
      </c>
      <c r="B266" s="141" t="s">
        <v>1690</v>
      </c>
      <c r="C266" s="142" t="s">
        <v>1691</v>
      </c>
      <c r="D266" s="167" t="s">
        <v>1175</v>
      </c>
      <c r="E266" s="142">
        <v>55</v>
      </c>
      <c r="F266" s="139">
        <f t="shared" si="25"/>
        <v>413</v>
      </c>
      <c r="G266" s="140">
        <v>400</v>
      </c>
      <c r="H266" s="136" t="s">
        <v>2139</v>
      </c>
      <c r="I266" s="133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spans="1:26" ht="15.75" customHeight="1">
      <c r="A267" s="158">
        <v>10</v>
      </c>
      <c r="B267" s="174" t="s">
        <v>1692</v>
      </c>
      <c r="C267" s="158" t="s">
        <v>1693</v>
      </c>
      <c r="D267" s="189" t="s">
        <v>1182</v>
      </c>
      <c r="E267" s="158">
        <v>50</v>
      </c>
      <c r="F267" s="157">
        <f t="shared" si="25"/>
        <v>463</v>
      </c>
      <c r="G267" s="159">
        <v>400</v>
      </c>
      <c r="H267" s="286" t="s">
        <v>2139</v>
      </c>
      <c r="I267" s="133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spans="1:26" ht="15.75" customHeight="1">
      <c r="A268" s="142">
        <v>11</v>
      </c>
      <c r="B268" s="141" t="s">
        <v>1857</v>
      </c>
      <c r="C268" s="142" t="s">
        <v>1858</v>
      </c>
      <c r="D268" s="167" t="s">
        <v>1175</v>
      </c>
      <c r="E268" s="142">
        <v>20</v>
      </c>
      <c r="F268" s="139">
        <f>SUM(F267,E268)</f>
        <v>483</v>
      </c>
      <c r="G268" s="140">
        <v>400</v>
      </c>
      <c r="H268" s="136" t="s">
        <v>2139</v>
      </c>
      <c r="I268" s="133" t="s">
        <v>1211</v>
      </c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spans="1:26" ht="15.75" customHeight="1">
      <c r="A269" s="132"/>
      <c r="B269" s="134"/>
      <c r="C269" s="132"/>
      <c r="D269" s="134"/>
      <c r="E269" s="132"/>
      <c r="F269" s="132"/>
      <c r="G269" s="149"/>
      <c r="H269" s="132"/>
      <c r="I269" s="133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spans="1:26" ht="15.75" customHeight="1">
      <c r="A270" s="537" t="s">
        <v>2476</v>
      </c>
      <c r="B270" s="537"/>
      <c r="C270" s="537" t="s">
        <v>2477</v>
      </c>
      <c r="D270" s="537"/>
      <c r="E270" s="132"/>
      <c r="F270" s="132"/>
      <c r="G270" s="149"/>
      <c r="H270" s="132"/>
      <c r="I270" s="133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spans="1:26" ht="15.75" customHeight="1">
      <c r="A271" s="139" t="s">
        <v>1622</v>
      </c>
      <c r="B271" s="139" t="s">
        <v>1623</v>
      </c>
      <c r="C271" s="139" t="s">
        <v>1624</v>
      </c>
      <c r="D271" s="139" t="s">
        <v>1625</v>
      </c>
      <c r="E271" s="139" t="s">
        <v>1626</v>
      </c>
      <c r="F271" s="139" t="s">
        <v>1627</v>
      </c>
      <c r="G271" s="140" t="s">
        <v>1628</v>
      </c>
      <c r="H271" s="140" t="s">
        <v>1629</v>
      </c>
      <c r="I271" s="133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spans="1:26" ht="15.75" customHeight="1">
      <c r="A272" s="139">
        <v>1</v>
      </c>
      <c r="B272" s="150" t="s">
        <v>2414</v>
      </c>
      <c r="C272" s="139" t="s">
        <v>2415</v>
      </c>
      <c r="D272" s="139" t="s">
        <v>1621</v>
      </c>
      <c r="E272" s="142">
        <v>16</v>
      </c>
      <c r="F272" s="139">
        <f>SUM(E272,F271)</f>
        <v>16</v>
      </c>
      <c r="G272" s="140">
        <f>SUM(G271,E272)</f>
        <v>16</v>
      </c>
      <c r="H272" s="142"/>
      <c r="I272" s="133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spans="1:26" ht="15.75" customHeight="1">
      <c r="A273" s="139">
        <v>2</v>
      </c>
      <c r="B273" s="147" t="s">
        <v>2392</v>
      </c>
      <c r="C273" s="139" t="s">
        <v>2393</v>
      </c>
      <c r="D273" s="142" t="s">
        <v>1621</v>
      </c>
      <c r="E273" s="142">
        <v>15</v>
      </c>
      <c r="F273" s="139">
        <f>SUM(E273,F272)</f>
        <v>31</v>
      </c>
      <c r="G273" s="140">
        <f>SUM(G272,E273)</f>
        <v>31</v>
      </c>
      <c r="H273" s="142"/>
      <c r="I273" s="133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spans="1:26" ht="15.75" customHeight="1">
      <c r="A274" s="145">
        <v>3</v>
      </c>
      <c r="B274" s="274" t="s">
        <v>1700</v>
      </c>
      <c r="C274" s="143" t="s">
        <v>1701</v>
      </c>
      <c r="D274" s="143" t="s">
        <v>1621</v>
      </c>
      <c r="E274" s="143">
        <v>22</v>
      </c>
      <c r="F274" s="143">
        <f>SUM(E274,F273)</f>
        <v>53</v>
      </c>
      <c r="G274" s="146">
        <f>SUM(G273,E274)</f>
        <v>53</v>
      </c>
      <c r="H274" s="145"/>
      <c r="I274" s="133" t="s">
        <v>2107</v>
      </c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spans="1:26" ht="15.75" customHeight="1">
      <c r="A275" s="142">
        <v>4</v>
      </c>
      <c r="B275" s="154" t="s">
        <v>2462</v>
      </c>
      <c r="C275" s="142" t="s">
        <v>2478</v>
      </c>
      <c r="D275" s="139" t="s">
        <v>1632</v>
      </c>
      <c r="E275" s="142">
        <v>54</v>
      </c>
      <c r="F275" s="139">
        <f>SUM(E275,F274)</f>
        <v>107</v>
      </c>
      <c r="G275" s="140">
        <f>SUM(G274,E275)</f>
        <v>107</v>
      </c>
      <c r="H275" s="142"/>
      <c r="I275" s="133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spans="1:26" ht="15.75" customHeight="1">
      <c r="A276" s="142">
        <v>5</v>
      </c>
      <c r="B276" s="154" t="s">
        <v>2462</v>
      </c>
      <c r="C276" s="142" t="s">
        <v>2479</v>
      </c>
      <c r="D276" s="139" t="s">
        <v>1632</v>
      </c>
      <c r="E276" s="142">
        <v>229</v>
      </c>
      <c r="F276" s="139">
        <f>SUM(E276,F275)</f>
        <v>336</v>
      </c>
      <c r="G276" s="140">
        <f>SUM(G275,E276)</f>
        <v>336</v>
      </c>
      <c r="H276" s="142"/>
      <c r="I276" s="133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spans="1:26" ht="15.75" customHeight="1">
      <c r="A277" s="142">
        <v>6</v>
      </c>
      <c r="B277" s="154" t="s">
        <v>2462</v>
      </c>
      <c r="C277" s="142" t="s">
        <v>2480</v>
      </c>
      <c r="D277" s="139" t="s">
        <v>1632</v>
      </c>
      <c r="E277" s="142">
        <v>84</v>
      </c>
      <c r="F277" s="142">
        <v>420</v>
      </c>
      <c r="G277" s="140">
        <v>400</v>
      </c>
      <c r="H277" s="136" t="s">
        <v>2139</v>
      </c>
      <c r="I277" s="133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spans="1:26" ht="15.75" customHeight="1">
      <c r="A278" s="132"/>
      <c r="B278" s="258"/>
      <c r="C278" s="132"/>
      <c r="D278" s="132"/>
      <c r="E278" s="132"/>
      <c r="F278" s="132"/>
      <c r="G278" s="149"/>
      <c r="H278" s="132"/>
      <c r="I278" s="133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spans="1:26" ht="15.75" customHeight="1">
      <c r="A279" s="132"/>
      <c r="B279" s="134"/>
      <c r="C279" s="132"/>
      <c r="D279" s="134"/>
      <c r="E279" s="132"/>
      <c r="F279" s="132"/>
      <c r="G279" s="149"/>
      <c r="H279" s="132"/>
      <c r="I279" s="133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spans="1:26" ht="15.75" customHeight="1">
      <c r="A280" s="132"/>
      <c r="B280" s="134"/>
      <c r="C280" s="132"/>
      <c r="D280" s="134"/>
      <c r="E280" s="132"/>
      <c r="F280" s="132"/>
      <c r="G280" s="149"/>
      <c r="H280" s="132"/>
      <c r="I280" s="133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spans="1:26" ht="15.75" customHeight="1">
      <c r="A281" s="537" t="s">
        <v>2481</v>
      </c>
      <c r="B281" s="537"/>
      <c r="C281" s="537" t="s">
        <v>2482</v>
      </c>
      <c r="D281" s="537"/>
      <c r="E281" s="132"/>
      <c r="F281" s="132"/>
      <c r="G281" s="149"/>
      <c r="H281" s="132"/>
      <c r="I281" s="133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spans="1:26" ht="15.75" customHeight="1">
      <c r="A282" s="139" t="s">
        <v>1622</v>
      </c>
      <c r="B282" s="139" t="s">
        <v>1623</v>
      </c>
      <c r="C282" s="139" t="s">
        <v>1624</v>
      </c>
      <c r="D282" s="139" t="s">
        <v>1625</v>
      </c>
      <c r="E282" s="139" t="s">
        <v>1626</v>
      </c>
      <c r="F282" s="139" t="s">
        <v>1627</v>
      </c>
      <c r="G282" s="140" t="s">
        <v>1628</v>
      </c>
      <c r="H282" s="140" t="s">
        <v>1629</v>
      </c>
      <c r="I282" s="133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spans="1:26" ht="15.75" customHeight="1">
      <c r="A283" s="142">
        <v>1</v>
      </c>
      <c r="B283" s="150" t="s">
        <v>2105</v>
      </c>
      <c r="C283" s="139" t="s">
        <v>2106</v>
      </c>
      <c r="D283" s="139" t="s">
        <v>1632</v>
      </c>
      <c r="E283" s="142">
        <v>16</v>
      </c>
      <c r="F283" s="139">
        <f t="shared" ref="F283:F291" si="27">SUM(F282,E283)</f>
        <v>16</v>
      </c>
      <c r="G283" s="140">
        <f t="shared" ref="G283:G290" si="28">SUM(G282,E283)</f>
        <v>16</v>
      </c>
      <c r="H283" s="142"/>
      <c r="I283" s="133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spans="1:26" ht="15.75" customHeight="1">
      <c r="A284" s="143">
        <v>2</v>
      </c>
      <c r="B284" s="294" t="s">
        <v>1783</v>
      </c>
      <c r="C284" s="145" t="s">
        <v>1669</v>
      </c>
      <c r="D284" s="145" t="s">
        <v>1621</v>
      </c>
      <c r="E284" s="145">
        <v>6</v>
      </c>
      <c r="F284" s="143">
        <f t="shared" si="27"/>
        <v>22</v>
      </c>
      <c r="G284" s="146">
        <f t="shared" si="28"/>
        <v>22</v>
      </c>
      <c r="H284" s="145"/>
      <c r="I284" s="133" t="s">
        <v>2107</v>
      </c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spans="1:26" ht="15.75" customHeight="1">
      <c r="A285" s="142">
        <v>3</v>
      </c>
      <c r="B285" s="154" t="s">
        <v>1683</v>
      </c>
      <c r="C285" s="142" t="s">
        <v>1684</v>
      </c>
      <c r="D285" s="139" t="s">
        <v>1621</v>
      </c>
      <c r="E285" s="139">
        <v>8</v>
      </c>
      <c r="F285" s="139">
        <f t="shared" si="27"/>
        <v>30</v>
      </c>
      <c r="G285" s="140">
        <f t="shared" si="28"/>
        <v>30</v>
      </c>
      <c r="H285" s="142"/>
      <c r="I285" s="133"/>
      <c r="J285" s="134"/>
      <c r="K285" s="134"/>
      <c r="L285" s="134"/>
      <c r="M285" s="134"/>
      <c r="N285" s="134"/>
      <c r="O285" s="134"/>
      <c r="P285" s="134"/>
      <c r="Q285" s="134"/>
    </row>
    <row r="286" spans="1:26" ht="15.75" customHeight="1">
      <c r="A286" s="142">
        <v>4</v>
      </c>
      <c r="B286" s="126" t="s">
        <v>2483</v>
      </c>
      <c r="C286" s="142" t="s">
        <v>2484</v>
      </c>
      <c r="D286" s="139" t="s">
        <v>1621</v>
      </c>
      <c r="E286" s="142">
        <v>23</v>
      </c>
      <c r="F286" s="139">
        <f t="shared" si="27"/>
        <v>53</v>
      </c>
      <c r="G286" s="140">
        <f t="shared" si="28"/>
        <v>53</v>
      </c>
      <c r="H286" s="142"/>
      <c r="I286" s="133"/>
      <c r="J286" s="134"/>
      <c r="K286" s="134"/>
      <c r="L286" s="134"/>
      <c r="M286" s="134"/>
      <c r="N286" s="134"/>
      <c r="O286" s="134"/>
      <c r="P286" s="134"/>
      <c r="Q286" s="134"/>
    </row>
    <row r="287" spans="1:26" ht="15.75" customHeight="1">
      <c r="A287" s="142">
        <v>5</v>
      </c>
      <c r="B287" s="141" t="s">
        <v>1728</v>
      </c>
      <c r="C287" s="142" t="s">
        <v>1729</v>
      </c>
      <c r="D287" s="142" t="s">
        <v>1632</v>
      </c>
      <c r="E287" s="142">
        <v>42</v>
      </c>
      <c r="F287" s="139">
        <f t="shared" si="27"/>
        <v>95</v>
      </c>
      <c r="G287" s="140">
        <f t="shared" si="28"/>
        <v>95</v>
      </c>
      <c r="H287" s="142"/>
      <c r="I287" s="133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spans="1:26" ht="15.75" customHeight="1">
      <c r="A288" s="142">
        <v>6</v>
      </c>
      <c r="B288" s="141" t="s">
        <v>2426</v>
      </c>
      <c r="C288" s="142" t="s">
        <v>2427</v>
      </c>
      <c r="D288" s="115" t="s">
        <v>1175</v>
      </c>
      <c r="E288" s="142">
        <v>12</v>
      </c>
      <c r="F288" s="139">
        <f t="shared" si="27"/>
        <v>107</v>
      </c>
      <c r="G288" s="140">
        <f t="shared" si="28"/>
        <v>107</v>
      </c>
      <c r="H288" s="142"/>
      <c r="I288" s="133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spans="1:26" ht="15.75" customHeight="1">
      <c r="A289" s="158">
        <v>7</v>
      </c>
      <c r="B289" s="174" t="s">
        <v>1692</v>
      </c>
      <c r="C289" s="158" t="s">
        <v>1693</v>
      </c>
      <c r="D289" s="158" t="s">
        <v>1632</v>
      </c>
      <c r="E289" s="158">
        <v>50</v>
      </c>
      <c r="F289" s="157">
        <f t="shared" si="27"/>
        <v>157</v>
      </c>
      <c r="G289" s="159">
        <f t="shared" si="28"/>
        <v>157</v>
      </c>
      <c r="H289" s="158"/>
      <c r="I289" s="133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spans="1:26" ht="27" customHeight="1">
      <c r="A290" s="158">
        <v>8</v>
      </c>
      <c r="B290" s="174" t="s">
        <v>1857</v>
      </c>
      <c r="C290" s="157" t="s">
        <v>1858</v>
      </c>
      <c r="D290" s="158" t="s">
        <v>1175</v>
      </c>
      <c r="E290" s="158">
        <v>20</v>
      </c>
      <c r="F290" s="157">
        <f t="shared" si="27"/>
        <v>177</v>
      </c>
      <c r="G290" s="159">
        <f t="shared" si="28"/>
        <v>177</v>
      </c>
      <c r="H290" s="158"/>
      <c r="I290" s="133" t="s">
        <v>1211</v>
      </c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spans="1:26" ht="27" customHeight="1">
      <c r="A291" s="142">
        <v>9</v>
      </c>
      <c r="B291" s="141" t="s">
        <v>2485</v>
      </c>
      <c r="C291" s="139" t="s">
        <v>2486</v>
      </c>
      <c r="D291" s="128" t="s">
        <v>1182</v>
      </c>
      <c r="E291" s="142">
        <v>346</v>
      </c>
      <c r="F291" s="139">
        <f t="shared" si="27"/>
        <v>523</v>
      </c>
      <c r="G291" s="140">
        <v>400</v>
      </c>
      <c r="H291" s="342" t="s">
        <v>1179</v>
      </c>
      <c r="I291" s="133" t="s">
        <v>1216</v>
      </c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spans="1:26" ht="15.75" customHeight="1">
      <c r="A292" s="132"/>
      <c r="B292" s="134"/>
      <c r="C292" s="132"/>
      <c r="D292" s="134"/>
      <c r="E292" s="132"/>
      <c r="F292" s="132"/>
      <c r="G292" s="149"/>
      <c r="H292" s="132"/>
      <c r="I292" s="133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spans="1:26" ht="15.75" customHeight="1">
      <c r="A293" s="537" t="s">
        <v>2487</v>
      </c>
      <c r="B293" s="537"/>
      <c r="C293" s="537" t="s">
        <v>2488</v>
      </c>
      <c r="D293" s="537"/>
      <c r="E293" s="132"/>
      <c r="F293" s="132"/>
      <c r="G293" s="149"/>
      <c r="H293" s="132"/>
      <c r="I293" s="133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</row>
    <row r="294" spans="1:26" ht="15.75" customHeight="1">
      <c r="A294" s="139" t="s">
        <v>1622</v>
      </c>
      <c r="B294" s="139" t="s">
        <v>1623</v>
      </c>
      <c r="C294" s="139" t="s">
        <v>1624</v>
      </c>
      <c r="D294" s="139" t="s">
        <v>1625</v>
      </c>
      <c r="E294" s="139" t="s">
        <v>1626</v>
      </c>
      <c r="F294" s="139" t="s">
        <v>1627</v>
      </c>
      <c r="G294" s="140" t="s">
        <v>1628</v>
      </c>
      <c r="H294" s="140" t="s">
        <v>1629</v>
      </c>
      <c r="I294" s="133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</row>
    <row r="295" spans="1:26" ht="15.75" customHeight="1">
      <c r="A295" s="139">
        <v>1</v>
      </c>
      <c r="B295" s="154" t="s">
        <v>2387</v>
      </c>
      <c r="C295" s="142" t="s">
        <v>2388</v>
      </c>
      <c r="D295" s="142" t="s">
        <v>1621</v>
      </c>
      <c r="E295" s="142">
        <v>8</v>
      </c>
      <c r="F295" s="139">
        <f t="shared" ref="F295:F312" si="29">SUM(F294,E295)</f>
        <v>8</v>
      </c>
      <c r="G295" s="140">
        <f t="shared" ref="G295:G301" si="30">SUM(G294,E295)</f>
        <v>8</v>
      </c>
      <c r="H295" s="142"/>
      <c r="I295" s="133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</row>
    <row r="296" spans="1:26" ht="15.75" customHeight="1">
      <c r="A296" s="139">
        <v>2</v>
      </c>
      <c r="B296" s="154" t="s">
        <v>2118</v>
      </c>
      <c r="C296" s="142" t="s">
        <v>2119</v>
      </c>
      <c r="D296" s="142" t="s">
        <v>1621</v>
      </c>
      <c r="E296" s="142">
        <v>45</v>
      </c>
      <c r="F296" s="139">
        <f t="shared" si="29"/>
        <v>53</v>
      </c>
      <c r="G296" s="140">
        <f t="shared" si="30"/>
        <v>53</v>
      </c>
      <c r="H296" s="142"/>
      <c r="I296" s="133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</row>
    <row r="297" spans="1:26" ht="15.75" customHeight="1">
      <c r="A297" s="142">
        <v>3</v>
      </c>
      <c r="B297" s="147" t="s">
        <v>2120</v>
      </c>
      <c r="C297" s="142" t="s">
        <v>2121</v>
      </c>
      <c r="D297" s="142" t="s">
        <v>1621</v>
      </c>
      <c r="E297" s="139">
        <v>30</v>
      </c>
      <c r="F297" s="139">
        <f t="shared" si="29"/>
        <v>83</v>
      </c>
      <c r="G297" s="140">
        <f t="shared" si="30"/>
        <v>83</v>
      </c>
      <c r="H297" s="142"/>
      <c r="I297" s="133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</row>
    <row r="298" spans="1:26" ht="15.75" customHeight="1">
      <c r="A298" s="139">
        <v>4</v>
      </c>
      <c r="B298" s="147" t="s">
        <v>2392</v>
      </c>
      <c r="C298" s="139" t="s">
        <v>2393</v>
      </c>
      <c r="D298" s="142" t="s">
        <v>1621</v>
      </c>
      <c r="E298" s="142">
        <v>15</v>
      </c>
      <c r="F298" s="139">
        <f t="shared" si="29"/>
        <v>98</v>
      </c>
      <c r="G298" s="140">
        <f t="shared" si="30"/>
        <v>98</v>
      </c>
      <c r="H298" s="142"/>
      <c r="I298" s="133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</row>
    <row r="299" spans="1:26" ht="15.75" customHeight="1">
      <c r="A299" s="142">
        <v>5</v>
      </c>
      <c r="B299" s="154" t="s">
        <v>1724</v>
      </c>
      <c r="C299" s="142" t="s">
        <v>1725</v>
      </c>
      <c r="D299" s="142" t="s">
        <v>1621</v>
      </c>
      <c r="E299" s="142">
        <v>27</v>
      </c>
      <c r="F299" s="139">
        <f t="shared" si="29"/>
        <v>125</v>
      </c>
      <c r="G299" s="140">
        <f t="shared" si="30"/>
        <v>125</v>
      </c>
      <c r="H299" s="142"/>
      <c r="I299" s="133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</row>
    <row r="300" spans="1:26" ht="15.75" customHeight="1">
      <c r="A300" s="139">
        <v>6</v>
      </c>
      <c r="B300" s="150" t="s">
        <v>2105</v>
      </c>
      <c r="C300" s="139" t="s">
        <v>2106</v>
      </c>
      <c r="D300" s="139" t="s">
        <v>1632</v>
      </c>
      <c r="E300" s="142">
        <v>24</v>
      </c>
      <c r="F300" s="139">
        <f t="shared" si="29"/>
        <v>149</v>
      </c>
      <c r="G300" s="140">
        <f t="shared" si="30"/>
        <v>149</v>
      </c>
      <c r="H300" s="142"/>
      <c r="I300" s="133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</row>
    <row r="301" spans="1:26" ht="15.75" customHeight="1">
      <c r="A301" s="139">
        <v>7</v>
      </c>
      <c r="B301" s="150" t="s">
        <v>1812</v>
      </c>
      <c r="C301" s="139" t="s">
        <v>1593</v>
      </c>
      <c r="D301" s="139" t="s">
        <v>1621</v>
      </c>
      <c r="E301" s="142">
        <v>12</v>
      </c>
      <c r="F301" s="139">
        <f t="shared" si="29"/>
        <v>161</v>
      </c>
      <c r="G301" s="140">
        <f t="shared" si="30"/>
        <v>161</v>
      </c>
      <c r="H301" s="142"/>
      <c r="I301" s="133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spans="1:26" ht="15.75" customHeight="1">
      <c r="A302" s="143">
        <v>8</v>
      </c>
      <c r="B302" s="274" t="s">
        <v>1704</v>
      </c>
      <c r="C302" s="143" t="s">
        <v>1705</v>
      </c>
      <c r="D302" s="143" t="s">
        <v>1621</v>
      </c>
      <c r="E302" s="145">
        <v>58</v>
      </c>
      <c r="F302" s="143">
        <f t="shared" si="29"/>
        <v>219</v>
      </c>
      <c r="G302" s="146">
        <v>200</v>
      </c>
      <c r="H302" s="145"/>
      <c r="I302" s="133" t="s">
        <v>2107</v>
      </c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</row>
    <row r="303" spans="1:26" ht="15.75" customHeight="1">
      <c r="A303" s="139">
        <v>9</v>
      </c>
      <c r="B303" s="150" t="s">
        <v>1706</v>
      </c>
      <c r="C303" s="139" t="s">
        <v>1707</v>
      </c>
      <c r="D303" s="139" t="s">
        <v>1632</v>
      </c>
      <c r="E303" s="142">
        <v>32</v>
      </c>
      <c r="F303" s="139">
        <f t="shared" si="29"/>
        <v>251</v>
      </c>
      <c r="G303" s="140">
        <f t="shared" ref="G303:G309" si="31">SUM(G302,E303)</f>
        <v>232</v>
      </c>
      <c r="H303" s="142"/>
      <c r="I303" s="133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</row>
    <row r="304" spans="1:26" ht="15.75" customHeight="1">
      <c r="A304" s="139">
        <v>10</v>
      </c>
      <c r="B304" s="141" t="s">
        <v>1744</v>
      </c>
      <c r="C304" s="142" t="s">
        <v>1745</v>
      </c>
      <c r="D304" s="139" t="s">
        <v>1621</v>
      </c>
      <c r="E304" s="142">
        <v>20</v>
      </c>
      <c r="F304" s="139">
        <f t="shared" si="29"/>
        <v>271</v>
      </c>
      <c r="G304" s="140">
        <f t="shared" si="31"/>
        <v>252</v>
      </c>
      <c r="H304" s="142"/>
      <c r="I304" s="133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</row>
    <row r="305" spans="1:26" ht="15.75" customHeight="1">
      <c r="A305" s="139">
        <v>11</v>
      </c>
      <c r="B305" s="126" t="s">
        <v>298</v>
      </c>
      <c r="C305" s="142" t="s">
        <v>1746</v>
      </c>
      <c r="D305" s="142" t="s">
        <v>1621</v>
      </c>
      <c r="E305" s="142">
        <v>12</v>
      </c>
      <c r="F305" s="139">
        <f t="shared" si="29"/>
        <v>283</v>
      </c>
      <c r="G305" s="140">
        <f t="shared" si="31"/>
        <v>264</v>
      </c>
      <c r="H305" s="142"/>
      <c r="I305" s="133"/>
      <c r="J305" s="134"/>
      <c r="K305" s="134"/>
      <c r="L305" s="134"/>
      <c r="M305" s="134"/>
      <c r="N305" s="134"/>
      <c r="O305" s="134"/>
      <c r="P305" s="134"/>
      <c r="Q305" s="134"/>
    </row>
    <row r="306" spans="1:26" ht="15.75" customHeight="1">
      <c r="A306" s="139">
        <v>12</v>
      </c>
      <c r="B306" s="141" t="s">
        <v>1728</v>
      </c>
      <c r="C306" s="142" t="s">
        <v>1729</v>
      </c>
      <c r="D306" s="142" t="s">
        <v>1632</v>
      </c>
      <c r="E306" s="142">
        <v>42</v>
      </c>
      <c r="F306" s="139">
        <f t="shared" si="29"/>
        <v>325</v>
      </c>
      <c r="G306" s="140">
        <f t="shared" si="31"/>
        <v>306</v>
      </c>
      <c r="H306" s="142"/>
      <c r="I306" s="133"/>
      <c r="J306" s="134"/>
      <c r="K306" s="134"/>
      <c r="L306" s="134"/>
      <c r="M306" s="134"/>
      <c r="N306" s="134"/>
      <c r="O306" s="134"/>
      <c r="P306" s="134"/>
      <c r="Q306" s="134"/>
    </row>
    <row r="307" spans="1:26" ht="15.75" customHeight="1">
      <c r="A307" s="139">
        <v>13</v>
      </c>
      <c r="B307" s="141" t="s">
        <v>1257</v>
      </c>
      <c r="C307" s="142" t="s">
        <v>1258</v>
      </c>
      <c r="D307" s="142" t="s">
        <v>1632</v>
      </c>
      <c r="E307" s="142">
        <v>30</v>
      </c>
      <c r="F307" s="139">
        <f t="shared" si="29"/>
        <v>355</v>
      </c>
      <c r="G307" s="140">
        <f t="shared" si="31"/>
        <v>336</v>
      </c>
      <c r="H307" s="142"/>
      <c r="I307" s="133"/>
      <c r="J307" s="134"/>
      <c r="K307" s="134"/>
      <c r="L307" s="134"/>
      <c r="M307" s="134"/>
      <c r="N307" s="134"/>
      <c r="O307" s="134"/>
      <c r="P307" s="134"/>
      <c r="Q307" s="134"/>
    </row>
    <row r="308" spans="1:26" ht="15.75" customHeight="1">
      <c r="A308" s="139">
        <v>14</v>
      </c>
      <c r="B308" s="141" t="s">
        <v>1234</v>
      </c>
      <c r="C308" s="142" t="s">
        <v>1235</v>
      </c>
      <c r="D308" s="142" t="s">
        <v>1632</v>
      </c>
      <c r="E308" s="142">
        <v>24</v>
      </c>
      <c r="F308" s="139">
        <f t="shared" si="29"/>
        <v>379</v>
      </c>
      <c r="G308" s="140">
        <f t="shared" si="31"/>
        <v>360</v>
      </c>
      <c r="H308" s="142"/>
      <c r="I308" s="133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spans="1:26" ht="15.75" customHeight="1">
      <c r="A309" s="139">
        <v>15</v>
      </c>
      <c r="B309" s="141" t="s">
        <v>1399</v>
      </c>
      <c r="C309" s="142" t="s">
        <v>1357</v>
      </c>
      <c r="D309" s="115" t="s">
        <v>1175</v>
      </c>
      <c r="E309" s="142">
        <v>18</v>
      </c>
      <c r="F309" s="139">
        <f t="shared" si="29"/>
        <v>397</v>
      </c>
      <c r="G309" s="140">
        <f t="shared" si="31"/>
        <v>378</v>
      </c>
      <c r="H309" s="142"/>
      <c r="I309" s="133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</row>
    <row r="310" spans="1:26" ht="15.75" customHeight="1">
      <c r="A310" s="157">
        <v>16</v>
      </c>
      <c r="B310" s="174" t="s">
        <v>1749</v>
      </c>
      <c r="C310" s="158" t="s">
        <v>2175</v>
      </c>
      <c r="D310" s="165" t="s">
        <v>1175</v>
      </c>
      <c r="E310" s="158">
        <v>128</v>
      </c>
      <c r="F310" s="157">
        <f t="shared" si="29"/>
        <v>525</v>
      </c>
      <c r="G310" s="159">
        <v>400</v>
      </c>
      <c r="H310" s="286" t="s">
        <v>2139</v>
      </c>
      <c r="I310" s="133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</row>
    <row r="311" spans="1:26" ht="15.75" customHeight="1">
      <c r="A311" s="157">
        <v>17</v>
      </c>
      <c r="B311" s="174" t="s">
        <v>1036</v>
      </c>
      <c r="C311" s="158" t="s">
        <v>1037</v>
      </c>
      <c r="D311" s="165" t="s">
        <v>1182</v>
      </c>
      <c r="E311" s="158">
        <v>9</v>
      </c>
      <c r="F311" s="157">
        <f t="shared" si="29"/>
        <v>534</v>
      </c>
      <c r="G311" s="159">
        <v>400</v>
      </c>
      <c r="H311" s="286" t="s">
        <v>2139</v>
      </c>
      <c r="I311" s="133" t="s">
        <v>1185</v>
      </c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</row>
    <row r="312" spans="1:26" ht="15.75" customHeight="1">
      <c r="A312" s="139">
        <v>18</v>
      </c>
      <c r="B312" s="141" t="s">
        <v>1027</v>
      </c>
      <c r="C312" s="142" t="s">
        <v>1028</v>
      </c>
      <c r="D312" s="115" t="s">
        <v>1182</v>
      </c>
      <c r="E312" s="142">
        <v>28</v>
      </c>
      <c r="F312" s="139">
        <f t="shared" si="29"/>
        <v>562</v>
      </c>
      <c r="G312" s="140">
        <v>400</v>
      </c>
      <c r="H312" s="136" t="s">
        <v>2139</v>
      </c>
      <c r="I312" s="133" t="s">
        <v>1216</v>
      </c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</row>
    <row r="313" spans="1:26" ht="15.75" customHeight="1">
      <c r="A313" s="132"/>
      <c r="B313" s="134"/>
      <c r="C313" s="132"/>
      <c r="D313" s="134"/>
      <c r="E313" s="132"/>
      <c r="F313" s="132"/>
      <c r="G313" s="149"/>
      <c r="H313" s="132"/>
      <c r="I313" s="133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</row>
    <row r="314" spans="1:26" ht="15.75" customHeight="1">
      <c r="A314" s="537" t="s">
        <v>2489</v>
      </c>
      <c r="B314" s="537"/>
      <c r="C314" s="537" t="s">
        <v>2490</v>
      </c>
      <c r="D314" s="537"/>
      <c r="E314" s="132"/>
      <c r="F314" s="132"/>
      <c r="G314" s="149"/>
      <c r="H314" s="132"/>
      <c r="I314" s="133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</row>
    <row r="315" spans="1:26" ht="15.75" customHeight="1">
      <c r="A315" s="139" t="s">
        <v>1622</v>
      </c>
      <c r="B315" s="139" t="s">
        <v>1623</v>
      </c>
      <c r="C315" s="139" t="s">
        <v>1624</v>
      </c>
      <c r="D315" s="139" t="s">
        <v>1625</v>
      </c>
      <c r="E315" s="139" t="s">
        <v>1626</v>
      </c>
      <c r="F315" s="139" t="s">
        <v>1627</v>
      </c>
      <c r="G315" s="140" t="s">
        <v>1628</v>
      </c>
      <c r="H315" s="140" t="s">
        <v>1629</v>
      </c>
      <c r="I315" s="133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</row>
    <row r="316" spans="1:26" ht="15.75" customHeight="1">
      <c r="A316" s="139">
        <v>1</v>
      </c>
      <c r="B316" s="147" t="s">
        <v>2120</v>
      </c>
      <c r="C316" s="142" t="s">
        <v>2121</v>
      </c>
      <c r="D316" s="142" t="s">
        <v>1621</v>
      </c>
      <c r="E316" s="142">
        <v>3</v>
      </c>
      <c r="F316" s="139">
        <f t="shared" ref="F316:F327" si="32">SUM(E316,F315)</f>
        <v>3</v>
      </c>
      <c r="G316" s="140">
        <f t="shared" ref="G316:G327" si="33">SUM(E316,G315)</f>
        <v>3</v>
      </c>
      <c r="H316" s="142"/>
      <c r="I316" s="133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</row>
    <row r="317" spans="1:26" ht="15.75" customHeight="1">
      <c r="A317" s="139">
        <v>2</v>
      </c>
      <c r="B317" s="150" t="s">
        <v>2105</v>
      </c>
      <c r="C317" s="139" t="s">
        <v>2106</v>
      </c>
      <c r="D317" s="139" t="s">
        <v>1632</v>
      </c>
      <c r="E317" s="142">
        <v>24</v>
      </c>
      <c r="F317" s="139">
        <f t="shared" si="32"/>
        <v>27</v>
      </c>
      <c r="G317" s="140">
        <f t="shared" si="33"/>
        <v>27</v>
      </c>
      <c r="H317" s="142"/>
      <c r="I317" s="133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</row>
    <row r="318" spans="1:26" ht="15.75" customHeight="1">
      <c r="A318" s="142">
        <v>3</v>
      </c>
      <c r="B318" s="274" t="s">
        <v>1704</v>
      </c>
      <c r="C318" s="143" t="s">
        <v>1705</v>
      </c>
      <c r="D318" s="143" t="s">
        <v>1621</v>
      </c>
      <c r="E318" s="145">
        <v>41</v>
      </c>
      <c r="F318" s="143">
        <f t="shared" si="32"/>
        <v>68</v>
      </c>
      <c r="G318" s="146">
        <f t="shared" si="33"/>
        <v>68</v>
      </c>
      <c r="H318" s="142"/>
      <c r="I318" s="133" t="s">
        <v>2107</v>
      </c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</row>
    <row r="319" spans="1:26" ht="15.75" customHeight="1">
      <c r="A319" s="139">
        <v>4</v>
      </c>
      <c r="B319" s="154" t="s">
        <v>1683</v>
      </c>
      <c r="C319" s="142" t="s">
        <v>1684</v>
      </c>
      <c r="D319" s="139" t="s">
        <v>1621</v>
      </c>
      <c r="E319" s="142">
        <v>20</v>
      </c>
      <c r="F319" s="139">
        <f t="shared" si="32"/>
        <v>88</v>
      </c>
      <c r="G319" s="140">
        <f t="shared" si="33"/>
        <v>88</v>
      </c>
      <c r="H319" s="142"/>
      <c r="I319" s="133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</row>
    <row r="320" spans="1:26" ht="15.75" customHeight="1">
      <c r="A320" s="139">
        <v>5</v>
      </c>
      <c r="B320" s="141" t="s">
        <v>2025</v>
      </c>
      <c r="C320" s="139" t="s">
        <v>2026</v>
      </c>
      <c r="D320" s="357" t="s">
        <v>1182</v>
      </c>
      <c r="E320" s="142">
        <v>35</v>
      </c>
      <c r="F320" s="139">
        <f t="shared" si="32"/>
        <v>123</v>
      </c>
      <c r="G320" s="140">
        <f t="shared" si="33"/>
        <v>123</v>
      </c>
      <c r="H320" s="142"/>
      <c r="I320" s="133"/>
      <c r="J320" s="134"/>
      <c r="K320" s="134"/>
      <c r="L320" s="134"/>
      <c r="M320" s="134"/>
      <c r="N320" s="134"/>
      <c r="O320" s="134"/>
      <c r="P320" s="134"/>
      <c r="Q320" s="134"/>
    </row>
    <row r="321" spans="1:26" ht="15.75" customHeight="1">
      <c r="A321" s="139">
        <v>6</v>
      </c>
      <c r="B321" s="126" t="s">
        <v>2483</v>
      </c>
      <c r="C321" s="142" t="s">
        <v>2484</v>
      </c>
      <c r="D321" s="139" t="s">
        <v>1621</v>
      </c>
      <c r="E321" s="142">
        <v>18</v>
      </c>
      <c r="F321" s="139">
        <f t="shared" si="32"/>
        <v>141</v>
      </c>
      <c r="G321" s="140">
        <f t="shared" si="33"/>
        <v>141</v>
      </c>
      <c r="H321" s="142"/>
      <c r="I321" s="133"/>
      <c r="J321" s="134"/>
      <c r="K321" s="134"/>
      <c r="L321" s="134"/>
      <c r="M321" s="134"/>
      <c r="N321" s="134"/>
      <c r="O321" s="134"/>
      <c r="P321" s="134"/>
      <c r="Q321" s="134"/>
    </row>
    <row r="322" spans="1:26" ht="15.75" customHeight="1">
      <c r="A322" s="139">
        <v>7</v>
      </c>
      <c r="B322" s="141" t="s">
        <v>1728</v>
      </c>
      <c r="C322" s="142" t="s">
        <v>1729</v>
      </c>
      <c r="D322" s="142" t="s">
        <v>1632</v>
      </c>
      <c r="E322" s="142">
        <v>42</v>
      </c>
      <c r="F322" s="139">
        <f t="shared" si="32"/>
        <v>183</v>
      </c>
      <c r="G322" s="140">
        <f t="shared" si="33"/>
        <v>183</v>
      </c>
      <c r="H322" s="142"/>
      <c r="I322" s="133"/>
      <c r="J322" s="134"/>
      <c r="K322" s="134"/>
      <c r="L322" s="134"/>
      <c r="M322" s="134"/>
      <c r="N322" s="134"/>
      <c r="O322" s="134"/>
      <c r="P322" s="134"/>
      <c r="Q322" s="134"/>
    </row>
    <row r="323" spans="1:26" ht="15.75" customHeight="1">
      <c r="A323" s="139">
        <v>8</v>
      </c>
      <c r="B323" s="141" t="s">
        <v>1257</v>
      </c>
      <c r="C323" s="142" t="s">
        <v>1258</v>
      </c>
      <c r="D323" s="142" t="s">
        <v>1632</v>
      </c>
      <c r="E323" s="142">
        <v>20</v>
      </c>
      <c r="F323" s="139">
        <f t="shared" si="32"/>
        <v>203</v>
      </c>
      <c r="G323" s="140">
        <f t="shared" si="33"/>
        <v>203</v>
      </c>
      <c r="H323" s="142"/>
      <c r="I323" s="133"/>
      <c r="J323" s="134"/>
      <c r="K323" s="134"/>
      <c r="L323" s="134"/>
      <c r="M323" s="134"/>
      <c r="N323" s="134"/>
      <c r="O323" s="134"/>
      <c r="P323" s="134"/>
      <c r="Q323" s="134"/>
    </row>
    <row r="324" spans="1:26" ht="15.75" customHeight="1">
      <c r="A324" s="139">
        <v>9</v>
      </c>
      <c r="B324" s="141" t="s">
        <v>1690</v>
      </c>
      <c r="C324" s="142" t="s">
        <v>1691</v>
      </c>
      <c r="D324" s="115" t="s">
        <v>1175</v>
      </c>
      <c r="E324" s="142">
        <v>58</v>
      </c>
      <c r="F324" s="139">
        <f t="shared" si="32"/>
        <v>261</v>
      </c>
      <c r="G324" s="140">
        <f t="shared" si="33"/>
        <v>261</v>
      </c>
      <c r="H324" s="142"/>
      <c r="I324" s="133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</row>
    <row r="325" spans="1:26" ht="15.75" customHeight="1">
      <c r="A325" s="139">
        <v>10</v>
      </c>
      <c r="B325" s="141" t="s">
        <v>2426</v>
      </c>
      <c r="C325" s="142" t="s">
        <v>2427</v>
      </c>
      <c r="D325" s="115" t="s">
        <v>1175</v>
      </c>
      <c r="E325" s="142">
        <v>12</v>
      </c>
      <c r="F325" s="139">
        <f t="shared" si="32"/>
        <v>273</v>
      </c>
      <c r="G325" s="140">
        <f t="shared" si="33"/>
        <v>273</v>
      </c>
      <c r="H325" s="142"/>
      <c r="I325" s="133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</row>
    <row r="326" spans="1:26" ht="15.75" customHeight="1">
      <c r="A326" s="139">
        <v>11</v>
      </c>
      <c r="B326" s="174" t="s">
        <v>1692</v>
      </c>
      <c r="C326" s="158" t="s">
        <v>1693</v>
      </c>
      <c r="D326" s="158" t="s">
        <v>1632</v>
      </c>
      <c r="E326" s="158">
        <v>50</v>
      </c>
      <c r="F326" s="139">
        <f t="shared" si="32"/>
        <v>323</v>
      </c>
      <c r="G326" s="140">
        <f t="shared" si="33"/>
        <v>323</v>
      </c>
      <c r="H326" s="158"/>
      <c r="I326" s="133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</row>
    <row r="327" spans="1:26" ht="15.75" customHeight="1">
      <c r="A327" s="157">
        <v>12</v>
      </c>
      <c r="B327" s="174" t="s">
        <v>1374</v>
      </c>
      <c r="C327" s="158" t="s">
        <v>1375</v>
      </c>
      <c r="D327" s="165" t="s">
        <v>1175</v>
      </c>
      <c r="E327" s="158">
        <v>4</v>
      </c>
      <c r="F327" s="157">
        <f t="shared" si="32"/>
        <v>327</v>
      </c>
      <c r="G327" s="159">
        <f t="shared" si="33"/>
        <v>327</v>
      </c>
      <c r="H327" s="158"/>
      <c r="I327" s="133" t="s">
        <v>1208</v>
      </c>
      <c r="J327" s="134"/>
      <c r="K327" s="134"/>
      <c r="L327" s="134"/>
      <c r="M327" s="134"/>
      <c r="N327" s="134"/>
      <c r="O327" s="134"/>
      <c r="P327" s="134"/>
      <c r="Q327" s="134"/>
    </row>
    <row r="328" spans="1:26" ht="15.75" customHeight="1">
      <c r="A328" s="139">
        <v>13</v>
      </c>
      <c r="B328" s="141" t="s">
        <v>1857</v>
      </c>
      <c r="C328" s="142" t="s">
        <v>1858</v>
      </c>
      <c r="D328" s="115" t="s">
        <v>1175</v>
      </c>
      <c r="E328" s="142">
        <v>20</v>
      </c>
      <c r="F328" s="139">
        <f>SUM(F327,E328)</f>
        <v>347</v>
      </c>
      <c r="G328" s="140">
        <f>SUM(G327,E328)</f>
        <v>347</v>
      </c>
      <c r="H328" s="142"/>
      <c r="I328" s="133" t="s">
        <v>1211</v>
      </c>
      <c r="J328" s="134"/>
      <c r="K328" s="134"/>
      <c r="L328" s="134"/>
      <c r="M328" s="134"/>
      <c r="N328" s="134"/>
      <c r="O328" s="134"/>
      <c r="P328" s="134"/>
      <c r="Q328" s="134"/>
    </row>
    <row r="329" spans="1:26" ht="15.75" customHeight="1">
      <c r="A329" s="139">
        <v>14</v>
      </c>
      <c r="B329" s="141" t="s">
        <v>1265</v>
      </c>
      <c r="C329" s="142" t="s">
        <v>1266</v>
      </c>
      <c r="D329" s="115" t="s">
        <v>1182</v>
      </c>
      <c r="E329" s="142">
        <v>10</v>
      </c>
      <c r="F329" s="139">
        <f>SUM(F328,E329)</f>
        <v>357</v>
      </c>
      <c r="G329" s="140">
        <f>SUM(G328,E329)</f>
        <v>357</v>
      </c>
      <c r="H329" s="142"/>
      <c r="I329" s="133" t="s">
        <v>1267</v>
      </c>
      <c r="J329" s="134"/>
      <c r="K329" s="134"/>
      <c r="L329" s="134"/>
      <c r="M329" s="134"/>
      <c r="N329" s="134"/>
      <c r="O329" s="134"/>
      <c r="P329" s="134"/>
      <c r="Q329" s="134"/>
    </row>
    <row r="330" spans="1:26" ht="15.75" customHeight="1">
      <c r="A330" s="139">
        <v>15</v>
      </c>
      <c r="B330" s="141" t="s">
        <v>1893</v>
      </c>
      <c r="C330" s="142" t="s">
        <v>1894</v>
      </c>
      <c r="D330" s="115" t="s">
        <v>1175</v>
      </c>
      <c r="E330" s="142">
        <v>20</v>
      </c>
      <c r="F330" s="139">
        <f>SUM(F329,E330)</f>
        <v>377</v>
      </c>
      <c r="G330" s="140">
        <f>SUM(G329,E330)</f>
        <v>377</v>
      </c>
      <c r="H330" s="142"/>
      <c r="I330" s="133" t="s">
        <v>1216</v>
      </c>
      <c r="J330" s="134"/>
      <c r="K330" s="134"/>
      <c r="L330" s="134"/>
      <c r="M330" s="134"/>
      <c r="N330" s="134"/>
      <c r="O330" s="134"/>
      <c r="P330" s="134"/>
      <c r="Q330" s="134"/>
    </row>
    <row r="331" spans="1:26" ht="15.75" customHeight="1">
      <c r="A331" s="139">
        <v>16</v>
      </c>
      <c r="B331" s="141" t="s">
        <v>912</v>
      </c>
      <c r="C331" s="142" t="s">
        <v>913</v>
      </c>
      <c r="D331" s="115" t="s">
        <v>1182</v>
      </c>
      <c r="E331" s="142">
        <v>40</v>
      </c>
      <c r="F331" s="139">
        <f>SUM(F330,E331)</f>
        <v>417</v>
      </c>
      <c r="G331" s="140">
        <v>400</v>
      </c>
      <c r="H331" s="136" t="s">
        <v>2139</v>
      </c>
      <c r="I331" s="133" t="s">
        <v>1219</v>
      </c>
      <c r="J331" s="134"/>
      <c r="K331" s="134"/>
      <c r="L331" s="134"/>
      <c r="M331" s="134"/>
      <c r="N331" s="134"/>
      <c r="O331" s="134"/>
      <c r="P331" s="134"/>
      <c r="Q331" s="134"/>
    </row>
    <row r="332" spans="1:26" ht="15.75" customHeight="1">
      <c r="A332" s="132"/>
      <c r="B332" s="134"/>
      <c r="C332" s="132"/>
      <c r="D332" s="134"/>
      <c r="E332" s="132"/>
      <c r="F332" s="132"/>
      <c r="G332" s="149"/>
      <c r="H332" s="132"/>
      <c r="I332" s="133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spans="1:26" ht="15.75" customHeight="1">
      <c r="A333" s="537" t="s">
        <v>2491</v>
      </c>
      <c r="B333" s="537"/>
      <c r="C333" s="537" t="s">
        <v>2492</v>
      </c>
      <c r="D333" s="537"/>
      <c r="E333" s="132"/>
      <c r="F333" s="132"/>
      <c r="G333" s="149"/>
      <c r="H333" s="132"/>
      <c r="I333" s="133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</row>
    <row r="334" spans="1:26" ht="15.75" customHeight="1">
      <c r="A334" s="139" t="s">
        <v>1622</v>
      </c>
      <c r="B334" s="139" t="s">
        <v>1623</v>
      </c>
      <c r="C334" s="139" t="s">
        <v>1624</v>
      </c>
      <c r="D334" s="139" t="s">
        <v>1625</v>
      </c>
      <c r="E334" s="139" t="s">
        <v>1626</v>
      </c>
      <c r="F334" s="139" t="s">
        <v>1627</v>
      </c>
      <c r="G334" s="140" t="s">
        <v>1628</v>
      </c>
      <c r="H334" s="140" t="s">
        <v>1629</v>
      </c>
      <c r="I334" s="133"/>
      <c r="J334" s="134"/>
      <c r="K334" s="177"/>
      <c r="L334" s="148"/>
      <c r="M334" s="117"/>
      <c r="N334" s="132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</row>
    <row r="335" spans="1:26" ht="15.75" customHeight="1">
      <c r="A335" s="142">
        <v>1</v>
      </c>
      <c r="B335" s="147" t="s">
        <v>2120</v>
      </c>
      <c r="C335" s="142" t="s">
        <v>2121</v>
      </c>
      <c r="D335" s="142" t="s">
        <v>1621</v>
      </c>
      <c r="E335" s="142">
        <v>2</v>
      </c>
      <c r="F335" s="139">
        <f t="shared" ref="F335:F353" si="34">SUM(F334,E335)</f>
        <v>2</v>
      </c>
      <c r="G335" s="140">
        <f t="shared" ref="G335:G348" si="35">SUM(G334,E335)</f>
        <v>2</v>
      </c>
      <c r="H335" s="142"/>
      <c r="I335" s="133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</row>
    <row r="336" spans="1:26" ht="15.75" customHeight="1">
      <c r="A336" s="139">
        <v>2</v>
      </c>
      <c r="B336" s="150" t="s">
        <v>2105</v>
      </c>
      <c r="C336" s="139" t="s">
        <v>2106</v>
      </c>
      <c r="D336" s="139" t="s">
        <v>1632</v>
      </c>
      <c r="E336" s="142">
        <v>24</v>
      </c>
      <c r="F336" s="139">
        <f t="shared" si="34"/>
        <v>26</v>
      </c>
      <c r="G336" s="140">
        <f t="shared" si="35"/>
        <v>26</v>
      </c>
      <c r="H336" s="142"/>
      <c r="I336" s="133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</row>
    <row r="337" spans="1:26" ht="15.75" customHeight="1">
      <c r="A337" s="142">
        <v>3</v>
      </c>
      <c r="B337" s="150" t="s">
        <v>1783</v>
      </c>
      <c r="C337" s="139" t="s">
        <v>1669</v>
      </c>
      <c r="D337" s="139" t="s">
        <v>1621</v>
      </c>
      <c r="E337" s="139">
        <v>6</v>
      </c>
      <c r="F337" s="139">
        <f t="shared" si="34"/>
        <v>32</v>
      </c>
      <c r="G337" s="140">
        <f t="shared" si="35"/>
        <v>32</v>
      </c>
      <c r="H337" s="142"/>
      <c r="I337" s="133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</row>
    <row r="338" spans="1:26" ht="15.75" customHeight="1">
      <c r="A338" s="145">
        <v>4</v>
      </c>
      <c r="B338" s="274" t="s">
        <v>1704</v>
      </c>
      <c r="C338" s="143" t="s">
        <v>1705</v>
      </c>
      <c r="D338" s="143" t="s">
        <v>1621</v>
      </c>
      <c r="E338" s="145">
        <v>51</v>
      </c>
      <c r="F338" s="143">
        <f t="shared" si="34"/>
        <v>83</v>
      </c>
      <c r="G338" s="146">
        <f t="shared" si="35"/>
        <v>83</v>
      </c>
      <c r="H338" s="142"/>
      <c r="I338" s="133" t="s">
        <v>2107</v>
      </c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5.75" customHeight="1">
      <c r="A339" s="142">
        <v>5</v>
      </c>
      <c r="B339" s="154" t="s">
        <v>2135</v>
      </c>
      <c r="C339" s="142" t="s">
        <v>2136</v>
      </c>
      <c r="D339" s="142" t="s">
        <v>1632</v>
      </c>
      <c r="E339" s="142">
        <v>6</v>
      </c>
      <c r="F339" s="139">
        <f t="shared" si="34"/>
        <v>89</v>
      </c>
      <c r="G339" s="140">
        <f t="shared" si="35"/>
        <v>89</v>
      </c>
      <c r="H339" s="142"/>
      <c r="I339" s="133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spans="1:26" ht="15.75" customHeight="1">
      <c r="A340" s="142">
        <v>6</v>
      </c>
      <c r="B340" s="154" t="s">
        <v>1683</v>
      </c>
      <c r="C340" s="142" t="s">
        <v>1684</v>
      </c>
      <c r="D340" s="139" t="s">
        <v>1621</v>
      </c>
      <c r="E340" s="142">
        <v>20</v>
      </c>
      <c r="F340" s="139">
        <f t="shared" si="34"/>
        <v>109</v>
      </c>
      <c r="G340" s="140">
        <f t="shared" si="35"/>
        <v>109</v>
      </c>
      <c r="H340" s="142"/>
      <c r="I340" s="133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spans="1:26" ht="15.75" customHeight="1">
      <c r="A341" s="142">
        <v>7</v>
      </c>
      <c r="B341" s="141" t="s">
        <v>1681</v>
      </c>
      <c r="C341" s="142" t="s">
        <v>1682</v>
      </c>
      <c r="D341" s="167" t="s">
        <v>1175</v>
      </c>
      <c r="E341" s="142">
        <v>55</v>
      </c>
      <c r="F341" s="139">
        <f t="shared" si="34"/>
        <v>164</v>
      </c>
      <c r="G341" s="140">
        <f t="shared" si="35"/>
        <v>164</v>
      </c>
      <c r="H341" s="142"/>
      <c r="I341" s="133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</row>
    <row r="342" spans="1:26" ht="15.75" customHeight="1">
      <c r="A342" s="142">
        <v>8</v>
      </c>
      <c r="B342" s="141" t="s">
        <v>1249</v>
      </c>
      <c r="C342" s="142" t="s">
        <v>1250</v>
      </c>
      <c r="D342" s="115" t="s">
        <v>1182</v>
      </c>
      <c r="E342" s="142">
        <v>4</v>
      </c>
      <c r="F342" s="139">
        <f t="shared" si="34"/>
        <v>168</v>
      </c>
      <c r="G342" s="140">
        <f t="shared" si="35"/>
        <v>168</v>
      </c>
      <c r="H342" s="142"/>
      <c r="I342" s="133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</row>
    <row r="343" spans="1:26" ht="15.75" customHeight="1">
      <c r="A343" s="142">
        <v>9</v>
      </c>
      <c r="B343" s="141" t="s">
        <v>2025</v>
      </c>
      <c r="C343" s="139" t="s">
        <v>2026</v>
      </c>
      <c r="D343" s="115" t="s">
        <v>1182</v>
      </c>
      <c r="E343" s="142">
        <v>35</v>
      </c>
      <c r="F343" s="139">
        <f t="shared" si="34"/>
        <v>203</v>
      </c>
      <c r="G343" s="140">
        <f t="shared" si="35"/>
        <v>203</v>
      </c>
      <c r="H343" s="142"/>
      <c r="I343" s="133"/>
      <c r="J343" s="134"/>
      <c r="K343" s="134"/>
      <c r="L343" s="134"/>
      <c r="M343" s="134"/>
      <c r="N343" s="134"/>
      <c r="O343" s="134"/>
      <c r="P343" s="134"/>
      <c r="Q343" s="134"/>
    </row>
    <row r="344" spans="1:26" ht="15.75" customHeight="1">
      <c r="A344" s="142">
        <v>10</v>
      </c>
      <c r="B344" s="126" t="s">
        <v>2483</v>
      </c>
      <c r="C344" s="142" t="s">
        <v>2484</v>
      </c>
      <c r="D344" s="139" t="s">
        <v>1621</v>
      </c>
      <c r="E344" s="142">
        <v>23</v>
      </c>
      <c r="F344" s="139">
        <f t="shared" si="34"/>
        <v>226</v>
      </c>
      <c r="G344" s="140">
        <f t="shared" si="35"/>
        <v>226</v>
      </c>
      <c r="H344" s="142"/>
      <c r="I344" s="133"/>
      <c r="J344" s="134"/>
      <c r="K344" s="134"/>
      <c r="L344" s="134"/>
      <c r="M344" s="134"/>
      <c r="N344" s="134"/>
      <c r="O344" s="134"/>
      <c r="P344" s="134"/>
      <c r="Q344" s="134"/>
    </row>
    <row r="345" spans="1:26" ht="15.75" customHeight="1">
      <c r="A345" s="142">
        <v>11</v>
      </c>
      <c r="B345" s="141" t="s">
        <v>1728</v>
      </c>
      <c r="C345" s="142" t="s">
        <v>1729</v>
      </c>
      <c r="D345" s="142" t="s">
        <v>1632</v>
      </c>
      <c r="E345" s="142">
        <v>42</v>
      </c>
      <c r="F345" s="139">
        <f t="shared" si="34"/>
        <v>268</v>
      </c>
      <c r="G345" s="140">
        <f t="shared" si="35"/>
        <v>268</v>
      </c>
      <c r="H345" s="142"/>
      <c r="I345" s="133"/>
      <c r="J345" s="134"/>
      <c r="K345" s="134"/>
      <c r="L345" s="134"/>
      <c r="M345" s="134"/>
      <c r="N345" s="134"/>
      <c r="O345" s="134"/>
      <c r="P345" s="134"/>
      <c r="Q345" s="134"/>
    </row>
    <row r="346" spans="1:26" ht="15.75" customHeight="1">
      <c r="A346" s="142">
        <v>12</v>
      </c>
      <c r="B346" s="141" t="s">
        <v>1257</v>
      </c>
      <c r="C346" s="142" t="s">
        <v>1258</v>
      </c>
      <c r="D346" s="142" t="s">
        <v>1632</v>
      </c>
      <c r="E346" s="142">
        <v>20</v>
      </c>
      <c r="F346" s="139">
        <f t="shared" si="34"/>
        <v>288</v>
      </c>
      <c r="G346" s="140">
        <f t="shared" si="35"/>
        <v>288</v>
      </c>
      <c r="H346" s="142"/>
      <c r="I346" s="133"/>
      <c r="J346" s="134"/>
      <c r="K346" s="134"/>
      <c r="L346" s="134"/>
      <c r="M346" s="134"/>
      <c r="N346" s="134"/>
      <c r="O346" s="134"/>
      <c r="P346" s="134"/>
      <c r="Q346" s="134"/>
    </row>
    <row r="347" spans="1:26" ht="15.75" customHeight="1">
      <c r="A347" s="142">
        <v>13</v>
      </c>
      <c r="B347" s="141" t="s">
        <v>1690</v>
      </c>
      <c r="C347" s="142" t="s">
        <v>1691</v>
      </c>
      <c r="D347" s="115" t="s">
        <v>1175</v>
      </c>
      <c r="E347" s="142">
        <v>58</v>
      </c>
      <c r="F347" s="139">
        <f t="shared" si="34"/>
        <v>346</v>
      </c>
      <c r="G347" s="140">
        <f t="shared" si="35"/>
        <v>346</v>
      </c>
      <c r="H347" s="142"/>
      <c r="I347" s="133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</row>
    <row r="348" spans="1:26" ht="15.75" customHeight="1">
      <c r="A348" s="142">
        <v>14</v>
      </c>
      <c r="B348" s="141" t="s">
        <v>2426</v>
      </c>
      <c r="C348" s="142" t="s">
        <v>2427</v>
      </c>
      <c r="D348" s="115" t="s">
        <v>1175</v>
      </c>
      <c r="E348" s="142">
        <v>12</v>
      </c>
      <c r="F348" s="139">
        <f t="shared" si="34"/>
        <v>358</v>
      </c>
      <c r="G348" s="140">
        <f t="shared" si="35"/>
        <v>358</v>
      </c>
      <c r="H348" s="142"/>
      <c r="I348" s="133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</row>
    <row r="349" spans="1:26" ht="15.75" customHeight="1">
      <c r="A349" s="142">
        <v>15</v>
      </c>
      <c r="B349" s="174" t="s">
        <v>1692</v>
      </c>
      <c r="C349" s="158" t="s">
        <v>1693</v>
      </c>
      <c r="D349" s="158" t="s">
        <v>1632</v>
      </c>
      <c r="E349" s="158">
        <v>50</v>
      </c>
      <c r="F349" s="139">
        <f t="shared" si="34"/>
        <v>408</v>
      </c>
      <c r="G349" s="140">
        <v>400</v>
      </c>
      <c r="H349" s="325" t="s">
        <v>1179</v>
      </c>
      <c r="I349" s="133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</row>
    <row r="350" spans="1:26" ht="15.75" customHeight="1">
      <c r="A350" s="158">
        <v>16</v>
      </c>
      <c r="B350" s="174" t="s">
        <v>1374</v>
      </c>
      <c r="C350" s="158" t="s">
        <v>1375</v>
      </c>
      <c r="D350" s="165" t="s">
        <v>1175</v>
      </c>
      <c r="E350" s="158">
        <v>4</v>
      </c>
      <c r="F350" s="157">
        <f t="shared" si="34"/>
        <v>412</v>
      </c>
      <c r="G350" s="159">
        <v>400</v>
      </c>
      <c r="H350" s="325" t="s">
        <v>1179</v>
      </c>
      <c r="I350" s="133" t="s">
        <v>1208</v>
      </c>
      <c r="J350" s="134"/>
      <c r="K350" s="134"/>
      <c r="L350" s="134"/>
      <c r="M350" s="134"/>
      <c r="N350" s="134"/>
      <c r="O350" s="134"/>
      <c r="P350" s="134"/>
      <c r="Q350" s="134"/>
    </row>
    <row r="351" spans="1:26" ht="13.5" customHeight="1">
      <c r="A351" s="158">
        <v>17</v>
      </c>
      <c r="B351" s="174" t="s">
        <v>1857</v>
      </c>
      <c r="C351" s="157" t="s">
        <v>1858</v>
      </c>
      <c r="D351" s="189" t="s">
        <v>1175</v>
      </c>
      <c r="E351" s="158">
        <v>20</v>
      </c>
      <c r="F351" s="158">
        <f t="shared" si="34"/>
        <v>432</v>
      </c>
      <c r="G351" s="159">
        <v>400</v>
      </c>
      <c r="H351" s="327" t="s">
        <v>1179</v>
      </c>
      <c r="I351" s="133" t="s">
        <v>1211</v>
      </c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</row>
    <row r="352" spans="1:26" ht="16.5" customHeight="1">
      <c r="A352" s="158">
        <v>18</v>
      </c>
      <c r="B352" s="174" t="s">
        <v>1893</v>
      </c>
      <c r="C352" s="157" t="s">
        <v>1894</v>
      </c>
      <c r="D352" s="189" t="s">
        <v>1175</v>
      </c>
      <c r="E352" s="158">
        <v>10</v>
      </c>
      <c r="F352" s="158">
        <f t="shared" si="34"/>
        <v>442</v>
      </c>
      <c r="G352" s="159">
        <v>400</v>
      </c>
      <c r="H352" s="327" t="s">
        <v>1179</v>
      </c>
      <c r="I352" s="133" t="s">
        <v>1216</v>
      </c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</row>
    <row r="353" spans="1:26" ht="16.5" customHeight="1">
      <c r="A353" s="142">
        <v>19</v>
      </c>
      <c r="B353" s="141" t="s">
        <v>912</v>
      </c>
      <c r="C353" s="139" t="s">
        <v>913</v>
      </c>
      <c r="D353" s="167" t="s">
        <v>1182</v>
      </c>
      <c r="E353" s="142">
        <v>27</v>
      </c>
      <c r="F353" s="142">
        <f t="shared" si="34"/>
        <v>469</v>
      </c>
      <c r="G353" s="140">
        <v>400</v>
      </c>
      <c r="H353" s="325" t="s">
        <v>1179</v>
      </c>
      <c r="I353" s="133" t="s">
        <v>1219</v>
      </c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</row>
    <row r="354" spans="1:26" ht="15.75" customHeight="1">
      <c r="A354" s="132"/>
      <c r="B354" s="177"/>
      <c r="C354" s="148"/>
      <c r="D354" s="170"/>
      <c r="E354" s="132"/>
      <c r="F354" s="132"/>
      <c r="G354" s="149"/>
      <c r="H354" s="132"/>
      <c r="I354" s="133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</row>
    <row r="355" spans="1:26" ht="15.75" customHeight="1">
      <c r="A355" s="537" t="s">
        <v>2493</v>
      </c>
      <c r="B355" s="537"/>
      <c r="C355" s="537" t="s">
        <v>2494</v>
      </c>
      <c r="D355" s="537"/>
      <c r="E355" s="132"/>
      <c r="F355" s="132"/>
      <c r="G355" s="149"/>
      <c r="H355" s="132"/>
      <c r="I355" s="133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</row>
    <row r="356" spans="1:26" ht="15.75" customHeight="1">
      <c r="A356" s="139" t="s">
        <v>1622</v>
      </c>
      <c r="B356" s="139" t="s">
        <v>1623</v>
      </c>
      <c r="C356" s="139" t="s">
        <v>1624</v>
      </c>
      <c r="D356" s="139" t="s">
        <v>1625</v>
      </c>
      <c r="E356" s="139" t="s">
        <v>1626</v>
      </c>
      <c r="F356" s="139" t="s">
        <v>1627</v>
      </c>
      <c r="G356" s="140" t="s">
        <v>1628</v>
      </c>
      <c r="H356" s="140" t="s">
        <v>1629</v>
      </c>
      <c r="I356" s="133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</row>
    <row r="357" spans="1:26" ht="15.75" customHeight="1">
      <c r="A357" s="143">
        <v>1</v>
      </c>
      <c r="B357" s="274" t="s">
        <v>2414</v>
      </c>
      <c r="C357" s="143" t="s">
        <v>2415</v>
      </c>
      <c r="D357" s="143" t="s">
        <v>1621</v>
      </c>
      <c r="E357" s="145">
        <v>11</v>
      </c>
      <c r="F357" s="143">
        <f>SUM(E357,F356)</f>
        <v>11</v>
      </c>
      <c r="G357" s="146">
        <f>SUM(G356,E357)</f>
        <v>11</v>
      </c>
      <c r="H357" s="145"/>
      <c r="I357" s="133" t="s">
        <v>2107</v>
      </c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</row>
    <row r="358" spans="1:26" ht="15.75" customHeight="1">
      <c r="A358" s="139">
        <v>2</v>
      </c>
      <c r="B358" s="150" t="s">
        <v>2495</v>
      </c>
      <c r="C358" s="142" t="s">
        <v>2496</v>
      </c>
      <c r="D358" s="142" t="s">
        <v>1632</v>
      </c>
      <c r="E358" s="142">
        <v>212</v>
      </c>
      <c r="F358" s="139">
        <f>SUM(E358,F357)</f>
        <v>223</v>
      </c>
      <c r="G358" s="140">
        <v>200</v>
      </c>
      <c r="H358" s="142"/>
      <c r="I358" s="133"/>
      <c r="J358" s="134"/>
      <c r="K358" s="134"/>
      <c r="L358" s="134"/>
      <c r="M358" s="134"/>
      <c r="N358" s="134"/>
      <c r="O358" s="134"/>
      <c r="P358" s="134"/>
      <c r="Q358" s="134"/>
    </row>
    <row r="359" spans="1:26" ht="15.75" customHeight="1">
      <c r="A359" s="142">
        <v>3</v>
      </c>
      <c r="B359" s="150" t="s">
        <v>2495</v>
      </c>
      <c r="C359" s="139" t="s">
        <v>2497</v>
      </c>
      <c r="D359" s="142" t="s">
        <v>1632</v>
      </c>
      <c r="E359" s="139">
        <v>216</v>
      </c>
      <c r="F359" s="139">
        <f>SUM(E359,F358)</f>
        <v>439</v>
      </c>
      <c r="G359" s="140">
        <v>400</v>
      </c>
      <c r="H359" s="136" t="s">
        <v>2139</v>
      </c>
      <c r="I359" s="133" t="s">
        <v>2465</v>
      </c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</row>
    <row r="360" spans="1:26" ht="15.75" customHeight="1">
      <c r="A360" s="142">
        <v>4</v>
      </c>
      <c r="B360" s="141" t="s">
        <v>2244</v>
      </c>
      <c r="C360" s="142" t="s">
        <v>1842</v>
      </c>
      <c r="D360" s="142" t="s">
        <v>1632</v>
      </c>
      <c r="E360" s="142">
        <v>100</v>
      </c>
      <c r="F360" s="139">
        <f>SUM(E360,F359)</f>
        <v>539</v>
      </c>
      <c r="G360" s="140">
        <v>400</v>
      </c>
      <c r="H360" s="136" t="s">
        <v>2139</v>
      </c>
      <c r="I360" s="133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</row>
    <row r="361" spans="1:26" ht="15.75" customHeight="1">
      <c r="A361" s="142">
        <v>5</v>
      </c>
      <c r="B361" s="141" t="s">
        <v>1399</v>
      </c>
      <c r="C361" s="142" t="s">
        <v>1357</v>
      </c>
      <c r="D361" s="115" t="s">
        <v>1175</v>
      </c>
      <c r="E361" s="142">
        <v>29</v>
      </c>
      <c r="F361" s="139">
        <f>SUM(E361,F360)</f>
        <v>568</v>
      </c>
      <c r="G361" s="140">
        <v>400</v>
      </c>
      <c r="H361" s="136" t="s">
        <v>2139</v>
      </c>
      <c r="I361" s="133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</row>
    <row r="362" spans="1:26" ht="15.75" customHeight="1">
      <c r="A362" s="132"/>
      <c r="B362" s="134"/>
      <c r="C362" s="132"/>
      <c r="D362" s="134"/>
      <c r="E362" s="132"/>
      <c r="F362" s="132"/>
      <c r="G362" s="149"/>
      <c r="H362" s="132"/>
      <c r="I362" s="133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</row>
    <row r="363" spans="1:26" ht="15.75" customHeight="1">
      <c r="A363" s="537" t="s">
        <v>2498</v>
      </c>
      <c r="B363" s="537"/>
      <c r="C363" s="537" t="s">
        <v>2499</v>
      </c>
      <c r="D363" s="537"/>
      <c r="E363" s="132"/>
      <c r="F363" s="132"/>
      <c r="G363" s="149"/>
      <c r="H363" s="132"/>
      <c r="I363" s="133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</row>
    <row r="364" spans="1:26" ht="15.75" customHeight="1">
      <c r="A364" s="139" t="s">
        <v>1622</v>
      </c>
      <c r="B364" s="139" t="s">
        <v>1623</v>
      </c>
      <c r="C364" s="139" t="s">
        <v>1624</v>
      </c>
      <c r="D364" s="139" t="s">
        <v>1625</v>
      </c>
      <c r="E364" s="139" t="s">
        <v>1626</v>
      </c>
      <c r="F364" s="139" t="s">
        <v>1627</v>
      </c>
      <c r="G364" s="140" t="s">
        <v>1628</v>
      </c>
      <c r="H364" s="140" t="s">
        <v>1629</v>
      </c>
      <c r="I364" s="133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</row>
    <row r="365" spans="1:26" ht="15.75" customHeight="1">
      <c r="A365" s="142">
        <v>1</v>
      </c>
      <c r="B365" s="147"/>
      <c r="C365" s="139"/>
      <c r="D365" s="142"/>
      <c r="E365" s="142"/>
      <c r="F365" s="139">
        <f>SUM(F364,E365)</f>
        <v>0</v>
      </c>
      <c r="G365" s="140">
        <f>SUM(G364,E365)</f>
        <v>0</v>
      </c>
      <c r="H365" s="142"/>
      <c r="I365" s="133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</row>
    <row r="366" spans="1:26" ht="15.75" customHeight="1">
      <c r="A366" s="139">
        <v>2</v>
      </c>
      <c r="B366" s="154"/>
      <c r="C366" s="142"/>
      <c r="D366" s="142"/>
      <c r="E366" s="142"/>
      <c r="F366" s="139"/>
      <c r="G366" s="140"/>
      <c r="H366" s="142"/>
      <c r="I366" s="133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</row>
    <row r="367" spans="1:26" ht="15.75" customHeight="1">
      <c r="A367" s="142">
        <v>3</v>
      </c>
      <c r="B367" s="147"/>
      <c r="C367" s="139"/>
      <c r="D367" s="142"/>
      <c r="E367" s="142"/>
      <c r="F367" s="139"/>
      <c r="G367" s="140"/>
      <c r="H367" s="142"/>
      <c r="I367" s="133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</row>
    <row r="368" spans="1:26" ht="15.75" customHeight="1">
      <c r="A368" s="132"/>
      <c r="B368" s="134"/>
      <c r="C368" s="148"/>
      <c r="D368" s="132"/>
      <c r="E368" s="132"/>
      <c r="F368" s="148"/>
      <c r="G368" s="149"/>
      <c r="H368" s="132"/>
      <c r="I368" s="133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</row>
    <row r="369" spans="1:26" ht="15.75" customHeight="1">
      <c r="A369" s="132"/>
      <c r="B369" s="134"/>
      <c r="C369" s="148"/>
      <c r="D369" s="132"/>
      <c r="E369" s="132"/>
      <c r="F369" s="148"/>
      <c r="G369" s="149"/>
      <c r="H369" s="132"/>
      <c r="I369" s="133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</row>
    <row r="370" spans="1:26" ht="15.75" customHeight="1">
      <c r="A370" s="132"/>
      <c r="B370" s="134"/>
      <c r="C370" s="132"/>
      <c r="D370" s="134"/>
      <c r="E370" s="132"/>
      <c r="F370" s="132"/>
      <c r="G370" s="149"/>
      <c r="H370" s="132"/>
      <c r="I370" s="133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537" t="s">
        <v>2500</v>
      </c>
      <c r="B371" s="537"/>
      <c r="C371" s="537" t="s">
        <v>2501</v>
      </c>
      <c r="D371" s="537"/>
      <c r="E371" s="132"/>
      <c r="F371" s="132"/>
      <c r="G371" s="149"/>
      <c r="H371" s="132"/>
      <c r="I371" s="133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spans="1:26" ht="15.75" customHeight="1">
      <c r="A372" s="139" t="s">
        <v>1622</v>
      </c>
      <c r="B372" s="139" t="s">
        <v>1623</v>
      </c>
      <c r="C372" s="139" t="s">
        <v>1624</v>
      </c>
      <c r="D372" s="139" t="s">
        <v>1625</v>
      </c>
      <c r="E372" s="139" t="s">
        <v>1626</v>
      </c>
      <c r="F372" s="139" t="s">
        <v>1627</v>
      </c>
      <c r="G372" s="140" t="s">
        <v>1628</v>
      </c>
      <c r="H372" s="140" t="s">
        <v>1629</v>
      </c>
      <c r="I372" s="133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</row>
    <row r="373" spans="1:26" ht="15.75" customHeight="1">
      <c r="A373" s="139">
        <v>1</v>
      </c>
      <c r="B373" s="150" t="s">
        <v>2183</v>
      </c>
      <c r="C373" s="139" t="s">
        <v>2184</v>
      </c>
      <c r="D373" s="139" t="s">
        <v>1621</v>
      </c>
      <c r="E373" s="142">
        <v>11</v>
      </c>
      <c r="F373" s="139">
        <f t="shared" ref="F373:F397" si="36">SUM(F372,E373)</f>
        <v>11</v>
      </c>
      <c r="G373" s="140">
        <f t="shared" ref="G373:G381" si="37">SUM(G372,E373)</f>
        <v>11</v>
      </c>
      <c r="H373" s="142"/>
      <c r="I373" s="133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</row>
    <row r="374" spans="1:26" ht="15.75" customHeight="1">
      <c r="A374" s="139">
        <v>2</v>
      </c>
      <c r="B374" s="150" t="s">
        <v>2414</v>
      </c>
      <c r="C374" s="139" t="s">
        <v>2415</v>
      </c>
      <c r="D374" s="139" t="s">
        <v>1621</v>
      </c>
      <c r="E374" s="142">
        <v>16</v>
      </c>
      <c r="F374" s="139">
        <f t="shared" si="36"/>
        <v>27</v>
      </c>
      <c r="G374" s="140">
        <f t="shared" si="37"/>
        <v>27</v>
      </c>
      <c r="H374" s="142"/>
      <c r="I374" s="133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</row>
    <row r="375" spans="1:26" ht="15.75" customHeight="1">
      <c r="A375" s="142">
        <v>3</v>
      </c>
      <c r="B375" s="150" t="s">
        <v>2418</v>
      </c>
      <c r="C375" s="139" t="s">
        <v>2419</v>
      </c>
      <c r="D375" s="139" t="s">
        <v>1632</v>
      </c>
      <c r="E375" s="139">
        <v>10</v>
      </c>
      <c r="F375" s="139">
        <f t="shared" si="36"/>
        <v>37</v>
      </c>
      <c r="G375" s="140">
        <f t="shared" si="37"/>
        <v>37</v>
      </c>
      <c r="H375" s="142"/>
      <c r="I375" s="133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</row>
    <row r="376" spans="1:26" ht="15.75" customHeight="1">
      <c r="A376" s="142">
        <v>4</v>
      </c>
      <c r="B376" s="154" t="s">
        <v>2420</v>
      </c>
      <c r="C376" s="142" t="s">
        <v>2421</v>
      </c>
      <c r="D376" s="139" t="s">
        <v>1621</v>
      </c>
      <c r="E376" s="142">
        <v>4</v>
      </c>
      <c r="F376" s="139">
        <f t="shared" si="36"/>
        <v>41</v>
      </c>
      <c r="G376" s="140">
        <f t="shared" si="37"/>
        <v>41</v>
      </c>
      <c r="H376" s="142"/>
      <c r="I376" s="133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</row>
    <row r="377" spans="1:26" ht="15.75" customHeight="1">
      <c r="A377" s="142">
        <v>5</v>
      </c>
      <c r="B377" s="147" t="s">
        <v>2120</v>
      </c>
      <c r="C377" s="142" t="s">
        <v>2121</v>
      </c>
      <c r="D377" s="142" t="s">
        <v>1621</v>
      </c>
      <c r="E377" s="142">
        <v>28</v>
      </c>
      <c r="F377" s="139">
        <f t="shared" si="36"/>
        <v>69</v>
      </c>
      <c r="G377" s="140">
        <f t="shared" si="37"/>
        <v>69</v>
      </c>
      <c r="H377" s="142"/>
      <c r="I377" s="133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spans="1:26" ht="15.75" customHeight="1">
      <c r="A378" s="142">
        <v>6</v>
      </c>
      <c r="B378" s="147" t="s">
        <v>2165</v>
      </c>
      <c r="C378" s="142" t="s">
        <v>2166</v>
      </c>
      <c r="D378" s="142" t="s">
        <v>1621</v>
      </c>
      <c r="E378" s="142">
        <v>11</v>
      </c>
      <c r="F378" s="139">
        <f t="shared" si="36"/>
        <v>80</v>
      </c>
      <c r="G378" s="140">
        <f t="shared" si="37"/>
        <v>80</v>
      </c>
      <c r="H378" s="142"/>
      <c r="I378" s="133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spans="1:26" ht="15.75" customHeight="1">
      <c r="A379" s="142">
        <v>7</v>
      </c>
      <c r="B379" s="147" t="s">
        <v>2277</v>
      </c>
      <c r="C379" s="142" t="s">
        <v>2278</v>
      </c>
      <c r="D379" s="142" t="s">
        <v>1621</v>
      </c>
      <c r="E379" s="142">
        <v>15</v>
      </c>
      <c r="F379" s="139">
        <f t="shared" si="36"/>
        <v>95</v>
      </c>
      <c r="G379" s="140">
        <f t="shared" si="37"/>
        <v>95</v>
      </c>
      <c r="H379" s="142"/>
      <c r="I379" s="133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</row>
    <row r="380" spans="1:26" ht="15.75" customHeight="1">
      <c r="A380" s="142">
        <v>8</v>
      </c>
      <c r="B380" s="147" t="s">
        <v>2167</v>
      </c>
      <c r="C380" s="139" t="s">
        <v>2168</v>
      </c>
      <c r="D380" s="142" t="s">
        <v>1621</v>
      </c>
      <c r="E380" s="142">
        <v>80</v>
      </c>
      <c r="F380" s="139">
        <f t="shared" si="36"/>
        <v>175</v>
      </c>
      <c r="G380" s="140">
        <f t="shared" si="37"/>
        <v>175</v>
      </c>
      <c r="H380" s="142"/>
      <c r="I380" s="133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</row>
    <row r="381" spans="1:26" ht="15.75" customHeight="1">
      <c r="A381" s="142">
        <v>9</v>
      </c>
      <c r="B381" s="147" t="s">
        <v>2169</v>
      </c>
      <c r="C381" s="139" t="s">
        <v>2170</v>
      </c>
      <c r="D381" s="142" t="s">
        <v>1621</v>
      </c>
      <c r="E381" s="142">
        <v>24</v>
      </c>
      <c r="F381" s="139">
        <f t="shared" si="36"/>
        <v>199</v>
      </c>
      <c r="G381" s="140">
        <f t="shared" si="37"/>
        <v>199</v>
      </c>
      <c r="H381" s="142"/>
      <c r="I381" s="133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</row>
    <row r="382" spans="1:26" ht="15.75" customHeight="1">
      <c r="A382" s="142">
        <v>10</v>
      </c>
      <c r="B382" s="154" t="s">
        <v>1834</v>
      </c>
      <c r="C382" s="142" t="s">
        <v>1835</v>
      </c>
      <c r="D382" s="142" t="s">
        <v>1621</v>
      </c>
      <c r="E382" s="142">
        <v>10</v>
      </c>
      <c r="F382" s="139">
        <f t="shared" si="36"/>
        <v>209</v>
      </c>
      <c r="G382" s="140">
        <v>200</v>
      </c>
      <c r="H382" s="142"/>
      <c r="I382" s="133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</row>
    <row r="383" spans="1:26" ht="15.75" customHeight="1">
      <c r="A383" s="142">
        <v>11</v>
      </c>
      <c r="B383" s="150" t="s">
        <v>2105</v>
      </c>
      <c r="C383" s="139" t="s">
        <v>2106</v>
      </c>
      <c r="D383" s="139" t="s">
        <v>1632</v>
      </c>
      <c r="E383" s="142">
        <v>20</v>
      </c>
      <c r="F383" s="139">
        <f t="shared" si="36"/>
        <v>229</v>
      </c>
      <c r="G383" s="140">
        <v>200</v>
      </c>
      <c r="H383" s="142"/>
      <c r="I383" s="133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</row>
    <row r="384" spans="1:26" ht="15.75" customHeight="1">
      <c r="A384" s="142">
        <v>12</v>
      </c>
      <c r="B384" s="154" t="s">
        <v>1828</v>
      </c>
      <c r="C384" s="142" t="s">
        <v>1829</v>
      </c>
      <c r="D384" s="142" t="s">
        <v>1621</v>
      </c>
      <c r="E384" s="142">
        <v>10</v>
      </c>
      <c r="F384" s="139">
        <f t="shared" si="36"/>
        <v>239</v>
      </c>
      <c r="G384" s="140">
        <v>200</v>
      </c>
      <c r="H384" s="142"/>
      <c r="I384" s="133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</row>
    <row r="385" spans="1:26" ht="15.75" customHeight="1">
      <c r="A385" s="145">
        <v>13</v>
      </c>
      <c r="B385" s="294" t="s">
        <v>1672</v>
      </c>
      <c r="C385" s="145" t="s">
        <v>1673</v>
      </c>
      <c r="D385" s="145" t="s">
        <v>1621</v>
      </c>
      <c r="E385" s="145">
        <v>8</v>
      </c>
      <c r="F385" s="143">
        <f t="shared" si="36"/>
        <v>247</v>
      </c>
      <c r="G385" s="146">
        <v>200</v>
      </c>
      <c r="H385" s="145"/>
      <c r="I385" s="133" t="s">
        <v>2107</v>
      </c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</row>
    <row r="386" spans="1:26" ht="15.75" customHeight="1">
      <c r="A386" s="142">
        <v>14</v>
      </c>
      <c r="B386" s="154" t="s">
        <v>1677</v>
      </c>
      <c r="C386" s="142" t="s">
        <v>1678</v>
      </c>
      <c r="D386" s="142" t="s">
        <v>1621</v>
      </c>
      <c r="E386" s="142">
        <v>16</v>
      </c>
      <c r="F386" s="139">
        <f t="shared" si="36"/>
        <v>263</v>
      </c>
      <c r="G386" s="140">
        <f t="shared" ref="G386:G394" si="38">SUM(G385,E386)</f>
        <v>216</v>
      </c>
      <c r="H386" s="142"/>
      <c r="I386" s="133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</row>
    <row r="387" spans="1:26" ht="15.75" customHeight="1">
      <c r="A387" s="142">
        <v>15</v>
      </c>
      <c r="B387" s="154" t="s">
        <v>1679</v>
      </c>
      <c r="C387" s="142" t="s">
        <v>1680</v>
      </c>
      <c r="D387" s="139" t="s">
        <v>1621</v>
      </c>
      <c r="E387" s="142">
        <v>4</v>
      </c>
      <c r="F387" s="139">
        <f t="shared" si="36"/>
        <v>267</v>
      </c>
      <c r="G387" s="140">
        <f t="shared" si="38"/>
        <v>220</v>
      </c>
      <c r="H387" s="142"/>
      <c r="I387" s="133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</row>
    <row r="388" spans="1:26" ht="15.75" customHeight="1">
      <c r="A388" s="142">
        <v>16</v>
      </c>
      <c r="B388" s="141" t="s">
        <v>1681</v>
      </c>
      <c r="C388" s="142" t="s">
        <v>1682</v>
      </c>
      <c r="D388" s="167" t="s">
        <v>1175</v>
      </c>
      <c r="E388" s="142">
        <v>60</v>
      </c>
      <c r="F388" s="139">
        <f t="shared" si="36"/>
        <v>327</v>
      </c>
      <c r="G388" s="140">
        <f t="shared" si="38"/>
        <v>280</v>
      </c>
      <c r="H388" s="142"/>
      <c r="I388" s="133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</row>
    <row r="389" spans="1:26" ht="15.75" customHeight="1">
      <c r="A389" s="142">
        <v>17</v>
      </c>
      <c r="B389" s="141" t="s">
        <v>1685</v>
      </c>
      <c r="C389" s="142" t="s">
        <v>1486</v>
      </c>
      <c r="D389" s="139" t="s">
        <v>1621</v>
      </c>
      <c r="E389" s="142">
        <v>7</v>
      </c>
      <c r="F389" s="139">
        <f t="shared" si="36"/>
        <v>334</v>
      </c>
      <c r="G389" s="140">
        <f t="shared" si="38"/>
        <v>287</v>
      </c>
      <c r="H389" s="142"/>
      <c r="I389" s="133"/>
      <c r="J389" s="134"/>
      <c r="K389" s="134"/>
      <c r="L389" s="134"/>
      <c r="M389" s="134"/>
      <c r="N389" s="134"/>
      <c r="O389" s="134"/>
      <c r="P389" s="134"/>
      <c r="Q389" s="134"/>
    </row>
    <row r="390" spans="1:26" ht="15.75" customHeight="1">
      <c r="A390" s="142">
        <v>18</v>
      </c>
      <c r="B390" s="154" t="s">
        <v>1688</v>
      </c>
      <c r="C390" s="142" t="s">
        <v>1689</v>
      </c>
      <c r="D390" s="139" t="s">
        <v>1621</v>
      </c>
      <c r="E390" s="142">
        <v>4</v>
      </c>
      <c r="F390" s="139">
        <f t="shared" si="36"/>
        <v>338</v>
      </c>
      <c r="G390" s="140">
        <f t="shared" si="38"/>
        <v>291</v>
      </c>
      <c r="H390" s="142"/>
      <c r="I390" s="133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</row>
    <row r="391" spans="1:26" ht="15.75" customHeight="1">
      <c r="A391" s="142">
        <v>19</v>
      </c>
      <c r="B391" s="141" t="s">
        <v>1257</v>
      </c>
      <c r="C391" s="142" t="s">
        <v>1258</v>
      </c>
      <c r="D391" s="167" t="s">
        <v>1182</v>
      </c>
      <c r="E391" s="142">
        <v>35</v>
      </c>
      <c r="F391" s="139">
        <f t="shared" si="36"/>
        <v>373</v>
      </c>
      <c r="G391" s="140">
        <f t="shared" si="38"/>
        <v>326</v>
      </c>
      <c r="H391" s="142"/>
      <c r="I391" s="133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</row>
    <row r="392" spans="1:26" ht="15.75" customHeight="1">
      <c r="A392" s="142">
        <v>20</v>
      </c>
      <c r="B392" s="141" t="s">
        <v>1321</v>
      </c>
      <c r="C392" s="142" t="s">
        <v>1322</v>
      </c>
      <c r="D392" s="167" t="s">
        <v>1175</v>
      </c>
      <c r="E392" s="142">
        <v>4</v>
      </c>
      <c r="F392" s="139">
        <f t="shared" si="36"/>
        <v>377</v>
      </c>
      <c r="G392" s="140">
        <f t="shared" si="38"/>
        <v>330</v>
      </c>
      <c r="H392" s="142"/>
      <c r="I392" s="133"/>
      <c r="J392" s="134"/>
      <c r="K392" s="134"/>
      <c r="L392" s="134"/>
      <c r="M392" s="134"/>
      <c r="N392" s="134"/>
      <c r="O392" s="134"/>
      <c r="P392" s="134"/>
      <c r="Q392" s="134"/>
    </row>
    <row r="393" spans="1:26" ht="15.75" customHeight="1">
      <c r="A393" s="158">
        <v>21</v>
      </c>
      <c r="B393" s="174" t="s">
        <v>2502</v>
      </c>
      <c r="C393" s="158" t="s">
        <v>1695</v>
      </c>
      <c r="D393" s="189" t="s">
        <v>1175</v>
      </c>
      <c r="E393" s="158">
        <v>32</v>
      </c>
      <c r="F393" s="157">
        <f t="shared" si="36"/>
        <v>409</v>
      </c>
      <c r="G393" s="159">
        <f t="shared" si="38"/>
        <v>362</v>
      </c>
      <c r="H393" s="158"/>
      <c r="I393" s="133" t="s">
        <v>1575</v>
      </c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</row>
    <row r="394" spans="1:26" ht="15.75" customHeight="1">
      <c r="A394" s="142">
        <v>22</v>
      </c>
      <c r="B394" s="141" t="s">
        <v>1857</v>
      </c>
      <c r="C394" s="142" t="s">
        <v>1858</v>
      </c>
      <c r="D394" s="167" t="s">
        <v>1175</v>
      </c>
      <c r="E394" s="142">
        <v>20</v>
      </c>
      <c r="F394" s="157">
        <f t="shared" si="36"/>
        <v>429</v>
      </c>
      <c r="G394" s="140">
        <f t="shared" si="38"/>
        <v>382</v>
      </c>
      <c r="H394" s="142"/>
      <c r="I394" s="133" t="s">
        <v>1211</v>
      </c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</row>
    <row r="395" spans="1:26" ht="15.75" customHeight="1">
      <c r="A395" s="142">
        <v>23</v>
      </c>
      <c r="B395" s="141" t="s">
        <v>1283</v>
      </c>
      <c r="C395" s="142" t="s">
        <v>1284</v>
      </c>
      <c r="D395" s="167" t="s">
        <v>1175</v>
      </c>
      <c r="E395" s="142">
        <v>20</v>
      </c>
      <c r="F395" s="139">
        <f t="shared" si="36"/>
        <v>449</v>
      </c>
      <c r="G395" s="140">
        <v>400</v>
      </c>
      <c r="H395" s="342" t="s">
        <v>1179</v>
      </c>
      <c r="I395" s="133" t="s">
        <v>1188</v>
      </c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</row>
    <row r="396" spans="1:26" ht="15.75" customHeight="1">
      <c r="A396" s="132"/>
      <c r="B396" s="190" t="s">
        <v>912</v>
      </c>
      <c r="C396" s="264" t="s">
        <v>990</v>
      </c>
      <c r="D396" s="168" t="s">
        <v>1182</v>
      </c>
      <c r="E396" s="168">
        <v>25</v>
      </c>
      <c r="F396" s="142">
        <f t="shared" si="36"/>
        <v>474</v>
      </c>
      <c r="G396" s="140">
        <v>400</v>
      </c>
      <c r="H396" s="354" t="s">
        <v>1179</v>
      </c>
      <c r="I396" s="133" t="s">
        <v>891</v>
      </c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</row>
    <row r="397" spans="1:26" ht="15.75" customHeight="1">
      <c r="A397" s="132"/>
      <c r="B397" s="190" t="s">
        <v>912</v>
      </c>
      <c r="C397" s="264" t="s">
        <v>991</v>
      </c>
      <c r="D397" s="168" t="s">
        <v>1182</v>
      </c>
      <c r="E397" s="168">
        <v>25</v>
      </c>
      <c r="F397" s="142">
        <f t="shared" si="36"/>
        <v>499</v>
      </c>
      <c r="G397" s="140">
        <v>400</v>
      </c>
      <c r="H397" s="354" t="s">
        <v>1179</v>
      </c>
      <c r="I397" s="133" t="s">
        <v>891</v>
      </c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</row>
    <row r="398" spans="1:26" ht="15.75" customHeight="1">
      <c r="A398" s="537" t="s">
        <v>2503</v>
      </c>
      <c r="B398" s="537"/>
      <c r="C398" s="537" t="s">
        <v>2504</v>
      </c>
      <c r="D398" s="537"/>
      <c r="E398" s="132"/>
      <c r="F398" s="132"/>
      <c r="G398" s="149"/>
      <c r="H398" s="132"/>
      <c r="I398" s="133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</row>
    <row r="399" spans="1:26" ht="15.75" customHeight="1">
      <c r="A399" s="139" t="s">
        <v>1622</v>
      </c>
      <c r="B399" s="139" t="s">
        <v>1623</v>
      </c>
      <c r="C399" s="139" t="s">
        <v>1624</v>
      </c>
      <c r="D399" s="139" t="s">
        <v>1625</v>
      </c>
      <c r="E399" s="139" t="s">
        <v>1626</v>
      </c>
      <c r="F399" s="139" t="s">
        <v>1627</v>
      </c>
      <c r="G399" s="140" t="s">
        <v>1628</v>
      </c>
      <c r="H399" s="140" t="s">
        <v>1629</v>
      </c>
      <c r="I399" s="133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</row>
    <row r="400" spans="1:26" ht="15.75" customHeight="1">
      <c r="A400" s="145">
        <v>1</v>
      </c>
      <c r="B400" s="180" t="s">
        <v>2418</v>
      </c>
      <c r="C400" s="143" t="s">
        <v>2419</v>
      </c>
      <c r="D400" s="145" t="s">
        <v>1632</v>
      </c>
      <c r="E400" s="145">
        <v>10</v>
      </c>
      <c r="F400" s="143">
        <f>SUM(F399,E400)</f>
        <v>10</v>
      </c>
      <c r="G400" s="146">
        <f>SUM(G399,E400)</f>
        <v>10</v>
      </c>
      <c r="H400" s="145"/>
      <c r="I400" s="133" t="s">
        <v>2107</v>
      </c>
      <c r="J400" s="134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</row>
    <row r="401" spans="1:26" ht="15.75" customHeight="1">
      <c r="A401" s="139">
        <v>2</v>
      </c>
      <c r="B401" s="150"/>
      <c r="C401" s="142"/>
      <c r="D401" s="139"/>
      <c r="E401" s="142"/>
      <c r="F401" s="139"/>
      <c r="G401" s="140"/>
      <c r="H401" s="142"/>
      <c r="I401" s="133"/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</row>
    <row r="402" spans="1:26" ht="15.75" customHeight="1">
      <c r="A402" s="139">
        <v>3</v>
      </c>
      <c r="B402" s="154"/>
      <c r="C402" s="142"/>
      <c r="D402" s="142"/>
      <c r="E402" s="142"/>
      <c r="F402" s="139"/>
      <c r="G402" s="140"/>
      <c r="H402" s="142"/>
      <c r="I402" s="133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</row>
    <row r="403" spans="1:26" ht="15.75" customHeight="1">
      <c r="A403" s="332"/>
      <c r="B403" s="333"/>
      <c r="C403" s="224"/>
      <c r="D403" s="224"/>
      <c r="E403" s="132"/>
      <c r="F403" s="148"/>
      <c r="G403" s="149"/>
      <c r="H403" s="132"/>
      <c r="I403" s="133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</row>
    <row r="404" spans="1:26" ht="15.75" customHeight="1">
      <c r="A404" s="148"/>
      <c r="B404" s="258"/>
      <c r="C404" s="132"/>
      <c r="D404" s="132"/>
      <c r="E404" s="132"/>
      <c r="F404" s="148"/>
      <c r="G404" s="149"/>
      <c r="H404" s="132"/>
      <c r="I404" s="133"/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</row>
    <row r="405" spans="1:26" ht="15.75" customHeight="1">
      <c r="A405" s="148"/>
      <c r="B405" s="258"/>
      <c r="C405" s="132"/>
      <c r="D405" s="132"/>
      <c r="E405" s="132"/>
      <c r="F405" s="148"/>
      <c r="G405" s="149"/>
      <c r="H405" s="132"/>
      <c r="I405" s="133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</row>
    <row r="406" spans="1:26" ht="15.75" customHeight="1">
      <c r="A406" s="541" t="s">
        <v>2505</v>
      </c>
      <c r="B406" s="541"/>
      <c r="C406" s="541" t="s">
        <v>2506</v>
      </c>
      <c r="D406" s="541"/>
      <c r="E406" s="132"/>
      <c r="F406" s="132"/>
      <c r="G406" s="149"/>
      <c r="H406" s="132"/>
      <c r="I406" s="133"/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</row>
    <row r="407" spans="1:26" ht="15.75" customHeight="1">
      <c r="A407" s="198" t="s">
        <v>1622</v>
      </c>
      <c r="B407" s="198" t="s">
        <v>1623</v>
      </c>
      <c r="C407" s="198" t="s">
        <v>1624</v>
      </c>
      <c r="D407" s="198" t="s">
        <v>1625</v>
      </c>
      <c r="E407" s="139" t="s">
        <v>1626</v>
      </c>
      <c r="F407" s="139" t="s">
        <v>1627</v>
      </c>
      <c r="G407" s="140" t="s">
        <v>1628</v>
      </c>
      <c r="H407" s="140" t="s">
        <v>1629</v>
      </c>
      <c r="I407" s="133"/>
      <c r="J407" s="134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</row>
    <row r="408" spans="1:26" ht="15.75" customHeight="1">
      <c r="A408" s="143">
        <v>1</v>
      </c>
      <c r="B408" s="274" t="s">
        <v>2183</v>
      </c>
      <c r="C408" s="143" t="s">
        <v>2184</v>
      </c>
      <c r="D408" s="143" t="s">
        <v>1621</v>
      </c>
      <c r="E408" s="145">
        <v>11</v>
      </c>
      <c r="F408" s="143">
        <f>SUM(E408,F407)</f>
        <v>11</v>
      </c>
      <c r="G408" s="146">
        <f>SUM(G407,E408)</f>
        <v>11</v>
      </c>
      <c r="H408" s="145"/>
      <c r="I408" s="133" t="s">
        <v>2107</v>
      </c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</row>
    <row r="409" spans="1:26" ht="15.75" customHeight="1">
      <c r="A409" s="142">
        <v>2</v>
      </c>
      <c r="B409" s="147"/>
      <c r="C409" s="139"/>
      <c r="D409" s="142"/>
      <c r="E409" s="142"/>
      <c r="F409" s="139"/>
      <c r="G409" s="140"/>
      <c r="H409" s="142"/>
      <c r="I409" s="133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</row>
    <row r="410" spans="1:26" ht="15.75" customHeight="1">
      <c r="A410" s="139">
        <v>3</v>
      </c>
      <c r="B410" s="150"/>
      <c r="C410" s="142"/>
      <c r="D410" s="139"/>
      <c r="E410" s="142"/>
      <c r="F410" s="139"/>
      <c r="G410" s="140"/>
      <c r="H410" s="142"/>
      <c r="I410" s="133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</row>
    <row r="411" spans="1:26" ht="15.75" customHeight="1">
      <c r="A411" s="148"/>
      <c r="B411" s="334"/>
      <c r="C411" s="132"/>
      <c r="D411" s="148"/>
      <c r="E411" s="132"/>
      <c r="F411" s="148"/>
      <c r="G411" s="149"/>
      <c r="H411" s="132"/>
      <c r="I411" s="133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</row>
    <row r="412" spans="1:26" ht="15.75" customHeight="1">
      <c r="A412" s="148"/>
      <c r="B412" s="334"/>
      <c r="C412" s="132"/>
      <c r="D412" s="148"/>
      <c r="E412" s="132"/>
      <c r="F412" s="148"/>
      <c r="G412" s="149"/>
      <c r="H412" s="132"/>
      <c r="I412" s="133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</row>
    <row r="413" spans="1:26" ht="15.75" customHeight="1">
      <c r="A413" s="132"/>
      <c r="B413" s="134"/>
      <c r="C413" s="132"/>
      <c r="D413" s="134"/>
      <c r="E413" s="132"/>
      <c r="F413" s="132"/>
      <c r="G413" s="149"/>
      <c r="H413" s="132"/>
      <c r="I413" s="133"/>
      <c r="J413" s="134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</row>
    <row r="414" spans="1:26" ht="15.75" customHeight="1">
      <c r="A414" s="537" t="s">
        <v>2507</v>
      </c>
      <c r="B414" s="537"/>
      <c r="C414" s="537" t="s">
        <v>2508</v>
      </c>
      <c r="D414" s="537"/>
      <c r="E414" s="132"/>
      <c r="F414" s="132"/>
      <c r="G414" s="149"/>
      <c r="H414" s="132"/>
      <c r="I414" s="133"/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</row>
    <row r="415" spans="1:26" ht="15.75" customHeight="1">
      <c r="A415" s="139" t="s">
        <v>1622</v>
      </c>
      <c r="B415" s="139" t="s">
        <v>1623</v>
      </c>
      <c r="C415" s="139" t="s">
        <v>1624</v>
      </c>
      <c r="D415" s="139" t="s">
        <v>1625</v>
      </c>
      <c r="E415" s="139" t="s">
        <v>1626</v>
      </c>
      <c r="F415" s="139" t="s">
        <v>1627</v>
      </c>
      <c r="G415" s="140" t="s">
        <v>1628</v>
      </c>
      <c r="H415" s="140" t="s">
        <v>1629</v>
      </c>
      <c r="I415" s="133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</row>
    <row r="416" spans="1:26" ht="15.75" customHeight="1">
      <c r="A416" s="139">
        <v>1</v>
      </c>
      <c r="B416" s="150" t="s">
        <v>2183</v>
      </c>
      <c r="C416" s="139" t="s">
        <v>2184</v>
      </c>
      <c r="D416" s="139" t="s">
        <v>1621</v>
      </c>
      <c r="E416" s="142">
        <v>11</v>
      </c>
      <c r="F416" s="139">
        <f t="shared" ref="F416:F427" si="39">SUM(E416,F415)</f>
        <v>11</v>
      </c>
      <c r="G416" s="140">
        <f t="shared" ref="G416:G425" si="40">SUM(G415,E416)</f>
        <v>11</v>
      </c>
      <c r="H416" s="142"/>
      <c r="I416" s="133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</row>
    <row r="417" spans="1:26" ht="15.75" customHeight="1">
      <c r="A417" s="139">
        <v>2</v>
      </c>
      <c r="B417" s="150" t="s">
        <v>2414</v>
      </c>
      <c r="C417" s="139" t="s">
        <v>2415</v>
      </c>
      <c r="D417" s="139" t="s">
        <v>1621</v>
      </c>
      <c r="E417" s="142">
        <v>11</v>
      </c>
      <c r="F417" s="139">
        <f t="shared" si="39"/>
        <v>22</v>
      </c>
      <c r="G417" s="140">
        <f t="shared" si="40"/>
        <v>22</v>
      </c>
      <c r="H417" s="142"/>
      <c r="I417" s="133"/>
      <c r="J417" s="134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</row>
    <row r="418" spans="1:26" ht="15.75" customHeight="1">
      <c r="A418" s="142">
        <v>3</v>
      </c>
      <c r="B418" s="150" t="s">
        <v>2418</v>
      </c>
      <c r="C418" s="139" t="s">
        <v>2419</v>
      </c>
      <c r="D418" s="139" t="s">
        <v>1632</v>
      </c>
      <c r="E418" s="139">
        <v>10</v>
      </c>
      <c r="F418" s="139">
        <f t="shared" si="39"/>
        <v>32</v>
      </c>
      <c r="G418" s="140">
        <f t="shared" si="40"/>
        <v>32</v>
      </c>
      <c r="H418" s="142"/>
      <c r="I418" s="133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</row>
    <row r="419" spans="1:26" ht="15.75" customHeight="1">
      <c r="A419" s="139">
        <v>4</v>
      </c>
      <c r="B419" s="147" t="s">
        <v>2120</v>
      </c>
      <c r="C419" s="142" t="s">
        <v>2121</v>
      </c>
      <c r="D419" s="142" t="s">
        <v>1621</v>
      </c>
      <c r="E419" s="142">
        <v>28</v>
      </c>
      <c r="F419" s="139">
        <f t="shared" si="39"/>
        <v>60</v>
      </c>
      <c r="G419" s="140">
        <f t="shared" si="40"/>
        <v>60</v>
      </c>
      <c r="H419" s="142"/>
      <c r="I419" s="133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</row>
    <row r="420" spans="1:26" ht="15.75" customHeight="1">
      <c r="A420" s="145">
        <v>5</v>
      </c>
      <c r="B420" s="180" t="s">
        <v>2167</v>
      </c>
      <c r="C420" s="143" t="s">
        <v>2168</v>
      </c>
      <c r="D420" s="145" t="s">
        <v>1621</v>
      </c>
      <c r="E420" s="145">
        <v>80</v>
      </c>
      <c r="F420" s="143">
        <f t="shared" si="39"/>
        <v>140</v>
      </c>
      <c r="G420" s="146">
        <f t="shared" si="40"/>
        <v>140</v>
      </c>
      <c r="H420" s="145"/>
      <c r="I420" s="133" t="s">
        <v>2107</v>
      </c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</row>
    <row r="421" spans="1:26" ht="15.75" customHeight="1">
      <c r="A421" s="142">
        <v>6</v>
      </c>
      <c r="B421" s="154" t="s">
        <v>2156</v>
      </c>
      <c r="C421" s="142" t="s">
        <v>1684</v>
      </c>
      <c r="D421" s="139" t="s">
        <v>1621</v>
      </c>
      <c r="E421" s="142">
        <v>12</v>
      </c>
      <c r="F421" s="139">
        <f t="shared" si="39"/>
        <v>152</v>
      </c>
      <c r="G421" s="140">
        <f t="shared" si="40"/>
        <v>152</v>
      </c>
      <c r="H421" s="142"/>
      <c r="I421" s="133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</row>
    <row r="422" spans="1:26" ht="15.75" customHeight="1">
      <c r="A422" s="142">
        <v>7</v>
      </c>
      <c r="B422" s="155" t="s">
        <v>1853</v>
      </c>
      <c r="C422" s="139" t="s">
        <v>1801</v>
      </c>
      <c r="D422" s="139" t="s">
        <v>1621</v>
      </c>
      <c r="E422" s="142">
        <v>7</v>
      </c>
      <c r="F422" s="139">
        <f t="shared" si="39"/>
        <v>159</v>
      </c>
      <c r="G422" s="140">
        <f t="shared" si="40"/>
        <v>159</v>
      </c>
      <c r="H422" s="142"/>
      <c r="I422" s="133"/>
      <c r="J422" s="134"/>
      <c r="K422" s="134"/>
      <c r="L422" s="134"/>
      <c r="M422" s="134"/>
      <c r="N422" s="134"/>
      <c r="O422" s="134"/>
      <c r="P422" s="134"/>
      <c r="Q422" s="134"/>
    </row>
    <row r="423" spans="1:26" ht="15.75" customHeight="1">
      <c r="A423" s="142">
        <v>8</v>
      </c>
      <c r="B423" s="141" t="s">
        <v>1928</v>
      </c>
      <c r="C423" s="142" t="s">
        <v>1929</v>
      </c>
      <c r="D423" s="142" t="s">
        <v>1632</v>
      </c>
      <c r="E423" s="142">
        <v>13</v>
      </c>
      <c r="F423" s="139">
        <f t="shared" si="39"/>
        <v>172</v>
      </c>
      <c r="G423" s="140">
        <f t="shared" si="40"/>
        <v>172</v>
      </c>
      <c r="H423" s="142"/>
      <c r="I423" s="133"/>
      <c r="J423" s="134"/>
      <c r="K423" s="134"/>
      <c r="L423" s="134"/>
      <c r="M423" s="134"/>
      <c r="N423" s="134"/>
      <c r="O423" s="134"/>
      <c r="P423" s="134"/>
      <c r="Q423" s="134"/>
    </row>
    <row r="424" spans="1:26" ht="15.75" customHeight="1">
      <c r="A424" s="142">
        <v>9</v>
      </c>
      <c r="B424" s="141" t="s">
        <v>1257</v>
      </c>
      <c r="C424" s="142" t="s">
        <v>1258</v>
      </c>
      <c r="D424" s="142" t="s">
        <v>1632</v>
      </c>
      <c r="E424" s="142">
        <v>10</v>
      </c>
      <c r="F424" s="139">
        <f t="shared" si="39"/>
        <v>182</v>
      </c>
      <c r="G424" s="140">
        <f t="shared" si="40"/>
        <v>182</v>
      </c>
      <c r="H424" s="142"/>
      <c r="I424" s="133"/>
      <c r="J424" s="134"/>
      <c r="K424" s="134"/>
      <c r="L424" s="134"/>
      <c r="M424" s="134"/>
      <c r="N424" s="134"/>
      <c r="O424" s="134"/>
      <c r="P424" s="134"/>
      <c r="Q424" s="134"/>
    </row>
    <row r="425" spans="1:26" ht="15.75" customHeight="1">
      <c r="A425" s="142">
        <v>10</v>
      </c>
      <c r="B425" s="141" t="s">
        <v>2509</v>
      </c>
      <c r="C425" s="142" t="s">
        <v>2510</v>
      </c>
      <c r="D425" s="142" t="s">
        <v>1632</v>
      </c>
      <c r="E425" s="142">
        <v>198.5</v>
      </c>
      <c r="F425" s="139">
        <f t="shared" si="39"/>
        <v>380.5</v>
      </c>
      <c r="G425" s="140">
        <f t="shared" si="40"/>
        <v>380.5</v>
      </c>
      <c r="H425" s="142"/>
      <c r="I425" s="133"/>
      <c r="J425" s="134"/>
      <c r="K425" s="134"/>
      <c r="L425" s="134"/>
      <c r="M425" s="134"/>
      <c r="N425" s="134"/>
      <c r="O425" s="134"/>
      <c r="P425" s="134"/>
      <c r="Q425" s="134"/>
    </row>
    <row r="426" spans="1:26" ht="15.75" customHeight="1">
      <c r="A426" s="142">
        <v>11</v>
      </c>
      <c r="B426" s="141" t="s">
        <v>1399</v>
      </c>
      <c r="C426" s="142" t="s">
        <v>1357</v>
      </c>
      <c r="D426" s="115" t="s">
        <v>1175</v>
      </c>
      <c r="E426" s="142">
        <v>27</v>
      </c>
      <c r="F426" s="139">
        <f t="shared" si="39"/>
        <v>407.5</v>
      </c>
      <c r="G426" s="140">
        <v>400</v>
      </c>
      <c r="H426" s="136" t="s">
        <v>2139</v>
      </c>
      <c r="I426" s="133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spans="1:26" ht="15.75" customHeight="1">
      <c r="A427" s="142">
        <v>12</v>
      </c>
      <c r="B427" s="141" t="s">
        <v>1690</v>
      </c>
      <c r="C427" s="142" t="s">
        <v>1691</v>
      </c>
      <c r="D427" s="115" t="s">
        <v>1175</v>
      </c>
      <c r="E427" s="142">
        <v>50</v>
      </c>
      <c r="F427" s="139">
        <f t="shared" si="39"/>
        <v>457.5</v>
      </c>
      <c r="G427" s="140">
        <v>400</v>
      </c>
      <c r="H427" s="136" t="s">
        <v>2139</v>
      </c>
      <c r="I427" s="133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spans="1:26" ht="15.75" customHeight="1">
      <c r="A428" s="132"/>
      <c r="B428" s="177"/>
      <c r="C428" s="132"/>
      <c r="D428" s="117"/>
      <c r="E428" s="132"/>
      <c r="F428" s="148"/>
      <c r="G428" s="149"/>
      <c r="H428" s="132"/>
      <c r="I428" s="133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</row>
    <row r="429" spans="1:26" ht="15.75" customHeight="1">
      <c r="A429" s="132"/>
      <c r="B429" s="134"/>
      <c r="C429" s="132"/>
      <c r="D429" s="134"/>
      <c r="E429" s="132"/>
      <c r="F429" s="132"/>
      <c r="G429" s="149"/>
      <c r="H429" s="132"/>
      <c r="I429" s="133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</row>
    <row r="430" spans="1:26" ht="15.75" customHeight="1">
      <c r="A430" s="537" t="s">
        <v>2511</v>
      </c>
      <c r="B430" s="537"/>
      <c r="C430" s="537" t="s">
        <v>2512</v>
      </c>
      <c r="D430" s="537"/>
      <c r="E430" s="132"/>
      <c r="F430" s="132"/>
      <c r="G430" s="149"/>
      <c r="H430" s="132"/>
      <c r="I430" s="133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</row>
    <row r="431" spans="1:26" ht="15.75" customHeight="1">
      <c r="A431" s="139" t="s">
        <v>1622</v>
      </c>
      <c r="B431" s="139" t="s">
        <v>1623</v>
      </c>
      <c r="C431" s="139" t="s">
        <v>1624</v>
      </c>
      <c r="D431" s="139" t="s">
        <v>1625</v>
      </c>
      <c r="E431" s="139" t="s">
        <v>1626</v>
      </c>
      <c r="F431" s="139" t="s">
        <v>1627</v>
      </c>
      <c r="G431" s="140" t="s">
        <v>1628</v>
      </c>
      <c r="H431" s="140" t="s">
        <v>1629</v>
      </c>
      <c r="I431" s="133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</row>
    <row r="432" spans="1:26" ht="15.75" customHeight="1">
      <c r="A432" s="139">
        <v>1</v>
      </c>
      <c r="B432" s="154" t="s">
        <v>2188</v>
      </c>
      <c r="C432" s="142" t="s">
        <v>2189</v>
      </c>
      <c r="D432" s="142" t="s">
        <v>1621</v>
      </c>
      <c r="E432" s="142">
        <v>20</v>
      </c>
      <c r="F432" s="139">
        <f t="shared" ref="F432:F441" si="41">SUM(E432,F431)</f>
        <v>20</v>
      </c>
      <c r="G432" s="140">
        <f>SUM(E432,G431)</f>
        <v>20</v>
      </c>
      <c r="H432" s="142"/>
      <c r="I432" s="133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</row>
    <row r="433" spans="1:26" ht="15.75" customHeight="1">
      <c r="A433" s="139">
        <v>2</v>
      </c>
      <c r="B433" s="150" t="s">
        <v>2414</v>
      </c>
      <c r="C433" s="139" t="s">
        <v>2415</v>
      </c>
      <c r="D433" s="139" t="s">
        <v>1621</v>
      </c>
      <c r="E433" s="142">
        <v>16</v>
      </c>
      <c r="F433" s="139">
        <f t="shared" si="41"/>
        <v>36</v>
      </c>
      <c r="G433" s="140">
        <f t="shared" ref="G433:G446" si="42">SUM(G432,E433)</f>
        <v>36</v>
      </c>
      <c r="H433" s="142"/>
      <c r="I433" s="133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</row>
    <row r="434" spans="1:26" ht="15.75" customHeight="1">
      <c r="A434" s="139">
        <v>3</v>
      </c>
      <c r="B434" s="147" t="s">
        <v>2392</v>
      </c>
      <c r="C434" s="139" t="s">
        <v>2393</v>
      </c>
      <c r="D434" s="142" t="s">
        <v>1621</v>
      </c>
      <c r="E434" s="142">
        <v>15</v>
      </c>
      <c r="F434" s="139">
        <f t="shared" si="41"/>
        <v>51</v>
      </c>
      <c r="G434" s="140">
        <f t="shared" si="42"/>
        <v>51</v>
      </c>
      <c r="H434" s="142"/>
      <c r="I434" s="133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</row>
    <row r="435" spans="1:26" ht="15.75" customHeight="1">
      <c r="A435" s="143">
        <v>4</v>
      </c>
      <c r="B435" s="294" t="s">
        <v>1700</v>
      </c>
      <c r="C435" s="145" t="s">
        <v>1701</v>
      </c>
      <c r="D435" s="145" t="s">
        <v>1621</v>
      </c>
      <c r="E435" s="145">
        <v>24</v>
      </c>
      <c r="F435" s="143">
        <f t="shared" si="41"/>
        <v>75</v>
      </c>
      <c r="G435" s="146">
        <f t="shared" si="42"/>
        <v>75</v>
      </c>
      <c r="H435" s="145"/>
      <c r="I435" s="133" t="s">
        <v>2107</v>
      </c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</row>
    <row r="436" spans="1:26" ht="15.75" customHeight="1">
      <c r="A436" s="142">
        <v>5</v>
      </c>
      <c r="B436" s="154" t="s">
        <v>1677</v>
      </c>
      <c r="C436" s="142" t="s">
        <v>1678</v>
      </c>
      <c r="D436" s="142" t="s">
        <v>1621</v>
      </c>
      <c r="E436" s="142">
        <v>15</v>
      </c>
      <c r="F436" s="139">
        <f t="shared" si="41"/>
        <v>90</v>
      </c>
      <c r="G436" s="140">
        <f t="shared" si="42"/>
        <v>90</v>
      </c>
      <c r="H436" s="142"/>
      <c r="I436" s="133"/>
      <c r="J436" s="134"/>
      <c r="K436" s="134"/>
      <c r="L436" s="134"/>
      <c r="M436" s="134"/>
      <c r="N436" s="134"/>
      <c r="O436" s="134"/>
      <c r="P436" s="134"/>
      <c r="Q436" s="134"/>
    </row>
    <row r="437" spans="1:26" ht="15.75" customHeight="1">
      <c r="A437" s="142">
        <v>6</v>
      </c>
      <c r="B437" s="141" t="s">
        <v>1744</v>
      </c>
      <c r="C437" s="142" t="s">
        <v>1745</v>
      </c>
      <c r="D437" s="139" t="s">
        <v>1621</v>
      </c>
      <c r="E437" s="142">
        <v>20</v>
      </c>
      <c r="F437" s="139">
        <f t="shared" si="41"/>
        <v>110</v>
      </c>
      <c r="G437" s="140">
        <f t="shared" si="42"/>
        <v>110</v>
      </c>
      <c r="H437" s="142"/>
      <c r="I437" s="133"/>
      <c r="J437" s="134"/>
      <c r="K437" s="134"/>
      <c r="L437" s="134"/>
      <c r="M437" s="134"/>
      <c r="N437" s="134"/>
      <c r="O437" s="134"/>
      <c r="P437" s="134"/>
      <c r="Q437" s="134"/>
    </row>
    <row r="438" spans="1:26" ht="15.75" customHeight="1">
      <c r="A438" s="142">
        <v>7</v>
      </c>
      <c r="B438" s="141" t="s">
        <v>1257</v>
      </c>
      <c r="C438" s="142" t="s">
        <v>1258</v>
      </c>
      <c r="D438" s="167" t="s">
        <v>1182</v>
      </c>
      <c r="E438" s="142">
        <v>38</v>
      </c>
      <c r="F438" s="139">
        <f t="shared" si="41"/>
        <v>148</v>
      </c>
      <c r="G438" s="140">
        <f t="shared" si="42"/>
        <v>148</v>
      </c>
      <c r="H438" s="142"/>
      <c r="I438" s="133"/>
      <c r="J438" s="134"/>
      <c r="K438" s="134"/>
      <c r="L438" s="134"/>
      <c r="M438" s="134"/>
      <c r="N438" s="134"/>
      <c r="O438" s="134"/>
      <c r="P438" s="134"/>
      <c r="Q438" s="134"/>
    </row>
    <row r="439" spans="1:26" ht="15.75" customHeight="1">
      <c r="A439" s="142">
        <v>8</v>
      </c>
      <c r="B439" s="141" t="s">
        <v>1690</v>
      </c>
      <c r="C439" s="142" t="s">
        <v>1691</v>
      </c>
      <c r="D439" s="167" t="s">
        <v>1175</v>
      </c>
      <c r="E439" s="142">
        <v>55</v>
      </c>
      <c r="F439" s="139">
        <f t="shared" si="41"/>
        <v>203</v>
      </c>
      <c r="G439" s="140">
        <f t="shared" si="42"/>
        <v>203</v>
      </c>
      <c r="H439" s="142"/>
      <c r="I439" s="133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</row>
    <row r="440" spans="1:26" ht="15.75" customHeight="1">
      <c r="A440" s="142">
        <v>9</v>
      </c>
      <c r="B440" s="141" t="s">
        <v>2426</v>
      </c>
      <c r="C440" s="142" t="s">
        <v>2427</v>
      </c>
      <c r="D440" s="167" t="s">
        <v>1175</v>
      </c>
      <c r="E440" s="142">
        <v>12</v>
      </c>
      <c r="F440" s="139">
        <f t="shared" si="41"/>
        <v>215</v>
      </c>
      <c r="G440" s="140">
        <f t="shared" si="42"/>
        <v>215</v>
      </c>
      <c r="H440" s="142"/>
      <c r="I440" s="133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</row>
    <row r="441" spans="1:26" ht="15.75" customHeight="1">
      <c r="A441" s="158">
        <v>10</v>
      </c>
      <c r="B441" s="174" t="s">
        <v>1692</v>
      </c>
      <c r="C441" s="158" t="s">
        <v>1693</v>
      </c>
      <c r="D441" s="189" t="s">
        <v>1182</v>
      </c>
      <c r="E441" s="158">
        <v>50</v>
      </c>
      <c r="F441" s="157">
        <f t="shared" si="41"/>
        <v>265</v>
      </c>
      <c r="G441" s="159">
        <f t="shared" si="42"/>
        <v>265</v>
      </c>
      <c r="H441" s="158"/>
      <c r="I441" s="133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</row>
    <row r="442" spans="1:26" ht="30.75" customHeight="1">
      <c r="A442" s="142">
        <v>11</v>
      </c>
      <c r="B442" s="141" t="s">
        <v>1857</v>
      </c>
      <c r="C442" s="139" t="s">
        <v>1858</v>
      </c>
      <c r="D442" s="167" t="s">
        <v>1175</v>
      </c>
      <c r="E442" s="142">
        <v>20</v>
      </c>
      <c r="F442" s="139">
        <f t="shared" ref="F442:F447" si="43">SUM(F441,E442)</f>
        <v>285</v>
      </c>
      <c r="G442" s="140">
        <f t="shared" si="42"/>
        <v>285</v>
      </c>
      <c r="H442" s="142"/>
      <c r="I442" s="133" t="s">
        <v>1211</v>
      </c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</row>
    <row r="443" spans="1:26" ht="17.25" customHeight="1">
      <c r="A443" s="142">
        <v>12</v>
      </c>
      <c r="B443" s="141" t="s">
        <v>1265</v>
      </c>
      <c r="C443" s="139" t="s">
        <v>1266</v>
      </c>
      <c r="D443" s="167" t="s">
        <v>1182</v>
      </c>
      <c r="E443" s="142">
        <v>40</v>
      </c>
      <c r="F443" s="139">
        <f t="shared" si="43"/>
        <v>325</v>
      </c>
      <c r="G443" s="140">
        <f t="shared" si="42"/>
        <v>325</v>
      </c>
      <c r="H443" s="142"/>
      <c r="I443" s="133" t="s">
        <v>1267</v>
      </c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</row>
    <row r="444" spans="1:26" ht="18" customHeight="1">
      <c r="A444" s="142">
        <v>13</v>
      </c>
      <c r="B444" s="141" t="s">
        <v>1305</v>
      </c>
      <c r="C444" s="139" t="s">
        <v>1306</v>
      </c>
      <c r="D444" s="167" t="s">
        <v>1175</v>
      </c>
      <c r="E444" s="142">
        <v>25</v>
      </c>
      <c r="F444" s="139">
        <f t="shared" si="43"/>
        <v>350</v>
      </c>
      <c r="G444" s="140">
        <f t="shared" si="42"/>
        <v>350</v>
      </c>
      <c r="H444" s="142"/>
      <c r="I444" s="133" t="s">
        <v>1216</v>
      </c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</row>
    <row r="445" spans="1:26" ht="18" customHeight="1">
      <c r="A445" s="142">
        <v>14</v>
      </c>
      <c r="B445" s="141" t="s">
        <v>1287</v>
      </c>
      <c r="C445" s="139" t="s">
        <v>1028</v>
      </c>
      <c r="D445" s="167" t="s">
        <v>1182</v>
      </c>
      <c r="E445" s="142">
        <v>24</v>
      </c>
      <c r="F445" s="139">
        <f t="shared" si="43"/>
        <v>374</v>
      </c>
      <c r="G445" s="140">
        <f t="shared" si="42"/>
        <v>374</v>
      </c>
      <c r="H445" s="142"/>
      <c r="I445" s="133" t="s">
        <v>1216</v>
      </c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spans="1:26" ht="18" customHeight="1">
      <c r="A446" s="142">
        <v>15</v>
      </c>
      <c r="B446" s="141" t="s">
        <v>1859</v>
      </c>
      <c r="C446" s="139" t="s">
        <v>1860</v>
      </c>
      <c r="D446" s="167" t="s">
        <v>1175</v>
      </c>
      <c r="E446" s="142">
        <v>8</v>
      </c>
      <c r="F446" s="139">
        <f t="shared" si="43"/>
        <v>382</v>
      </c>
      <c r="G446" s="140">
        <f t="shared" si="42"/>
        <v>382</v>
      </c>
      <c r="H446" s="142"/>
      <c r="I446" s="133" t="s">
        <v>1219</v>
      </c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spans="1:26" ht="18" customHeight="1">
      <c r="A447" s="142">
        <v>16</v>
      </c>
      <c r="B447" s="141" t="s">
        <v>912</v>
      </c>
      <c r="C447" s="139" t="s">
        <v>913</v>
      </c>
      <c r="D447" s="167" t="s">
        <v>1182</v>
      </c>
      <c r="E447" s="142">
        <v>40</v>
      </c>
      <c r="F447" s="139">
        <f t="shared" si="43"/>
        <v>422</v>
      </c>
      <c r="G447" s="140">
        <v>400</v>
      </c>
      <c r="H447" s="342" t="s">
        <v>1179</v>
      </c>
      <c r="I447" s="133" t="s">
        <v>1219</v>
      </c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</row>
    <row r="448" spans="1:26" ht="15.75" customHeight="1">
      <c r="A448" s="132"/>
      <c r="B448" s="134"/>
      <c r="C448" s="132"/>
      <c r="D448" s="134"/>
      <c r="E448" s="132"/>
      <c r="F448" s="132"/>
      <c r="G448" s="149"/>
      <c r="H448" s="132"/>
      <c r="I448" s="133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</row>
    <row r="449" spans="1:26" ht="15.75" customHeight="1">
      <c r="A449" s="537" t="s">
        <v>2513</v>
      </c>
      <c r="B449" s="537"/>
      <c r="C449" s="537" t="s">
        <v>2514</v>
      </c>
      <c r="D449" s="537"/>
      <c r="E449" s="132"/>
      <c r="F449" s="132"/>
      <c r="G449" s="149"/>
      <c r="H449" s="132"/>
      <c r="I449" s="133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spans="1:26" ht="15.75" customHeight="1">
      <c r="A450" s="139" t="s">
        <v>1622</v>
      </c>
      <c r="B450" s="139" t="s">
        <v>1623</v>
      </c>
      <c r="C450" s="139" t="s">
        <v>1624</v>
      </c>
      <c r="D450" s="139" t="s">
        <v>1625</v>
      </c>
      <c r="E450" s="139" t="s">
        <v>1626</v>
      </c>
      <c r="F450" s="139" t="s">
        <v>1627</v>
      </c>
      <c r="G450" s="140" t="s">
        <v>1628</v>
      </c>
      <c r="H450" s="140" t="s">
        <v>1629</v>
      </c>
      <c r="I450" s="133"/>
      <c r="J450" s="134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</row>
    <row r="451" spans="1:26" ht="15.75" customHeight="1">
      <c r="A451" s="139">
        <v>1</v>
      </c>
      <c r="B451" s="154"/>
      <c r="C451" s="142"/>
      <c r="D451" s="142"/>
      <c r="E451" s="142"/>
      <c r="F451" s="139">
        <f>SUM(E451,F450)</f>
        <v>0</v>
      </c>
      <c r="G451" s="140">
        <f>SUM(E451,G450)</f>
        <v>0</v>
      </c>
      <c r="H451" s="142"/>
      <c r="I451" s="133"/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</row>
    <row r="452" spans="1:26" ht="15.75" customHeight="1">
      <c r="A452" s="139">
        <v>2</v>
      </c>
      <c r="B452" s="150"/>
      <c r="C452" s="142"/>
      <c r="D452" s="139"/>
      <c r="E452" s="142"/>
      <c r="F452" s="139"/>
      <c r="G452" s="140"/>
      <c r="H452" s="142"/>
      <c r="I452" s="133"/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</row>
    <row r="453" spans="1:26" ht="15.75" customHeight="1">
      <c r="A453" s="142">
        <v>3</v>
      </c>
      <c r="B453" s="150"/>
      <c r="C453" s="139"/>
      <c r="D453" s="139"/>
      <c r="E453" s="139"/>
      <c r="F453" s="142"/>
      <c r="G453" s="140"/>
      <c r="H453" s="142"/>
      <c r="I453" s="133"/>
      <c r="J453" s="134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</row>
    <row r="454" spans="1:26" ht="15.75" customHeight="1">
      <c r="A454" s="132"/>
      <c r="B454" s="134"/>
      <c r="C454" s="132"/>
      <c r="D454" s="134"/>
      <c r="E454" s="132"/>
      <c r="F454" s="132"/>
      <c r="G454" s="149"/>
      <c r="H454" s="132"/>
      <c r="I454" s="133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</row>
    <row r="455" spans="1:26" ht="15.75" customHeight="1">
      <c r="A455" s="132"/>
      <c r="B455" s="134"/>
      <c r="C455" s="132"/>
      <c r="D455" s="134"/>
      <c r="E455" s="132"/>
      <c r="F455" s="132"/>
      <c r="G455" s="149"/>
      <c r="H455" s="132"/>
      <c r="I455" s="133"/>
      <c r="J455" s="134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</row>
    <row r="456" spans="1:26" ht="15.75" customHeight="1">
      <c r="A456" s="132"/>
      <c r="B456" s="134"/>
      <c r="C456" s="132"/>
      <c r="D456" s="134"/>
      <c r="E456" s="132"/>
      <c r="F456" s="132"/>
      <c r="G456" s="149"/>
      <c r="H456" s="132"/>
      <c r="I456" s="133"/>
      <c r="J456" s="134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</row>
    <row r="457" spans="1:26" ht="15.75" customHeight="1">
      <c r="A457" s="537" t="s">
        <v>2515</v>
      </c>
      <c r="B457" s="537"/>
      <c r="C457" s="537" t="s">
        <v>2516</v>
      </c>
      <c r="D457" s="537"/>
      <c r="E457" s="132"/>
      <c r="F457" s="132"/>
      <c r="G457" s="149"/>
      <c r="H457" s="132"/>
      <c r="I457" s="133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</row>
    <row r="458" spans="1:26" ht="15.75" customHeight="1">
      <c r="A458" s="139" t="s">
        <v>1622</v>
      </c>
      <c r="B458" s="139" t="s">
        <v>1623</v>
      </c>
      <c r="C458" s="139" t="s">
        <v>1624</v>
      </c>
      <c r="D458" s="139" t="s">
        <v>1625</v>
      </c>
      <c r="E458" s="139" t="s">
        <v>1626</v>
      </c>
      <c r="F458" s="139" t="s">
        <v>1627</v>
      </c>
      <c r="G458" s="140" t="s">
        <v>1628</v>
      </c>
      <c r="H458" s="140" t="s">
        <v>1629</v>
      </c>
      <c r="I458" s="133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</row>
    <row r="459" spans="1:26" ht="15.75" customHeight="1">
      <c r="A459" s="139">
        <v>1</v>
      </c>
      <c r="B459" s="147" t="s">
        <v>2120</v>
      </c>
      <c r="C459" s="142" t="s">
        <v>2121</v>
      </c>
      <c r="D459" s="142" t="s">
        <v>1621</v>
      </c>
      <c r="E459" s="142">
        <v>28</v>
      </c>
      <c r="F459" s="139">
        <f t="shared" ref="F459:F468" si="44">SUM(E459,F458)</f>
        <v>28</v>
      </c>
      <c r="G459" s="140">
        <f t="shared" ref="G459:G468" si="45">SUM(E459,G458)</f>
        <v>28</v>
      </c>
      <c r="H459" s="142"/>
      <c r="I459" s="133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</row>
    <row r="460" spans="1:26" ht="15.75" customHeight="1">
      <c r="A460" s="139">
        <v>2</v>
      </c>
      <c r="B460" s="154" t="s">
        <v>1724</v>
      </c>
      <c r="C460" s="142" t="s">
        <v>1725</v>
      </c>
      <c r="D460" s="142" t="s">
        <v>1621</v>
      </c>
      <c r="E460" s="142">
        <v>27</v>
      </c>
      <c r="F460" s="139">
        <f t="shared" si="44"/>
        <v>55</v>
      </c>
      <c r="G460" s="140">
        <f t="shared" si="45"/>
        <v>55</v>
      </c>
      <c r="H460" s="142"/>
      <c r="I460" s="133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</row>
    <row r="461" spans="1:26" ht="15.75" customHeight="1">
      <c r="A461" s="142">
        <v>3</v>
      </c>
      <c r="B461" s="150" t="s">
        <v>2105</v>
      </c>
      <c r="C461" s="139" t="s">
        <v>2106</v>
      </c>
      <c r="D461" s="139" t="s">
        <v>1632</v>
      </c>
      <c r="E461" s="142">
        <v>24</v>
      </c>
      <c r="F461" s="139">
        <f t="shared" si="44"/>
        <v>79</v>
      </c>
      <c r="G461" s="140">
        <f t="shared" si="45"/>
        <v>79</v>
      </c>
      <c r="H461" s="142"/>
      <c r="I461" s="133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</row>
    <row r="462" spans="1:26" ht="15.75" customHeight="1">
      <c r="A462" s="145">
        <v>4</v>
      </c>
      <c r="B462" s="274" t="s">
        <v>1704</v>
      </c>
      <c r="C462" s="143" t="s">
        <v>1705</v>
      </c>
      <c r="D462" s="143" t="s">
        <v>1621</v>
      </c>
      <c r="E462" s="145">
        <v>58</v>
      </c>
      <c r="F462" s="143">
        <f t="shared" si="44"/>
        <v>137</v>
      </c>
      <c r="G462" s="146">
        <f t="shared" si="45"/>
        <v>137</v>
      </c>
      <c r="H462" s="145"/>
      <c r="I462" s="133" t="s">
        <v>2107</v>
      </c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</row>
    <row r="463" spans="1:26" ht="15.75" customHeight="1">
      <c r="A463" s="142">
        <v>5</v>
      </c>
      <c r="B463" s="154" t="s">
        <v>1683</v>
      </c>
      <c r="C463" s="142" t="s">
        <v>1684</v>
      </c>
      <c r="D463" s="139" t="s">
        <v>1621</v>
      </c>
      <c r="E463" s="142">
        <v>18</v>
      </c>
      <c r="F463" s="139">
        <f t="shared" si="44"/>
        <v>155</v>
      </c>
      <c r="G463" s="140">
        <f t="shared" si="45"/>
        <v>155</v>
      </c>
      <c r="H463" s="142"/>
      <c r="I463" s="133"/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</row>
    <row r="464" spans="1:26" ht="15.75" customHeight="1">
      <c r="A464" s="142">
        <v>6</v>
      </c>
      <c r="B464" s="141" t="s">
        <v>1681</v>
      </c>
      <c r="C464" s="142" t="s">
        <v>1682</v>
      </c>
      <c r="D464" s="167" t="s">
        <v>1175</v>
      </c>
      <c r="E464" s="142">
        <v>50</v>
      </c>
      <c r="F464" s="139">
        <f t="shared" si="44"/>
        <v>205</v>
      </c>
      <c r="G464" s="140">
        <f t="shared" si="45"/>
        <v>205</v>
      </c>
      <c r="H464" s="142"/>
      <c r="I464" s="133"/>
      <c r="J464" s="134"/>
      <c r="K464" s="134"/>
      <c r="L464" s="134"/>
      <c r="M464" s="134"/>
      <c r="N464" s="134"/>
      <c r="O464" s="134"/>
      <c r="P464" s="134"/>
      <c r="Q464" s="134"/>
    </row>
    <row r="465" spans="1:26" ht="15.75" customHeight="1">
      <c r="A465" s="142">
        <v>7</v>
      </c>
      <c r="B465" s="141" t="s">
        <v>2025</v>
      </c>
      <c r="C465" s="139" t="s">
        <v>2026</v>
      </c>
      <c r="D465" s="167" t="s">
        <v>1182</v>
      </c>
      <c r="E465" s="142">
        <v>35</v>
      </c>
      <c r="F465" s="139">
        <f t="shared" si="44"/>
        <v>240</v>
      </c>
      <c r="G465" s="140">
        <f t="shared" si="45"/>
        <v>240</v>
      </c>
      <c r="H465" s="142"/>
      <c r="I465" s="133"/>
      <c r="J465" s="134"/>
      <c r="K465" s="134"/>
      <c r="L465" s="134"/>
      <c r="M465" s="134"/>
      <c r="N465" s="134"/>
      <c r="O465" s="134"/>
      <c r="P465" s="134"/>
      <c r="Q465" s="134"/>
    </row>
    <row r="466" spans="1:26" ht="15.75" customHeight="1">
      <c r="A466" s="142">
        <v>8</v>
      </c>
      <c r="B466" s="141" t="s">
        <v>1728</v>
      </c>
      <c r="C466" s="142" t="s">
        <v>1729</v>
      </c>
      <c r="D466" s="142" t="s">
        <v>1632</v>
      </c>
      <c r="E466" s="142">
        <v>42</v>
      </c>
      <c r="F466" s="139">
        <f t="shared" si="44"/>
        <v>282</v>
      </c>
      <c r="G466" s="140">
        <f t="shared" si="45"/>
        <v>282</v>
      </c>
      <c r="H466" s="142"/>
      <c r="I466" s="133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</row>
    <row r="467" spans="1:26" ht="15.75" customHeight="1">
      <c r="A467" s="142">
        <v>9</v>
      </c>
      <c r="B467" s="141" t="s">
        <v>1257</v>
      </c>
      <c r="C467" s="142" t="s">
        <v>1258</v>
      </c>
      <c r="D467" s="142" t="s">
        <v>1632</v>
      </c>
      <c r="E467" s="142">
        <v>30</v>
      </c>
      <c r="F467" s="139">
        <f t="shared" si="44"/>
        <v>312</v>
      </c>
      <c r="G467" s="140">
        <f t="shared" si="45"/>
        <v>312</v>
      </c>
      <c r="H467" s="142"/>
      <c r="I467" s="133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</row>
    <row r="468" spans="1:26" ht="15.75" customHeight="1">
      <c r="A468" s="158">
        <v>10</v>
      </c>
      <c r="B468" s="174" t="s">
        <v>1692</v>
      </c>
      <c r="C468" s="158" t="s">
        <v>1693</v>
      </c>
      <c r="D468" s="158" t="s">
        <v>1632</v>
      </c>
      <c r="E468" s="158">
        <v>50</v>
      </c>
      <c r="F468" s="157">
        <f t="shared" si="44"/>
        <v>362</v>
      </c>
      <c r="G468" s="159">
        <f t="shared" si="45"/>
        <v>362</v>
      </c>
      <c r="H468" s="158"/>
      <c r="I468" s="133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spans="1:26" ht="27.75" customHeight="1">
      <c r="A469" s="142">
        <v>11</v>
      </c>
      <c r="B469" s="141" t="s">
        <v>1857</v>
      </c>
      <c r="C469" s="139" t="s">
        <v>1858</v>
      </c>
      <c r="D469" s="142" t="s">
        <v>1175</v>
      </c>
      <c r="E469" s="142">
        <v>20</v>
      </c>
      <c r="F469" s="139">
        <f>SUM(F468,E469)</f>
        <v>382</v>
      </c>
      <c r="G469" s="140">
        <f>SUM(G468,E469)</f>
        <v>382</v>
      </c>
      <c r="H469" s="142"/>
      <c r="I469" s="133" t="s">
        <v>1211</v>
      </c>
      <c r="J469" s="134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</row>
    <row r="470" spans="1:26" ht="17.25" customHeight="1">
      <c r="A470" s="142">
        <v>12</v>
      </c>
      <c r="B470" s="141" t="s">
        <v>912</v>
      </c>
      <c r="C470" s="139" t="s">
        <v>913</v>
      </c>
      <c r="D470" s="128" t="s">
        <v>1182</v>
      </c>
      <c r="E470" s="142">
        <v>52</v>
      </c>
      <c r="F470" s="139">
        <f>SUM(F469,E470)</f>
        <v>434</v>
      </c>
      <c r="G470" s="140">
        <v>400</v>
      </c>
      <c r="H470" s="342" t="s">
        <v>1179</v>
      </c>
      <c r="I470" s="133" t="s">
        <v>1219</v>
      </c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</row>
    <row r="471" spans="1:26" ht="17.25" customHeight="1">
      <c r="A471" s="132">
        <v>13</v>
      </c>
      <c r="B471" s="141" t="s">
        <v>1994</v>
      </c>
      <c r="C471" s="139" t="s">
        <v>1995</v>
      </c>
      <c r="D471" s="128" t="s">
        <v>1182</v>
      </c>
      <c r="E471" s="142">
        <v>12</v>
      </c>
      <c r="F471" s="139">
        <f>SUM(F470,E471)</f>
        <v>446</v>
      </c>
      <c r="G471" s="140">
        <v>400</v>
      </c>
      <c r="H471" s="342" t="s">
        <v>1179</v>
      </c>
      <c r="I471" s="133" t="s">
        <v>1188</v>
      </c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</row>
    <row r="472" spans="1:26" ht="15.75" customHeight="1">
      <c r="A472" s="132"/>
      <c r="B472" s="190" t="s">
        <v>912</v>
      </c>
      <c r="C472" s="264" t="s">
        <v>990</v>
      </c>
      <c r="D472" s="168" t="s">
        <v>1182</v>
      </c>
      <c r="E472" s="168">
        <v>15</v>
      </c>
      <c r="F472" s="139">
        <f>SUM(F471,E472)</f>
        <v>461</v>
      </c>
      <c r="G472" s="140">
        <v>400</v>
      </c>
      <c r="H472" s="325" t="s">
        <v>1179</v>
      </c>
      <c r="I472" s="133" t="s">
        <v>891</v>
      </c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</row>
    <row r="473" spans="1:26" ht="15.75" customHeight="1">
      <c r="A473" s="132"/>
      <c r="B473" s="166"/>
      <c r="C473" s="264"/>
      <c r="D473" s="168"/>
      <c r="E473" s="168"/>
      <c r="F473" s="148"/>
      <c r="G473" s="149"/>
      <c r="H473" s="326"/>
      <c r="I473" s="133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</row>
    <row r="474" spans="1:26" ht="15.75" customHeight="1">
      <c r="A474" s="537" t="s">
        <v>2517</v>
      </c>
      <c r="B474" s="537"/>
      <c r="C474" s="537" t="s">
        <v>2518</v>
      </c>
      <c r="D474" s="537"/>
      <c r="E474" s="132"/>
      <c r="F474" s="132"/>
      <c r="G474" s="149"/>
      <c r="H474" s="132"/>
      <c r="I474" s="133"/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</row>
    <row r="475" spans="1:26" ht="15.75" customHeight="1">
      <c r="A475" s="139" t="s">
        <v>1622</v>
      </c>
      <c r="B475" s="139" t="s">
        <v>1623</v>
      </c>
      <c r="C475" s="139" t="s">
        <v>1624</v>
      </c>
      <c r="D475" s="139" t="s">
        <v>1625</v>
      </c>
      <c r="E475" s="139" t="s">
        <v>1626</v>
      </c>
      <c r="F475" s="139" t="s">
        <v>1627</v>
      </c>
      <c r="G475" s="140" t="s">
        <v>1628</v>
      </c>
      <c r="H475" s="140" t="s">
        <v>1629</v>
      </c>
      <c r="I475" s="133"/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</row>
    <row r="476" spans="1:26" ht="15.75" customHeight="1">
      <c r="A476" s="142">
        <v>1</v>
      </c>
      <c r="B476" s="150" t="s">
        <v>2418</v>
      </c>
      <c r="C476" s="139" t="s">
        <v>2419</v>
      </c>
      <c r="D476" s="139" t="s">
        <v>1632</v>
      </c>
      <c r="E476" s="142">
        <v>10</v>
      </c>
      <c r="F476" s="139">
        <f t="shared" ref="F476:F485" si="46">SUM(F475,E476)</f>
        <v>10</v>
      </c>
      <c r="G476" s="140">
        <f t="shared" ref="G476:G483" si="47">SUM(G475,E476)</f>
        <v>10</v>
      </c>
      <c r="H476" s="142"/>
      <c r="I476" s="133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</row>
    <row r="477" spans="1:26" ht="15.75" customHeight="1">
      <c r="A477" s="139">
        <v>2</v>
      </c>
      <c r="B477" s="154" t="s">
        <v>2192</v>
      </c>
      <c r="C477" s="142" t="s">
        <v>2193</v>
      </c>
      <c r="D477" s="142" t="s">
        <v>1621</v>
      </c>
      <c r="E477" s="142">
        <v>10</v>
      </c>
      <c r="F477" s="139">
        <f t="shared" si="46"/>
        <v>20</v>
      </c>
      <c r="G477" s="140">
        <f t="shared" si="47"/>
        <v>20</v>
      </c>
      <c r="H477" s="142"/>
      <c r="I477" s="133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spans="1:26" ht="15.75" customHeight="1">
      <c r="A478" s="142">
        <v>3</v>
      </c>
      <c r="B478" s="154" t="s">
        <v>2279</v>
      </c>
      <c r="C478" s="142" t="s">
        <v>2143</v>
      </c>
      <c r="D478" s="142" t="s">
        <v>1632</v>
      </c>
      <c r="E478" s="142">
        <v>16</v>
      </c>
      <c r="F478" s="139">
        <f t="shared" si="46"/>
        <v>36</v>
      </c>
      <c r="G478" s="140">
        <f t="shared" si="47"/>
        <v>36</v>
      </c>
      <c r="H478" s="142"/>
      <c r="I478" s="133"/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</row>
    <row r="479" spans="1:26" ht="15.75" customHeight="1">
      <c r="A479" s="143">
        <v>4</v>
      </c>
      <c r="B479" s="180" t="s">
        <v>2519</v>
      </c>
      <c r="C479" s="143" t="s">
        <v>2520</v>
      </c>
      <c r="D479" s="145" t="s">
        <v>1621</v>
      </c>
      <c r="E479" s="145">
        <v>4</v>
      </c>
      <c r="F479" s="143">
        <f t="shared" si="46"/>
        <v>40</v>
      </c>
      <c r="G479" s="146">
        <f t="shared" si="47"/>
        <v>40</v>
      </c>
      <c r="H479" s="145"/>
      <c r="I479" s="133" t="s">
        <v>2107</v>
      </c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</row>
    <row r="480" spans="1:26" ht="15.75" customHeight="1">
      <c r="A480" s="139">
        <v>5</v>
      </c>
      <c r="B480" s="147" t="s">
        <v>1773</v>
      </c>
      <c r="C480" s="139" t="s">
        <v>1774</v>
      </c>
      <c r="D480" s="142" t="s">
        <v>1621</v>
      </c>
      <c r="E480" s="142">
        <v>20</v>
      </c>
      <c r="F480" s="139">
        <f t="shared" si="46"/>
        <v>60</v>
      </c>
      <c r="G480" s="140">
        <f t="shared" si="47"/>
        <v>60</v>
      </c>
      <c r="H480" s="142"/>
      <c r="I480" s="133"/>
      <c r="J480" s="134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</row>
    <row r="481" spans="1:26" ht="15.75" customHeight="1">
      <c r="A481" s="139">
        <v>6</v>
      </c>
      <c r="B481" s="154" t="s">
        <v>2521</v>
      </c>
      <c r="C481" s="142" t="s">
        <v>1709</v>
      </c>
      <c r="D481" s="142" t="s">
        <v>1632</v>
      </c>
      <c r="E481" s="142">
        <v>4</v>
      </c>
      <c r="F481" s="139">
        <f t="shared" si="46"/>
        <v>64</v>
      </c>
      <c r="G481" s="140">
        <f t="shared" si="47"/>
        <v>64</v>
      </c>
      <c r="H481" s="142"/>
      <c r="I481" s="133"/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</row>
    <row r="482" spans="1:26" ht="15.75" customHeight="1">
      <c r="A482" s="139">
        <v>7</v>
      </c>
      <c r="B482" s="126" t="s">
        <v>2483</v>
      </c>
      <c r="C482" s="142" t="s">
        <v>2484</v>
      </c>
      <c r="D482" s="139" t="s">
        <v>1621</v>
      </c>
      <c r="E482" s="142">
        <v>7</v>
      </c>
      <c r="F482" s="139">
        <f t="shared" si="46"/>
        <v>71</v>
      </c>
      <c r="G482" s="140">
        <f t="shared" si="47"/>
        <v>71</v>
      </c>
      <c r="H482" s="142"/>
      <c r="I482" s="133"/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</row>
    <row r="483" spans="1:26" ht="15.75" customHeight="1">
      <c r="A483" s="158">
        <v>8</v>
      </c>
      <c r="B483" s="156" t="s">
        <v>1253</v>
      </c>
      <c r="C483" s="157" t="s">
        <v>1254</v>
      </c>
      <c r="D483" s="158" t="s">
        <v>1621</v>
      </c>
      <c r="E483" s="158">
        <v>10</v>
      </c>
      <c r="F483" s="157">
        <f t="shared" si="46"/>
        <v>81</v>
      </c>
      <c r="G483" s="159">
        <f t="shared" si="47"/>
        <v>81</v>
      </c>
      <c r="H483" s="158"/>
      <c r="I483" s="133"/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</row>
    <row r="484" spans="1:26" ht="15.75" customHeight="1">
      <c r="A484" s="142">
        <v>9</v>
      </c>
      <c r="B484" s="155" t="s">
        <v>2522</v>
      </c>
      <c r="C484" s="139" t="s">
        <v>2523</v>
      </c>
      <c r="D484" s="142" t="s">
        <v>1632</v>
      </c>
      <c r="E484" s="142">
        <v>336</v>
      </c>
      <c r="F484" s="139">
        <f t="shared" si="46"/>
        <v>417</v>
      </c>
      <c r="G484" s="140">
        <v>400</v>
      </c>
      <c r="H484" s="342" t="s">
        <v>1179</v>
      </c>
      <c r="I484" s="133" t="s">
        <v>1185</v>
      </c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</row>
    <row r="485" spans="1:26" ht="15.75" customHeight="1">
      <c r="A485" s="142">
        <v>10</v>
      </c>
      <c r="B485" s="155" t="s">
        <v>1994</v>
      </c>
      <c r="C485" s="139" t="s">
        <v>1995</v>
      </c>
      <c r="D485" s="128" t="s">
        <v>1182</v>
      </c>
      <c r="E485" s="142">
        <v>12</v>
      </c>
      <c r="F485" s="139">
        <f t="shared" si="46"/>
        <v>429</v>
      </c>
      <c r="G485" s="140">
        <v>400</v>
      </c>
      <c r="H485" s="342" t="s">
        <v>1179</v>
      </c>
      <c r="I485" s="133" t="s">
        <v>1188</v>
      </c>
      <c r="J485" s="134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</row>
    <row r="486" spans="1:26" ht="15.75" customHeight="1">
      <c r="A486" s="132"/>
      <c r="B486" s="134"/>
      <c r="C486" s="132"/>
      <c r="D486" s="134"/>
      <c r="E486" s="132"/>
      <c r="F486" s="132"/>
      <c r="G486" s="149"/>
      <c r="H486" s="132"/>
      <c r="I486" s="133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</row>
    <row r="487" spans="1:26" ht="15.75" customHeight="1">
      <c r="A487" s="537" t="s">
        <v>2524</v>
      </c>
      <c r="B487" s="537"/>
      <c r="C487" s="537" t="s">
        <v>2525</v>
      </c>
      <c r="D487" s="537"/>
      <c r="E487" s="132"/>
      <c r="F487" s="132"/>
      <c r="G487" s="149"/>
      <c r="H487" s="132"/>
      <c r="I487" s="133"/>
      <c r="J487" s="134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</row>
    <row r="488" spans="1:26" ht="15.75" customHeight="1">
      <c r="A488" s="139" t="s">
        <v>1622</v>
      </c>
      <c r="B488" s="139" t="s">
        <v>1623</v>
      </c>
      <c r="C488" s="139" t="s">
        <v>1624</v>
      </c>
      <c r="D488" s="139" t="s">
        <v>1625</v>
      </c>
      <c r="E488" s="139" t="s">
        <v>1626</v>
      </c>
      <c r="F488" s="139" t="s">
        <v>1627</v>
      </c>
      <c r="G488" s="140" t="s">
        <v>1628</v>
      </c>
      <c r="H488" s="140" t="s">
        <v>1629</v>
      </c>
      <c r="I488" s="133"/>
      <c r="J488" s="134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</row>
    <row r="489" spans="1:26" ht="15.75" customHeight="1">
      <c r="A489" s="142">
        <v>1</v>
      </c>
      <c r="B489" s="147" t="s">
        <v>2161</v>
      </c>
      <c r="C489" s="139" t="s">
        <v>2162</v>
      </c>
      <c r="D489" s="142" t="s">
        <v>1621</v>
      </c>
      <c r="E489" s="142">
        <v>24</v>
      </c>
      <c r="F489" s="139">
        <f t="shared" ref="F489:F494" si="48">SUM(F488,E489)</f>
        <v>24</v>
      </c>
      <c r="G489" s="140">
        <f t="shared" ref="G489:G494" si="49">SUM(G488,E489)</f>
        <v>24</v>
      </c>
      <c r="H489" s="142"/>
      <c r="I489" s="133"/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</row>
    <row r="490" spans="1:26" ht="15.75" customHeight="1">
      <c r="A490" s="139">
        <v>2</v>
      </c>
      <c r="B490" s="154" t="s">
        <v>2418</v>
      </c>
      <c r="C490" s="142" t="s">
        <v>2419</v>
      </c>
      <c r="D490" s="142" t="s">
        <v>1632</v>
      </c>
      <c r="E490" s="142">
        <v>10</v>
      </c>
      <c r="F490" s="139">
        <f t="shared" si="48"/>
        <v>34</v>
      </c>
      <c r="G490" s="140">
        <f t="shared" si="49"/>
        <v>34</v>
      </c>
      <c r="H490" s="142"/>
      <c r="I490" s="133"/>
      <c r="J490" s="134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</row>
    <row r="491" spans="1:26" ht="15.75" customHeight="1">
      <c r="A491" s="142">
        <v>3</v>
      </c>
      <c r="B491" s="154" t="s">
        <v>2526</v>
      </c>
      <c r="C491" s="142" t="s">
        <v>2527</v>
      </c>
      <c r="D491" s="142" t="s">
        <v>1621</v>
      </c>
      <c r="E491" s="142">
        <v>9</v>
      </c>
      <c r="F491" s="139">
        <f t="shared" si="48"/>
        <v>43</v>
      </c>
      <c r="G491" s="140">
        <f t="shared" si="49"/>
        <v>43</v>
      </c>
      <c r="H491" s="142"/>
      <c r="I491" s="133"/>
      <c r="J491" s="134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</row>
    <row r="492" spans="1:26" ht="15.75" customHeight="1">
      <c r="A492" s="139">
        <v>4</v>
      </c>
      <c r="B492" s="154" t="s">
        <v>2279</v>
      </c>
      <c r="C492" s="142" t="s">
        <v>2143</v>
      </c>
      <c r="D492" s="142" t="s">
        <v>1632</v>
      </c>
      <c r="E492" s="142">
        <v>12</v>
      </c>
      <c r="F492" s="139">
        <f t="shared" si="48"/>
        <v>55</v>
      </c>
      <c r="G492" s="140">
        <f t="shared" si="49"/>
        <v>55</v>
      </c>
      <c r="H492" s="142"/>
      <c r="I492" s="133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</row>
    <row r="493" spans="1:26" ht="15.75" customHeight="1">
      <c r="A493" s="142">
        <v>5</v>
      </c>
      <c r="B493" s="147" t="s">
        <v>2392</v>
      </c>
      <c r="C493" s="139" t="s">
        <v>2393</v>
      </c>
      <c r="D493" s="142" t="s">
        <v>1621</v>
      </c>
      <c r="E493" s="142">
        <v>15</v>
      </c>
      <c r="F493" s="139">
        <f t="shared" si="48"/>
        <v>70</v>
      </c>
      <c r="G493" s="140">
        <f t="shared" si="49"/>
        <v>70</v>
      </c>
      <c r="H493" s="142"/>
      <c r="I493" s="133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</row>
    <row r="494" spans="1:26" ht="15.75" customHeight="1">
      <c r="A494" s="143">
        <v>6</v>
      </c>
      <c r="B494" s="180" t="s">
        <v>2519</v>
      </c>
      <c r="C494" s="143" t="s">
        <v>2520</v>
      </c>
      <c r="D494" s="145" t="s">
        <v>1621</v>
      </c>
      <c r="E494" s="145">
        <v>6</v>
      </c>
      <c r="F494" s="143">
        <f t="shared" si="48"/>
        <v>76</v>
      </c>
      <c r="G494" s="146">
        <f t="shared" si="49"/>
        <v>76</v>
      </c>
      <c r="H494" s="145"/>
      <c r="I494" s="133" t="s">
        <v>2107</v>
      </c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</row>
    <row r="495" spans="1:26" ht="15.75" customHeight="1">
      <c r="A495" s="139"/>
      <c r="B495" s="147"/>
      <c r="C495" s="139"/>
      <c r="D495" s="142"/>
      <c r="E495" s="142"/>
      <c r="F495" s="139"/>
      <c r="G495" s="140"/>
      <c r="H495" s="142"/>
      <c r="I495" s="133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</row>
    <row r="496" spans="1:26" ht="15.75" customHeight="1">
      <c r="A496" s="139"/>
      <c r="B496" s="147"/>
      <c r="C496" s="139"/>
      <c r="D496" s="142"/>
      <c r="E496" s="142"/>
      <c r="F496" s="139"/>
      <c r="G496" s="140"/>
      <c r="H496" s="142"/>
      <c r="I496" s="133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</row>
    <row r="497" spans="1:26" ht="15.75" customHeight="1">
      <c r="A497" s="148"/>
      <c r="B497" s="134"/>
      <c r="C497" s="148"/>
      <c r="D497" s="132"/>
      <c r="E497" s="132"/>
      <c r="F497" s="148"/>
      <c r="G497" s="149"/>
      <c r="H497" s="132"/>
      <c r="I497" s="133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</row>
    <row r="498" spans="1:26" ht="15.75" customHeight="1">
      <c r="A498" s="132"/>
      <c r="B498" s="134"/>
      <c r="C498" s="132"/>
      <c r="D498" s="134"/>
      <c r="E498" s="132"/>
      <c r="F498" s="132"/>
      <c r="G498" s="149"/>
      <c r="H498" s="132"/>
      <c r="I498" s="133"/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</row>
    <row r="499" spans="1:26" ht="15.75" customHeight="1">
      <c r="A499" s="537" t="s">
        <v>2528</v>
      </c>
      <c r="B499" s="537"/>
      <c r="C499" s="537" t="s">
        <v>2529</v>
      </c>
      <c r="D499" s="537"/>
      <c r="E499" s="132"/>
      <c r="F499" s="132"/>
      <c r="G499" s="149"/>
      <c r="H499" s="132"/>
      <c r="I499" s="133"/>
      <c r="J499" s="134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</row>
    <row r="500" spans="1:26" ht="15.75" customHeight="1">
      <c r="A500" s="139" t="s">
        <v>1622</v>
      </c>
      <c r="B500" s="139" t="s">
        <v>1623</v>
      </c>
      <c r="C500" s="139" t="s">
        <v>1624</v>
      </c>
      <c r="D500" s="139" t="s">
        <v>1625</v>
      </c>
      <c r="E500" s="139" t="s">
        <v>1626</v>
      </c>
      <c r="F500" s="139" t="s">
        <v>1627</v>
      </c>
      <c r="G500" s="140" t="s">
        <v>1628</v>
      </c>
      <c r="H500" s="140" t="s">
        <v>1629</v>
      </c>
      <c r="I500" s="133"/>
      <c r="J500" s="134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</row>
    <row r="501" spans="1:26" ht="15.75" customHeight="1">
      <c r="A501" s="142">
        <v>1</v>
      </c>
      <c r="B501" s="150"/>
      <c r="C501" s="139"/>
      <c r="D501" s="139"/>
      <c r="E501" s="142"/>
      <c r="F501" s="139">
        <f>SUM(F500,E501)</f>
        <v>0</v>
      </c>
      <c r="G501" s="140">
        <f>SUM(G500,E501)</f>
        <v>0</v>
      </c>
      <c r="H501" s="142"/>
      <c r="I501" s="133"/>
      <c r="J501" s="134"/>
      <c r="K501" s="134"/>
      <c r="L501" s="134"/>
      <c r="M501" s="134"/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</row>
    <row r="502" spans="1:26" ht="15.75" customHeight="1">
      <c r="A502" s="142">
        <v>2</v>
      </c>
      <c r="B502" s="147"/>
      <c r="C502" s="139"/>
      <c r="D502" s="142"/>
      <c r="E502" s="142"/>
      <c r="F502" s="139"/>
      <c r="G502" s="140"/>
      <c r="H502" s="142"/>
      <c r="I502" s="133"/>
      <c r="J502" s="134"/>
      <c r="K502" s="134"/>
      <c r="L502" s="134"/>
      <c r="M502" s="134"/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</row>
    <row r="503" spans="1:26" ht="15.75" customHeight="1">
      <c r="A503" s="139">
        <v>3</v>
      </c>
      <c r="B503" s="154"/>
      <c r="C503" s="142"/>
      <c r="D503" s="142"/>
      <c r="E503" s="142"/>
      <c r="F503" s="139"/>
      <c r="G503" s="140"/>
      <c r="H503" s="142"/>
      <c r="I503" s="133"/>
      <c r="J503" s="134"/>
      <c r="K503" s="134"/>
      <c r="L503" s="134"/>
      <c r="M503" s="134"/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</row>
    <row r="504" spans="1:26" ht="15.75" customHeight="1">
      <c r="A504" s="132"/>
      <c r="B504" s="134"/>
      <c r="C504" s="132"/>
      <c r="D504" s="134"/>
      <c r="E504" s="132"/>
      <c r="F504" s="132"/>
      <c r="G504" s="149"/>
      <c r="H504" s="132"/>
      <c r="I504" s="133"/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</row>
    <row r="505" spans="1:26" ht="15.75" customHeight="1">
      <c r="A505" s="132"/>
      <c r="B505" s="134"/>
      <c r="C505" s="132"/>
      <c r="D505" s="134"/>
      <c r="E505" s="132"/>
      <c r="F505" s="132"/>
      <c r="G505" s="149"/>
      <c r="H505" s="132"/>
      <c r="I505" s="133"/>
      <c r="J505" s="134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</row>
    <row r="506" spans="1:26" ht="15.75" customHeight="1">
      <c r="A506" s="132"/>
      <c r="B506" s="134"/>
      <c r="C506" s="132"/>
      <c r="D506" s="134"/>
      <c r="E506" s="132"/>
      <c r="F506" s="132"/>
      <c r="G506" s="149"/>
      <c r="H506" s="132"/>
      <c r="I506" s="133"/>
      <c r="J506" s="134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</row>
    <row r="507" spans="1:26" ht="15.75" customHeight="1">
      <c r="A507" s="537" t="s">
        <v>2530</v>
      </c>
      <c r="B507" s="537"/>
      <c r="C507" s="537" t="s">
        <v>2531</v>
      </c>
      <c r="D507" s="537"/>
      <c r="E507" s="132"/>
      <c r="F507" s="132"/>
      <c r="G507" s="149"/>
      <c r="H507" s="132"/>
      <c r="I507" s="133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</row>
    <row r="508" spans="1:26" ht="15.75" customHeight="1">
      <c r="A508" s="139" t="s">
        <v>1622</v>
      </c>
      <c r="B508" s="139" t="s">
        <v>1623</v>
      </c>
      <c r="C508" s="139" t="s">
        <v>1624</v>
      </c>
      <c r="D508" s="139" t="s">
        <v>1625</v>
      </c>
      <c r="E508" s="139" t="s">
        <v>1626</v>
      </c>
      <c r="F508" s="139" t="s">
        <v>1627</v>
      </c>
      <c r="G508" s="140" t="s">
        <v>1628</v>
      </c>
      <c r="H508" s="140" t="s">
        <v>1629</v>
      </c>
      <c r="I508" s="133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spans="1:26" ht="15.75" customHeight="1">
      <c r="A509" s="143">
        <v>1</v>
      </c>
      <c r="B509" s="274" t="s">
        <v>2183</v>
      </c>
      <c r="C509" s="143" t="s">
        <v>2184</v>
      </c>
      <c r="D509" s="143" t="s">
        <v>1621</v>
      </c>
      <c r="E509" s="145">
        <v>11</v>
      </c>
      <c r="F509" s="143">
        <f>SUM(E509,F508)</f>
        <v>11</v>
      </c>
      <c r="G509" s="146">
        <f>SUM(G508,E509)</f>
        <v>11</v>
      </c>
      <c r="H509" s="145"/>
      <c r="I509" s="133" t="s">
        <v>2107</v>
      </c>
      <c r="J509" s="134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</row>
    <row r="510" spans="1:26" ht="15.75" customHeight="1">
      <c r="A510" s="139">
        <v>2</v>
      </c>
      <c r="B510" s="150"/>
      <c r="C510" s="142"/>
      <c r="D510" s="139"/>
      <c r="E510" s="142"/>
      <c r="F510" s="139"/>
      <c r="G510" s="140"/>
      <c r="H510" s="142"/>
      <c r="I510" s="133"/>
      <c r="J510" s="134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</row>
    <row r="511" spans="1:26" ht="15.75" customHeight="1">
      <c r="A511" s="142">
        <v>3</v>
      </c>
      <c r="B511" s="147"/>
      <c r="C511" s="139"/>
      <c r="D511" s="142"/>
      <c r="E511" s="142"/>
      <c r="F511" s="139"/>
      <c r="G511" s="140"/>
      <c r="H511" s="142"/>
      <c r="I511" s="133"/>
      <c r="J511" s="134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</row>
    <row r="512" spans="1:26" ht="15.75" customHeight="1">
      <c r="A512" s="224"/>
      <c r="B512" s="358"/>
      <c r="C512" s="332"/>
      <c r="D512" s="224"/>
      <c r="E512" s="132"/>
      <c r="F512" s="148"/>
      <c r="G512" s="149"/>
      <c r="H512" s="132"/>
      <c r="I512" s="133"/>
      <c r="J512" s="134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</row>
    <row r="513" spans="1:26" ht="15.75" customHeight="1">
      <c r="A513" s="132"/>
      <c r="B513" s="134"/>
      <c r="C513" s="148"/>
      <c r="D513" s="132"/>
      <c r="E513" s="132"/>
      <c r="F513" s="148"/>
      <c r="G513" s="149"/>
      <c r="H513" s="132"/>
      <c r="I513" s="133"/>
      <c r="J513" s="134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</row>
    <row r="514" spans="1:26" ht="15.75" customHeight="1">
      <c r="A514" s="148"/>
      <c r="B514" s="258"/>
      <c r="C514" s="132"/>
      <c r="D514" s="132"/>
      <c r="E514" s="132"/>
      <c r="F514" s="148"/>
      <c r="G514" s="149"/>
      <c r="H514" s="132"/>
      <c r="I514" s="133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</row>
    <row r="515" spans="1:26" ht="15.75" customHeight="1">
      <c r="A515" s="541" t="s">
        <v>2532</v>
      </c>
      <c r="B515" s="541"/>
      <c r="C515" s="541" t="s">
        <v>2533</v>
      </c>
      <c r="D515" s="541"/>
      <c r="E515" s="132"/>
      <c r="F515" s="132"/>
      <c r="G515" s="149"/>
      <c r="H515" s="132"/>
      <c r="I515" s="133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</row>
    <row r="516" spans="1:26" ht="15.75" customHeight="1">
      <c r="A516" s="198" t="s">
        <v>1622</v>
      </c>
      <c r="B516" s="198" t="s">
        <v>1623</v>
      </c>
      <c r="C516" s="198" t="s">
        <v>1624</v>
      </c>
      <c r="D516" s="198" t="s">
        <v>1625</v>
      </c>
      <c r="E516" s="139" t="s">
        <v>1626</v>
      </c>
      <c r="F516" s="139" t="s">
        <v>1627</v>
      </c>
      <c r="G516" s="140" t="s">
        <v>1628</v>
      </c>
      <c r="H516" s="140" t="s">
        <v>1629</v>
      </c>
      <c r="I516" s="133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</row>
    <row r="517" spans="1:26" ht="15.75" customHeight="1">
      <c r="A517" s="139">
        <v>1</v>
      </c>
      <c r="B517" s="150" t="s">
        <v>2414</v>
      </c>
      <c r="C517" s="139" t="s">
        <v>2415</v>
      </c>
      <c r="D517" s="139" t="s">
        <v>1621</v>
      </c>
      <c r="E517" s="142">
        <v>7</v>
      </c>
      <c r="F517" s="139">
        <f t="shared" ref="F517:F525" si="50">SUM(E517,F516)</f>
        <v>7</v>
      </c>
      <c r="G517" s="140">
        <f t="shared" ref="G517:G529" si="51">SUM(G516,E517)</f>
        <v>7</v>
      </c>
      <c r="H517" s="142"/>
      <c r="I517" s="133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spans="1:26" ht="15.75" customHeight="1">
      <c r="A518" s="139">
        <v>2</v>
      </c>
      <c r="B518" s="147" t="s">
        <v>2210</v>
      </c>
      <c r="C518" s="139" t="s">
        <v>2211</v>
      </c>
      <c r="D518" s="142" t="s">
        <v>1632</v>
      </c>
      <c r="E518" s="142">
        <v>10</v>
      </c>
      <c r="F518" s="139">
        <f t="shared" si="50"/>
        <v>17</v>
      </c>
      <c r="G518" s="140">
        <f t="shared" si="51"/>
        <v>17</v>
      </c>
      <c r="H518" s="142"/>
      <c r="I518" s="133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spans="1:26" ht="15.75" customHeight="1">
      <c r="A519" s="139">
        <v>3</v>
      </c>
      <c r="B519" s="154" t="s">
        <v>2118</v>
      </c>
      <c r="C519" s="142" t="s">
        <v>2119</v>
      </c>
      <c r="D519" s="142" t="s">
        <v>1621</v>
      </c>
      <c r="E519" s="142">
        <v>48</v>
      </c>
      <c r="F519" s="139">
        <f t="shared" si="50"/>
        <v>65</v>
      </c>
      <c r="G519" s="140">
        <f t="shared" si="51"/>
        <v>65</v>
      </c>
      <c r="H519" s="142"/>
      <c r="I519" s="133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</row>
    <row r="520" spans="1:26" ht="15.75" customHeight="1">
      <c r="A520" s="139">
        <v>4</v>
      </c>
      <c r="B520" s="127" t="s">
        <v>2534</v>
      </c>
      <c r="C520" s="142" t="s">
        <v>2143</v>
      </c>
      <c r="D520" s="142" t="s">
        <v>1632</v>
      </c>
      <c r="E520" s="142">
        <v>16</v>
      </c>
      <c r="F520" s="139">
        <f t="shared" si="50"/>
        <v>81</v>
      </c>
      <c r="G520" s="140">
        <f t="shared" si="51"/>
        <v>81</v>
      </c>
      <c r="H520" s="142"/>
      <c r="I520" s="133"/>
      <c r="J520" s="134"/>
      <c r="K520" s="134"/>
      <c r="L520" s="134"/>
      <c r="M520" s="134"/>
      <c r="N520" s="134"/>
      <c r="O520" s="134"/>
      <c r="P520" s="134"/>
      <c r="Q520" s="134"/>
    </row>
    <row r="521" spans="1:26" ht="15.75" customHeight="1">
      <c r="A521" s="145">
        <v>5</v>
      </c>
      <c r="B521" s="180" t="s">
        <v>1674</v>
      </c>
      <c r="C521" s="143" t="s">
        <v>1595</v>
      </c>
      <c r="D521" s="145" t="s">
        <v>1621</v>
      </c>
      <c r="E521" s="145">
        <v>20</v>
      </c>
      <c r="F521" s="143">
        <f t="shared" si="50"/>
        <v>101</v>
      </c>
      <c r="G521" s="146">
        <f t="shared" si="51"/>
        <v>101</v>
      </c>
      <c r="H521" s="145"/>
      <c r="I521" s="133" t="s">
        <v>2107</v>
      </c>
      <c r="J521" s="134"/>
      <c r="K521" s="134"/>
      <c r="L521" s="134"/>
      <c r="M521" s="134"/>
      <c r="N521" s="134"/>
      <c r="O521" s="134"/>
      <c r="P521" s="134"/>
      <c r="Q521" s="134"/>
    </row>
    <row r="522" spans="1:26" ht="15.75" customHeight="1">
      <c r="A522" s="142">
        <v>6</v>
      </c>
      <c r="B522" s="155" t="s">
        <v>1800</v>
      </c>
      <c r="C522" s="139" t="s">
        <v>1801</v>
      </c>
      <c r="D522" s="142" t="s">
        <v>1621</v>
      </c>
      <c r="E522" s="139">
        <v>8</v>
      </c>
      <c r="F522" s="139">
        <f t="shared" si="50"/>
        <v>109</v>
      </c>
      <c r="G522" s="140">
        <f t="shared" si="51"/>
        <v>109</v>
      </c>
      <c r="H522" s="142"/>
      <c r="I522" s="133"/>
      <c r="J522" s="134"/>
      <c r="K522" s="134"/>
      <c r="L522" s="134"/>
      <c r="M522" s="134"/>
      <c r="N522" s="134"/>
      <c r="O522" s="134"/>
      <c r="P522" s="134"/>
      <c r="Q522" s="134"/>
    </row>
    <row r="523" spans="1:26" ht="15.75" customHeight="1">
      <c r="A523" s="142">
        <v>7</v>
      </c>
      <c r="B523" s="155" t="s">
        <v>1399</v>
      </c>
      <c r="C523" s="139" t="s">
        <v>1357</v>
      </c>
      <c r="D523" s="142" t="s">
        <v>1621</v>
      </c>
      <c r="E523" s="139">
        <v>33</v>
      </c>
      <c r="F523" s="139">
        <f t="shared" si="50"/>
        <v>142</v>
      </c>
      <c r="G523" s="140">
        <f t="shared" si="51"/>
        <v>142</v>
      </c>
      <c r="H523" s="142"/>
      <c r="I523" s="133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</row>
    <row r="524" spans="1:26" ht="15.75" customHeight="1">
      <c r="A524" s="142">
        <v>8</v>
      </c>
      <c r="B524" s="155" t="s">
        <v>1690</v>
      </c>
      <c r="C524" s="139" t="s">
        <v>1691</v>
      </c>
      <c r="D524" s="142" t="s">
        <v>1621</v>
      </c>
      <c r="E524" s="139">
        <v>60</v>
      </c>
      <c r="F524" s="139">
        <f t="shared" si="50"/>
        <v>202</v>
      </c>
      <c r="G524" s="140">
        <f t="shared" si="51"/>
        <v>202</v>
      </c>
      <c r="H524" s="142"/>
      <c r="I524" s="133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spans="1:26" ht="15.75" customHeight="1">
      <c r="A525" s="158">
        <v>9</v>
      </c>
      <c r="B525" s="156" t="s">
        <v>1692</v>
      </c>
      <c r="C525" s="157" t="s">
        <v>1693</v>
      </c>
      <c r="D525" s="165" t="s">
        <v>1182</v>
      </c>
      <c r="E525" s="157">
        <v>50</v>
      </c>
      <c r="F525" s="157">
        <f t="shared" si="50"/>
        <v>252</v>
      </c>
      <c r="G525" s="159">
        <f t="shared" si="51"/>
        <v>252</v>
      </c>
      <c r="H525" s="158"/>
      <c r="I525" s="133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spans="1:26" ht="15.75" customHeight="1">
      <c r="A526" s="158">
        <v>10</v>
      </c>
      <c r="B526" s="156" t="s">
        <v>1374</v>
      </c>
      <c r="C526" s="157" t="s">
        <v>1375</v>
      </c>
      <c r="D526" s="165" t="s">
        <v>1175</v>
      </c>
      <c r="E526" s="157">
        <v>4</v>
      </c>
      <c r="F526" s="157">
        <f>SUM(F525,E526)</f>
        <v>256</v>
      </c>
      <c r="G526" s="159">
        <f t="shared" si="51"/>
        <v>256</v>
      </c>
      <c r="H526" s="158"/>
      <c r="I526" s="133" t="s">
        <v>1208</v>
      </c>
      <c r="J526" s="134"/>
      <c r="K526" s="134"/>
      <c r="L526" s="134"/>
      <c r="M526" s="134"/>
      <c r="N526" s="134"/>
      <c r="O526" s="134"/>
      <c r="P526" s="134"/>
      <c r="Q526" s="134"/>
    </row>
    <row r="527" spans="1:26" ht="15.75" customHeight="1">
      <c r="A527" s="142">
        <v>11</v>
      </c>
      <c r="B527" s="155" t="s">
        <v>1857</v>
      </c>
      <c r="C527" s="139" t="s">
        <v>1858</v>
      </c>
      <c r="D527" s="115" t="s">
        <v>1175</v>
      </c>
      <c r="E527" s="139">
        <v>20</v>
      </c>
      <c r="F527" s="139">
        <f>SUM(F526,E527)</f>
        <v>276</v>
      </c>
      <c r="G527" s="140">
        <f t="shared" si="51"/>
        <v>276</v>
      </c>
      <c r="H527" s="142"/>
      <c r="I527" s="133" t="s">
        <v>1211</v>
      </c>
      <c r="J527" s="134"/>
      <c r="K527" s="134"/>
      <c r="L527" s="134"/>
      <c r="M527" s="134"/>
      <c r="N527" s="134"/>
      <c r="O527" s="134"/>
      <c r="P527" s="134"/>
      <c r="Q527" s="134"/>
    </row>
    <row r="528" spans="1:26" ht="15.75" customHeight="1">
      <c r="A528" s="142">
        <v>12</v>
      </c>
      <c r="B528" s="155" t="s">
        <v>1859</v>
      </c>
      <c r="C528" s="139" t="s">
        <v>1860</v>
      </c>
      <c r="D528" s="115" t="s">
        <v>1175</v>
      </c>
      <c r="E528" s="139">
        <v>8</v>
      </c>
      <c r="F528" s="139">
        <f>SUM(F527,E528)</f>
        <v>284</v>
      </c>
      <c r="G528" s="140">
        <f t="shared" si="51"/>
        <v>284</v>
      </c>
      <c r="H528" s="142"/>
      <c r="I528" s="133" t="s">
        <v>1219</v>
      </c>
      <c r="J528" s="134"/>
      <c r="K528" s="134"/>
      <c r="L528" s="134"/>
      <c r="M528" s="134"/>
      <c r="N528" s="134"/>
      <c r="O528" s="134"/>
      <c r="P528" s="134"/>
      <c r="Q528" s="134"/>
    </row>
    <row r="529" spans="1:26" ht="15.75" customHeight="1">
      <c r="A529" s="132">
        <v>13</v>
      </c>
      <c r="B529" s="190" t="s">
        <v>912</v>
      </c>
      <c r="C529" s="264" t="s">
        <v>1220</v>
      </c>
      <c r="D529" s="168" t="s">
        <v>1182</v>
      </c>
      <c r="E529" s="168">
        <v>10</v>
      </c>
      <c r="F529" s="139">
        <f>SUM(F528,E529)</f>
        <v>294</v>
      </c>
      <c r="G529" s="140">
        <f t="shared" si="51"/>
        <v>294</v>
      </c>
      <c r="H529" s="132"/>
      <c r="I529" s="133" t="s">
        <v>1221</v>
      </c>
      <c r="J529" s="134"/>
      <c r="K529" s="134"/>
      <c r="L529" s="134"/>
      <c r="M529" s="134"/>
      <c r="N529" s="134"/>
      <c r="O529" s="134"/>
      <c r="P529" s="134"/>
      <c r="Q529" s="134"/>
    </row>
    <row r="530" spans="1:26" ht="15.75" customHeight="1">
      <c r="A530" s="132">
        <v>14</v>
      </c>
      <c r="B530" s="237" t="s">
        <v>2535</v>
      </c>
      <c r="C530" s="142" t="s">
        <v>2536</v>
      </c>
      <c r="D530" s="191" t="s">
        <v>1182</v>
      </c>
      <c r="E530" s="171">
        <v>106</v>
      </c>
      <c r="F530" s="139">
        <v>406</v>
      </c>
      <c r="G530" s="222">
        <v>400</v>
      </c>
      <c r="H530" s="342" t="s">
        <v>1179</v>
      </c>
      <c r="I530" s="132" t="s">
        <v>454</v>
      </c>
      <c r="J530" s="134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/>
      <c r="Y530" s="134"/>
      <c r="Z530" s="134"/>
    </row>
    <row r="531" spans="1:26" ht="15.75" customHeight="1">
      <c r="A531" s="537" t="s">
        <v>2537</v>
      </c>
      <c r="B531" s="537"/>
      <c r="C531" s="544" t="s">
        <v>2538</v>
      </c>
      <c r="D531" s="544"/>
      <c r="E531" s="132"/>
      <c r="F531" s="132"/>
      <c r="G531" s="149"/>
      <c r="H531" s="132"/>
      <c r="I531" s="133"/>
      <c r="J531" s="134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</row>
    <row r="532" spans="1:26" ht="15.75" customHeight="1">
      <c r="A532" s="139" t="s">
        <v>1622</v>
      </c>
      <c r="B532" s="139" t="s">
        <v>1623</v>
      </c>
      <c r="C532" s="139" t="s">
        <v>1624</v>
      </c>
      <c r="D532" s="139" t="s">
        <v>1625</v>
      </c>
      <c r="E532" s="139" t="s">
        <v>1626</v>
      </c>
      <c r="F532" s="139" t="s">
        <v>1627</v>
      </c>
      <c r="G532" s="140" t="s">
        <v>1628</v>
      </c>
      <c r="H532" s="140" t="s">
        <v>1629</v>
      </c>
      <c r="I532" s="133"/>
      <c r="J532" s="134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</row>
    <row r="533" spans="1:26" ht="15.75" customHeight="1">
      <c r="A533" s="139">
        <v>1</v>
      </c>
      <c r="B533" s="150" t="s">
        <v>2183</v>
      </c>
      <c r="C533" s="139" t="s">
        <v>2184</v>
      </c>
      <c r="D533" s="139" t="s">
        <v>1621</v>
      </c>
      <c r="E533" s="142">
        <v>11</v>
      </c>
      <c r="F533" s="139">
        <f>SUM(E533,F532)</f>
        <v>11</v>
      </c>
      <c r="G533" s="140">
        <f t="shared" ref="G533:G539" si="52">SUM(G532,E533)</f>
        <v>11</v>
      </c>
      <c r="H533" s="142"/>
      <c r="I533" s="133"/>
      <c r="J533" s="134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</row>
    <row r="534" spans="1:26" ht="15.75" customHeight="1">
      <c r="A534" s="143">
        <v>2</v>
      </c>
      <c r="B534" s="274" t="s">
        <v>2105</v>
      </c>
      <c r="C534" s="143" t="s">
        <v>2106</v>
      </c>
      <c r="D534" s="143" t="s">
        <v>1632</v>
      </c>
      <c r="E534" s="145">
        <v>24</v>
      </c>
      <c r="F534" s="143">
        <f>SUM(E534,F533)</f>
        <v>35</v>
      </c>
      <c r="G534" s="146">
        <f t="shared" si="52"/>
        <v>35</v>
      </c>
      <c r="H534" s="145"/>
      <c r="I534" s="133" t="s">
        <v>2107</v>
      </c>
      <c r="J534" s="134"/>
      <c r="K534" s="134"/>
      <c r="L534" s="134"/>
      <c r="M534" s="134"/>
      <c r="N534" s="134"/>
      <c r="O534" s="134"/>
      <c r="P534" s="134"/>
      <c r="Q534" s="134"/>
    </row>
    <row r="535" spans="1:26" ht="15.75" customHeight="1">
      <c r="A535" s="142">
        <v>3</v>
      </c>
      <c r="B535" s="126" t="s">
        <v>2483</v>
      </c>
      <c r="C535" s="142" t="s">
        <v>2484</v>
      </c>
      <c r="D535" s="139" t="s">
        <v>1621</v>
      </c>
      <c r="E535" s="142">
        <v>23</v>
      </c>
      <c r="F535" s="139">
        <f>SUM(E535,F534)</f>
        <v>58</v>
      </c>
      <c r="G535" s="140">
        <f t="shared" si="52"/>
        <v>58</v>
      </c>
      <c r="H535" s="142"/>
      <c r="I535" s="133"/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spans="1:26" ht="15.75" customHeight="1">
      <c r="A536" s="142">
        <v>4</v>
      </c>
      <c r="B536" s="126" t="s">
        <v>1280</v>
      </c>
      <c r="C536" s="139" t="s">
        <v>1281</v>
      </c>
      <c r="D536" s="142" t="s">
        <v>1621</v>
      </c>
      <c r="E536" s="142">
        <v>7</v>
      </c>
      <c r="F536" s="139">
        <f>SUM(E536,F535)</f>
        <v>65</v>
      </c>
      <c r="G536" s="140">
        <f t="shared" si="52"/>
        <v>65</v>
      </c>
      <c r="H536" s="142"/>
      <c r="I536" s="133"/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5.75" customHeight="1">
      <c r="A537" s="158">
        <v>5</v>
      </c>
      <c r="B537" s="229" t="s">
        <v>1692</v>
      </c>
      <c r="C537" s="157" t="s">
        <v>1693</v>
      </c>
      <c r="D537" s="165" t="s">
        <v>1182</v>
      </c>
      <c r="E537" s="158">
        <v>50</v>
      </c>
      <c r="F537" s="157">
        <f>SUM(E537,F536)</f>
        <v>115</v>
      </c>
      <c r="G537" s="159">
        <f t="shared" si="52"/>
        <v>115</v>
      </c>
      <c r="H537" s="158"/>
      <c r="I537" s="133"/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</row>
    <row r="538" spans="1:26" ht="15.75" customHeight="1">
      <c r="A538" s="142">
        <v>6</v>
      </c>
      <c r="B538" s="126" t="s">
        <v>1857</v>
      </c>
      <c r="C538" s="139" t="s">
        <v>1858</v>
      </c>
      <c r="D538" s="115" t="s">
        <v>1175</v>
      </c>
      <c r="E538" s="142">
        <v>20</v>
      </c>
      <c r="F538" s="139">
        <f>SUM(F537,E538)</f>
        <v>135</v>
      </c>
      <c r="G538" s="140">
        <f t="shared" si="52"/>
        <v>135</v>
      </c>
      <c r="H538" s="142"/>
      <c r="I538" s="133" t="s">
        <v>1211</v>
      </c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</row>
    <row r="539" spans="1:26" ht="15.75" customHeight="1">
      <c r="A539" s="132">
        <v>7</v>
      </c>
      <c r="B539" s="126" t="s">
        <v>1994</v>
      </c>
      <c r="C539" s="139" t="s">
        <v>1995</v>
      </c>
      <c r="D539" s="115" t="s">
        <v>1182</v>
      </c>
      <c r="E539" s="142">
        <v>12</v>
      </c>
      <c r="F539" s="139">
        <f>SUM(F538,E539)</f>
        <v>147</v>
      </c>
      <c r="G539" s="140">
        <f t="shared" si="52"/>
        <v>147</v>
      </c>
      <c r="H539" s="142"/>
      <c r="I539" s="133" t="s">
        <v>1188</v>
      </c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</row>
    <row r="540" spans="1:26" ht="15.75" customHeight="1">
      <c r="A540" s="132"/>
      <c r="B540" s="134"/>
      <c r="C540" s="132"/>
      <c r="D540" s="134"/>
      <c r="E540" s="132"/>
      <c r="F540" s="132"/>
      <c r="G540" s="149"/>
      <c r="H540" s="132"/>
      <c r="I540" s="133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</row>
    <row r="541" spans="1:26" ht="15.75" customHeight="1">
      <c r="A541" s="537" t="s">
        <v>2539</v>
      </c>
      <c r="B541" s="537"/>
      <c r="C541" s="537" t="s">
        <v>2540</v>
      </c>
      <c r="D541" s="537"/>
      <c r="E541" s="132"/>
      <c r="F541" s="132"/>
      <c r="G541" s="149"/>
      <c r="H541" s="132"/>
      <c r="I541" s="133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</row>
    <row r="542" spans="1:26" ht="15.75" customHeight="1">
      <c r="A542" s="139" t="s">
        <v>1622</v>
      </c>
      <c r="B542" s="139" t="s">
        <v>1623</v>
      </c>
      <c r="C542" s="139" t="s">
        <v>1624</v>
      </c>
      <c r="D542" s="139" t="s">
        <v>1625</v>
      </c>
      <c r="E542" s="139" t="s">
        <v>1626</v>
      </c>
      <c r="F542" s="139" t="s">
        <v>1627</v>
      </c>
      <c r="G542" s="140" t="s">
        <v>1628</v>
      </c>
      <c r="H542" s="140" t="s">
        <v>1629</v>
      </c>
      <c r="I542" s="133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</row>
    <row r="543" spans="1:26" ht="15.75" customHeight="1">
      <c r="A543" s="139">
        <v>1</v>
      </c>
      <c r="B543" s="150" t="s">
        <v>2414</v>
      </c>
      <c r="C543" s="139" t="s">
        <v>2415</v>
      </c>
      <c r="D543" s="139" t="s">
        <v>1621</v>
      </c>
      <c r="E543" s="142">
        <v>16</v>
      </c>
      <c r="F543" s="139">
        <f t="shared" ref="F543:F551" si="53">SUM(E543,F542)</f>
        <v>16</v>
      </c>
      <c r="G543" s="140">
        <f t="shared" ref="G543:G558" si="54">SUM(G542,E543)</f>
        <v>16</v>
      </c>
      <c r="H543" s="142"/>
      <c r="I543" s="133"/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</row>
    <row r="544" spans="1:26" ht="15.75" customHeight="1">
      <c r="A544" s="139">
        <v>2</v>
      </c>
      <c r="B544" s="150" t="s">
        <v>2418</v>
      </c>
      <c r="C544" s="142" t="s">
        <v>2419</v>
      </c>
      <c r="D544" s="139" t="s">
        <v>1632</v>
      </c>
      <c r="E544" s="142">
        <v>10</v>
      </c>
      <c r="F544" s="139">
        <f t="shared" si="53"/>
        <v>26</v>
      </c>
      <c r="G544" s="140">
        <f t="shared" si="54"/>
        <v>26</v>
      </c>
      <c r="H544" s="142"/>
      <c r="I544" s="133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</row>
    <row r="545" spans="1:26" ht="15.75" customHeight="1">
      <c r="A545" s="143">
        <v>3</v>
      </c>
      <c r="B545" s="274" t="s">
        <v>2105</v>
      </c>
      <c r="C545" s="143" t="s">
        <v>2106</v>
      </c>
      <c r="D545" s="143" t="s">
        <v>1632</v>
      </c>
      <c r="E545" s="145">
        <v>24</v>
      </c>
      <c r="F545" s="143">
        <f t="shared" si="53"/>
        <v>50</v>
      </c>
      <c r="G545" s="146">
        <f t="shared" si="54"/>
        <v>50</v>
      </c>
      <c r="H545" s="145"/>
      <c r="I545" s="133" t="s">
        <v>2107</v>
      </c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</row>
    <row r="546" spans="1:26" ht="15.75" customHeight="1">
      <c r="A546" s="142">
        <v>4</v>
      </c>
      <c r="B546" s="150" t="s">
        <v>1706</v>
      </c>
      <c r="C546" s="139" t="s">
        <v>1707</v>
      </c>
      <c r="D546" s="139" t="s">
        <v>1632</v>
      </c>
      <c r="E546" s="142">
        <v>16</v>
      </c>
      <c r="F546" s="139">
        <f t="shared" si="53"/>
        <v>66</v>
      </c>
      <c r="G546" s="140">
        <f t="shared" si="54"/>
        <v>66</v>
      </c>
      <c r="H546" s="142"/>
      <c r="I546" s="133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</row>
    <row r="547" spans="1:26" ht="15.75" customHeight="1">
      <c r="A547" s="142">
        <v>5</v>
      </c>
      <c r="B547" s="147" t="s">
        <v>1967</v>
      </c>
      <c r="C547" s="139" t="s">
        <v>1968</v>
      </c>
      <c r="D547" s="142" t="s">
        <v>1632</v>
      </c>
      <c r="E547" s="142">
        <v>8</v>
      </c>
      <c r="F547" s="139">
        <f t="shared" si="53"/>
        <v>74</v>
      </c>
      <c r="G547" s="140">
        <f t="shared" si="54"/>
        <v>74</v>
      </c>
      <c r="H547" s="142"/>
      <c r="I547" s="133"/>
      <c r="J547" s="134"/>
      <c r="K547" s="134"/>
      <c r="L547" s="134"/>
      <c r="M547" s="134"/>
      <c r="N547" s="134"/>
      <c r="O547" s="134"/>
      <c r="P547" s="134"/>
      <c r="Q547" s="134"/>
    </row>
    <row r="548" spans="1:26" ht="15.75" customHeight="1">
      <c r="A548" s="142">
        <v>6</v>
      </c>
      <c r="B548" s="141" t="s">
        <v>1681</v>
      </c>
      <c r="C548" s="142" t="s">
        <v>1682</v>
      </c>
      <c r="D548" s="167" t="s">
        <v>1175</v>
      </c>
      <c r="E548" s="142">
        <v>55</v>
      </c>
      <c r="F548" s="139">
        <f t="shared" si="53"/>
        <v>129</v>
      </c>
      <c r="G548" s="140">
        <f t="shared" si="54"/>
        <v>129</v>
      </c>
      <c r="H548" s="142"/>
      <c r="I548" s="133"/>
      <c r="J548" s="134"/>
      <c r="K548" s="134"/>
      <c r="L548" s="134"/>
      <c r="M548" s="134"/>
      <c r="N548" s="134"/>
      <c r="O548" s="134"/>
      <c r="P548" s="134"/>
      <c r="Q548" s="134"/>
    </row>
    <row r="549" spans="1:26" ht="15.75" customHeight="1">
      <c r="A549" s="142">
        <v>7</v>
      </c>
      <c r="B549" s="141" t="s">
        <v>1257</v>
      </c>
      <c r="C549" s="142" t="s">
        <v>1258</v>
      </c>
      <c r="D549" s="167" t="s">
        <v>1182</v>
      </c>
      <c r="E549" s="142">
        <v>50</v>
      </c>
      <c r="F549" s="139">
        <f t="shared" si="53"/>
        <v>179</v>
      </c>
      <c r="G549" s="140">
        <f t="shared" si="54"/>
        <v>179</v>
      </c>
      <c r="H549" s="142"/>
      <c r="I549" s="133"/>
      <c r="J549" s="134"/>
      <c r="K549" s="134"/>
      <c r="L549" s="134"/>
      <c r="M549" s="134"/>
      <c r="N549" s="134"/>
      <c r="O549" s="134"/>
      <c r="P549" s="134"/>
      <c r="Q549" s="134"/>
    </row>
    <row r="550" spans="1:26" ht="15.75" customHeight="1">
      <c r="A550" s="142">
        <v>8</v>
      </c>
      <c r="B550" s="141" t="s">
        <v>1234</v>
      </c>
      <c r="C550" s="142" t="s">
        <v>1235</v>
      </c>
      <c r="D550" s="167" t="s">
        <v>1182</v>
      </c>
      <c r="E550" s="142">
        <v>24</v>
      </c>
      <c r="F550" s="139">
        <f t="shared" si="53"/>
        <v>203</v>
      </c>
      <c r="G550" s="140">
        <f t="shared" si="54"/>
        <v>203</v>
      </c>
      <c r="H550" s="142"/>
      <c r="I550" s="133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</row>
    <row r="551" spans="1:26" ht="15.75" customHeight="1">
      <c r="A551" s="158">
        <v>9</v>
      </c>
      <c r="B551" s="174" t="s">
        <v>1690</v>
      </c>
      <c r="C551" s="158" t="s">
        <v>1691</v>
      </c>
      <c r="D551" s="189" t="s">
        <v>1175</v>
      </c>
      <c r="E551" s="158">
        <v>50</v>
      </c>
      <c r="F551" s="157">
        <f t="shared" si="53"/>
        <v>253</v>
      </c>
      <c r="G551" s="159">
        <f t="shared" si="54"/>
        <v>253</v>
      </c>
      <c r="H551" s="158"/>
      <c r="I551" s="133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</row>
    <row r="552" spans="1:26" ht="15.75" customHeight="1">
      <c r="A552" s="158">
        <v>10</v>
      </c>
      <c r="B552" s="174" t="s">
        <v>2422</v>
      </c>
      <c r="C552" s="158" t="s">
        <v>2423</v>
      </c>
      <c r="D552" s="189" t="s">
        <v>1175</v>
      </c>
      <c r="E552" s="158">
        <v>4</v>
      </c>
      <c r="F552" s="157">
        <f t="shared" ref="F552:F559" si="55">SUM(F551,E552)</f>
        <v>257</v>
      </c>
      <c r="G552" s="159">
        <f t="shared" si="54"/>
        <v>257</v>
      </c>
      <c r="H552" s="158"/>
      <c r="I552" s="133" t="s">
        <v>1185</v>
      </c>
      <c r="J552" s="134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</row>
    <row r="553" spans="1:26" ht="15.75" customHeight="1">
      <c r="A553" s="142">
        <v>11</v>
      </c>
      <c r="B553" s="141" t="s">
        <v>904</v>
      </c>
      <c r="C553" s="142" t="s">
        <v>1264</v>
      </c>
      <c r="D553" s="115" t="s">
        <v>1175</v>
      </c>
      <c r="E553" s="142">
        <v>30</v>
      </c>
      <c r="F553" s="142">
        <f t="shared" si="55"/>
        <v>287</v>
      </c>
      <c r="G553" s="140">
        <f t="shared" si="54"/>
        <v>287</v>
      </c>
      <c r="H553" s="216"/>
      <c r="I553" s="359" t="s">
        <v>1211</v>
      </c>
      <c r="J553" s="134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</row>
    <row r="554" spans="1:26" ht="15.75" customHeight="1">
      <c r="A554" s="142">
        <v>12</v>
      </c>
      <c r="B554" s="141" t="s">
        <v>1857</v>
      </c>
      <c r="C554" s="142" t="s">
        <v>1858</v>
      </c>
      <c r="D554" s="115" t="s">
        <v>1175</v>
      </c>
      <c r="E554" s="142">
        <v>20</v>
      </c>
      <c r="F554" s="142">
        <f t="shared" si="55"/>
        <v>307</v>
      </c>
      <c r="G554" s="140">
        <f t="shared" si="54"/>
        <v>307</v>
      </c>
      <c r="H554" s="216"/>
      <c r="I554" s="359" t="s">
        <v>1211</v>
      </c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</row>
    <row r="555" spans="1:26" ht="15.75" customHeight="1">
      <c r="A555" s="142">
        <v>13</v>
      </c>
      <c r="B555" s="141" t="s">
        <v>2265</v>
      </c>
      <c r="C555" s="142" t="s">
        <v>2266</v>
      </c>
      <c r="D555" s="115" t="s">
        <v>1182</v>
      </c>
      <c r="E555" s="142">
        <v>20</v>
      </c>
      <c r="F555" s="142">
        <f t="shared" si="55"/>
        <v>327</v>
      </c>
      <c r="G555" s="140">
        <f t="shared" si="54"/>
        <v>327</v>
      </c>
      <c r="H555" s="142"/>
      <c r="I555" s="133" t="s">
        <v>1219</v>
      </c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</row>
    <row r="556" spans="1:26" ht="15.75" customHeight="1">
      <c r="A556" s="142">
        <v>14</v>
      </c>
      <c r="B556" s="141" t="s">
        <v>912</v>
      </c>
      <c r="C556" s="142" t="s">
        <v>913</v>
      </c>
      <c r="D556" s="115" t="s">
        <v>1182</v>
      </c>
      <c r="E556" s="142">
        <v>40</v>
      </c>
      <c r="F556" s="142">
        <f t="shared" si="55"/>
        <v>367</v>
      </c>
      <c r="G556" s="140">
        <f t="shared" si="54"/>
        <v>367</v>
      </c>
      <c r="H556" s="142"/>
      <c r="I556" s="133" t="s">
        <v>1219</v>
      </c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</row>
    <row r="557" spans="1:26" ht="15.75" customHeight="1">
      <c r="A557" s="142">
        <v>15</v>
      </c>
      <c r="B557" s="141" t="s">
        <v>1994</v>
      </c>
      <c r="C557" s="142" t="s">
        <v>1995</v>
      </c>
      <c r="D557" s="115" t="s">
        <v>1182</v>
      </c>
      <c r="E557" s="142">
        <v>12</v>
      </c>
      <c r="F557" s="142">
        <f t="shared" si="55"/>
        <v>379</v>
      </c>
      <c r="G557" s="140">
        <f t="shared" si="54"/>
        <v>379</v>
      </c>
      <c r="H557" s="142"/>
      <c r="I557" s="133" t="s">
        <v>1188</v>
      </c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</row>
    <row r="558" spans="1:26" ht="15.75" customHeight="1">
      <c r="A558" s="142">
        <v>16</v>
      </c>
      <c r="B558" s="141" t="s">
        <v>1283</v>
      </c>
      <c r="C558" s="142" t="s">
        <v>1284</v>
      </c>
      <c r="D558" s="115" t="s">
        <v>1175</v>
      </c>
      <c r="E558" s="142">
        <v>20</v>
      </c>
      <c r="F558" s="142">
        <f t="shared" si="55"/>
        <v>399</v>
      </c>
      <c r="G558" s="140">
        <f t="shared" si="54"/>
        <v>399</v>
      </c>
      <c r="H558" s="142"/>
      <c r="I558" s="133" t="s">
        <v>1188</v>
      </c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</row>
    <row r="559" spans="1:26" ht="15.75" customHeight="1">
      <c r="A559" s="132"/>
      <c r="B559" s="190" t="s">
        <v>912</v>
      </c>
      <c r="C559" s="264" t="s">
        <v>991</v>
      </c>
      <c r="D559" s="168" t="s">
        <v>1182</v>
      </c>
      <c r="E559" s="132">
        <v>25</v>
      </c>
      <c r="F559" s="142">
        <f t="shared" si="55"/>
        <v>424</v>
      </c>
      <c r="G559" s="140">
        <v>400</v>
      </c>
      <c r="H559" s="330" t="s">
        <v>1179</v>
      </c>
      <c r="I559" s="133" t="s">
        <v>891</v>
      </c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</row>
    <row r="560" spans="1:26" ht="15.75" customHeight="1">
      <c r="A560" s="132"/>
      <c r="B560" s="166"/>
      <c r="C560" s="264"/>
      <c r="D560" s="168"/>
      <c r="E560" s="132"/>
      <c r="F560" s="132"/>
      <c r="G560" s="149"/>
      <c r="H560" s="360"/>
      <c r="I560" s="133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</row>
    <row r="561" spans="1:26" ht="15.75" customHeight="1">
      <c r="A561" s="132"/>
      <c r="B561" s="166"/>
      <c r="C561" s="264"/>
      <c r="D561" s="168"/>
      <c r="E561" s="132"/>
      <c r="F561" s="132"/>
      <c r="G561" s="149"/>
      <c r="H561" s="360"/>
      <c r="I561" s="133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</row>
    <row r="562" spans="1:26" ht="15" customHeight="1">
      <c r="A562" s="537" t="s">
        <v>2541</v>
      </c>
      <c r="B562" s="537"/>
      <c r="C562" s="537" t="s">
        <v>2542</v>
      </c>
      <c r="D562" s="537"/>
      <c r="E562" s="132"/>
      <c r="F562" s="132"/>
      <c r="G562" s="149"/>
      <c r="H562" s="132"/>
      <c r="I562" s="133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</row>
    <row r="563" spans="1:26" ht="15.75" customHeight="1">
      <c r="A563" s="139" t="s">
        <v>1622</v>
      </c>
      <c r="B563" s="139" t="s">
        <v>1623</v>
      </c>
      <c r="C563" s="139" t="s">
        <v>1624</v>
      </c>
      <c r="D563" s="139" t="s">
        <v>1625</v>
      </c>
      <c r="E563" s="139" t="s">
        <v>1626</v>
      </c>
      <c r="F563" s="139" t="s">
        <v>1627</v>
      </c>
      <c r="G563" s="140" t="s">
        <v>1628</v>
      </c>
      <c r="H563" s="140" t="s">
        <v>1629</v>
      </c>
      <c r="I563" s="133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</row>
    <row r="564" spans="1:26" ht="15.75" customHeight="1">
      <c r="A564" s="139">
        <v>1</v>
      </c>
      <c r="B564" s="154" t="s">
        <v>2188</v>
      </c>
      <c r="C564" s="142" t="s">
        <v>2189</v>
      </c>
      <c r="D564" s="142" t="s">
        <v>1621</v>
      </c>
      <c r="E564" s="142">
        <v>20</v>
      </c>
      <c r="F564" s="139">
        <f>SUM(E564,F563)</f>
        <v>20</v>
      </c>
      <c r="G564" s="140">
        <f>SUM(E564,G563)</f>
        <v>20</v>
      </c>
      <c r="H564" s="142"/>
      <c r="I564" s="133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spans="1:26" ht="15.75" customHeight="1">
      <c r="A565" s="142">
        <v>2</v>
      </c>
      <c r="B565" s="296" t="s">
        <v>2543</v>
      </c>
      <c r="C565" s="139" t="s">
        <v>2162</v>
      </c>
      <c r="D565" s="139" t="s">
        <v>1621</v>
      </c>
      <c r="E565" s="142">
        <v>30</v>
      </c>
      <c r="F565" s="139">
        <f>SUM(E565,F564)</f>
        <v>50</v>
      </c>
      <c r="G565" s="140">
        <f>SUM(E565,G564)</f>
        <v>50</v>
      </c>
      <c r="H565" s="142"/>
      <c r="I565" s="133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</row>
    <row r="566" spans="1:26" ht="15.75" customHeight="1">
      <c r="A566" s="139">
        <v>3</v>
      </c>
      <c r="B566" s="154" t="s">
        <v>2418</v>
      </c>
      <c r="C566" s="142" t="s">
        <v>2419</v>
      </c>
      <c r="D566" s="142" t="s">
        <v>1632</v>
      </c>
      <c r="E566" s="142">
        <v>10</v>
      </c>
      <c r="F566" s="139">
        <f>SUM(E566,F565)</f>
        <v>60</v>
      </c>
      <c r="G566" s="140">
        <f>SUM(E566,G565)</f>
        <v>60</v>
      </c>
      <c r="H566" s="142"/>
      <c r="I566" s="133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</row>
    <row r="567" spans="1:26" ht="15.75" customHeight="1">
      <c r="A567" s="143">
        <v>4</v>
      </c>
      <c r="B567" s="294" t="s">
        <v>2118</v>
      </c>
      <c r="C567" s="145" t="s">
        <v>2119</v>
      </c>
      <c r="D567" s="145" t="s">
        <v>1621</v>
      </c>
      <c r="E567" s="145">
        <v>43</v>
      </c>
      <c r="F567" s="143">
        <f>SUM(E567,F566)</f>
        <v>103</v>
      </c>
      <c r="G567" s="146">
        <f>SUM(E567,G566)</f>
        <v>103</v>
      </c>
      <c r="H567" s="145"/>
      <c r="I567" s="133" t="s">
        <v>2107</v>
      </c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</row>
    <row r="568" spans="1:26" ht="15.75" customHeight="1">
      <c r="A568" s="139"/>
      <c r="B568" s="154"/>
      <c r="C568" s="142"/>
      <c r="D568" s="142"/>
      <c r="E568" s="142"/>
      <c r="F568" s="139"/>
      <c r="G568" s="140"/>
      <c r="H568" s="142"/>
      <c r="I568" s="133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</row>
    <row r="569" spans="1:26" ht="15.75" customHeight="1">
      <c r="A569" s="139"/>
      <c r="B569" s="154"/>
      <c r="C569" s="142"/>
      <c r="D569" s="142"/>
      <c r="E569" s="142"/>
      <c r="F569" s="139"/>
      <c r="G569" s="140"/>
      <c r="H569" s="142"/>
      <c r="I569" s="133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</row>
    <row r="570" spans="1:26" ht="15.75" customHeight="1">
      <c r="A570" s="148"/>
      <c r="B570" s="258"/>
      <c r="C570" s="132"/>
      <c r="D570" s="132"/>
      <c r="E570" s="132"/>
      <c r="F570" s="148"/>
      <c r="G570" s="149"/>
      <c r="H570" s="132"/>
      <c r="I570" s="133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</row>
    <row r="571" spans="1:26" ht="15.75" customHeight="1">
      <c r="A571" s="132"/>
      <c r="B571" s="134"/>
      <c r="C571" s="132"/>
      <c r="D571" s="134"/>
      <c r="E571" s="132"/>
      <c r="F571" s="132"/>
      <c r="G571" s="149"/>
      <c r="H571" s="132"/>
      <c r="I571" s="133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</row>
    <row r="572" spans="1:26" ht="15.75" customHeight="1">
      <c r="A572" s="132"/>
      <c r="B572" s="134"/>
      <c r="C572" s="132"/>
      <c r="D572" s="134"/>
      <c r="E572" s="132"/>
      <c r="F572" s="132"/>
      <c r="G572" s="149"/>
      <c r="H572" s="132"/>
      <c r="I572" s="133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</row>
    <row r="573" spans="1:26" ht="15.75" customHeight="1">
      <c r="A573" s="537" t="s">
        <v>2544</v>
      </c>
      <c r="B573" s="537"/>
      <c r="C573" s="537" t="s">
        <v>2545</v>
      </c>
      <c r="D573" s="537"/>
      <c r="E573" s="132"/>
      <c r="F573" s="132"/>
      <c r="G573" s="149"/>
      <c r="H573" s="132"/>
      <c r="I573" s="133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</row>
    <row r="574" spans="1:26" ht="15.75" customHeight="1">
      <c r="A574" s="139" t="s">
        <v>1622</v>
      </c>
      <c r="B574" s="139" t="s">
        <v>1623</v>
      </c>
      <c r="C574" s="139" t="s">
        <v>1624</v>
      </c>
      <c r="D574" s="139" t="s">
        <v>1625</v>
      </c>
      <c r="E574" s="139" t="s">
        <v>1626</v>
      </c>
      <c r="F574" s="139" t="s">
        <v>1627</v>
      </c>
      <c r="G574" s="140" t="s">
        <v>1628</v>
      </c>
      <c r="H574" s="140" t="s">
        <v>1629</v>
      </c>
      <c r="I574" s="133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</row>
    <row r="575" spans="1:26" ht="15.75" customHeight="1">
      <c r="A575" s="139">
        <v>1</v>
      </c>
      <c r="B575" s="154" t="s">
        <v>2418</v>
      </c>
      <c r="C575" s="142" t="s">
        <v>2419</v>
      </c>
      <c r="D575" s="142" t="s">
        <v>1632</v>
      </c>
      <c r="E575" s="142">
        <v>10</v>
      </c>
      <c r="F575" s="139">
        <f t="shared" ref="F575:F583" si="56">SUM(F574,E575)</f>
        <v>10</v>
      </c>
      <c r="G575" s="140">
        <f t="shared" ref="G575:G583" si="57">SUM(G574,E575)</f>
        <v>10</v>
      </c>
      <c r="H575" s="142"/>
      <c r="I575" s="133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</row>
    <row r="576" spans="1:26" ht="15.75" customHeight="1">
      <c r="A576" s="139">
        <v>2</v>
      </c>
      <c r="B576" s="150" t="s">
        <v>2192</v>
      </c>
      <c r="C576" s="142" t="s">
        <v>2193</v>
      </c>
      <c r="D576" s="139" t="s">
        <v>1621</v>
      </c>
      <c r="E576" s="142">
        <v>10</v>
      </c>
      <c r="F576" s="139">
        <f t="shared" si="56"/>
        <v>20</v>
      </c>
      <c r="G576" s="140">
        <f t="shared" si="57"/>
        <v>20</v>
      </c>
      <c r="H576" s="142"/>
      <c r="I576" s="133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</row>
    <row r="577" spans="1:26" ht="15.75" customHeight="1">
      <c r="A577" s="142">
        <v>3</v>
      </c>
      <c r="B577" s="147" t="s">
        <v>2275</v>
      </c>
      <c r="C577" s="142" t="s">
        <v>2276</v>
      </c>
      <c r="D577" s="142" t="s">
        <v>1621</v>
      </c>
      <c r="E577" s="139">
        <v>16</v>
      </c>
      <c r="F577" s="139">
        <f t="shared" si="56"/>
        <v>36</v>
      </c>
      <c r="G577" s="140">
        <f t="shared" si="57"/>
        <v>36</v>
      </c>
      <c r="H577" s="142"/>
      <c r="I577" s="133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</row>
    <row r="578" spans="1:26" ht="15.75" customHeight="1">
      <c r="A578" s="139">
        <v>4</v>
      </c>
      <c r="B578" s="154" t="s">
        <v>2122</v>
      </c>
      <c r="C578" s="142" t="s">
        <v>2123</v>
      </c>
      <c r="D578" s="142" t="s">
        <v>1632</v>
      </c>
      <c r="E578" s="142">
        <v>20</v>
      </c>
      <c r="F578" s="139">
        <f t="shared" si="56"/>
        <v>56</v>
      </c>
      <c r="G578" s="140">
        <f t="shared" si="57"/>
        <v>56</v>
      </c>
      <c r="H578" s="142"/>
      <c r="I578" s="133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</row>
    <row r="579" spans="1:26" ht="15.75" customHeight="1">
      <c r="A579" s="142">
        <v>5</v>
      </c>
      <c r="B579" s="154" t="s">
        <v>2526</v>
      </c>
      <c r="C579" s="142" t="s">
        <v>2527</v>
      </c>
      <c r="D579" s="142" t="s">
        <v>1621</v>
      </c>
      <c r="E579" s="142">
        <v>9</v>
      </c>
      <c r="F579" s="139">
        <f t="shared" si="56"/>
        <v>65</v>
      </c>
      <c r="G579" s="140">
        <f t="shared" si="57"/>
        <v>65</v>
      </c>
      <c r="H579" s="142"/>
      <c r="I579" s="133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</row>
    <row r="580" spans="1:26" ht="15.75" customHeight="1">
      <c r="A580" s="139">
        <v>6</v>
      </c>
      <c r="B580" s="154" t="s">
        <v>2279</v>
      </c>
      <c r="C580" s="142" t="s">
        <v>2143</v>
      </c>
      <c r="D580" s="142" t="s">
        <v>1632</v>
      </c>
      <c r="E580" s="142">
        <v>32</v>
      </c>
      <c r="F580" s="139">
        <f t="shared" si="56"/>
        <v>97</v>
      </c>
      <c r="G580" s="140">
        <f t="shared" si="57"/>
        <v>97</v>
      </c>
      <c r="H580" s="142"/>
      <c r="I580" s="133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</row>
    <row r="581" spans="1:26" ht="15.75" customHeight="1">
      <c r="A581" s="142">
        <v>7</v>
      </c>
      <c r="B581" s="154" t="s">
        <v>2124</v>
      </c>
      <c r="C581" s="142" t="s">
        <v>2125</v>
      </c>
      <c r="D581" s="142" t="s">
        <v>1632</v>
      </c>
      <c r="E581" s="142">
        <v>32</v>
      </c>
      <c r="F581" s="139">
        <f t="shared" si="56"/>
        <v>129</v>
      </c>
      <c r="G581" s="140">
        <f t="shared" si="57"/>
        <v>129</v>
      </c>
      <c r="H581" s="142"/>
      <c r="I581" s="133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</row>
    <row r="582" spans="1:26" ht="15.75" customHeight="1">
      <c r="A582" s="139">
        <v>8</v>
      </c>
      <c r="B582" s="147" t="s">
        <v>2392</v>
      </c>
      <c r="C582" s="139" t="s">
        <v>2393</v>
      </c>
      <c r="D582" s="142" t="s">
        <v>1621</v>
      </c>
      <c r="E582" s="142">
        <v>15</v>
      </c>
      <c r="F582" s="139">
        <f t="shared" si="56"/>
        <v>144</v>
      </c>
      <c r="G582" s="140">
        <f t="shared" si="57"/>
        <v>144</v>
      </c>
      <c r="H582" s="142"/>
      <c r="I582" s="133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</row>
    <row r="583" spans="1:26" ht="15.75" customHeight="1">
      <c r="A583" s="145">
        <v>9</v>
      </c>
      <c r="B583" s="180" t="s">
        <v>2519</v>
      </c>
      <c r="C583" s="143" t="s">
        <v>2520</v>
      </c>
      <c r="D583" s="145" t="s">
        <v>1621</v>
      </c>
      <c r="E583" s="145">
        <v>6</v>
      </c>
      <c r="F583" s="143">
        <f t="shared" si="56"/>
        <v>150</v>
      </c>
      <c r="G583" s="146">
        <f t="shared" si="57"/>
        <v>150</v>
      </c>
      <c r="H583" s="145"/>
      <c r="I583" s="133" t="s">
        <v>2107</v>
      </c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</row>
    <row r="584" spans="1:26" ht="15.75" customHeight="1">
      <c r="A584" s="142"/>
      <c r="B584" s="147"/>
      <c r="C584" s="139"/>
      <c r="D584" s="142"/>
      <c r="E584" s="142"/>
      <c r="F584" s="139"/>
      <c r="G584" s="140"/>
      <c r="H584" s="142"/>
      <c r="I584" s="133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spans="1:26" ht="15.75" customHeight="1">
      <c r="A585" s="142"/>
      <c r="B585" s="147"/>
      <c r="C585" s="139"/>
      <c r="D585" s="142"/>
      <c r="E585" s="142"/>
      <c r="F585" s="139"/>
      <c r="G585" s="140"/>
      <c r="H585" s="142"/>
      <c r="I585" s="133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</row>
    <row r="586" spans="1:26" ht="15.75" customHeight="1">
      <c r="A586" s="224"/>
      <c r="B586" s="358"/>
      <c r="C586" s="148"/>
      <c r="D586" s="132"/>
      <c r="E586" s="132"/>
      <c r="F586" s="148"/>
      <c r="G586" s="149"/>
      <c r="H586" s="132"/>
      <c r="I586" s="133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</row>
    <row r="587" spans="1:26" ht="15.75" customHeight="1">
      <c r="A587" s="148"/>
      <c r="B587" s="134"/>
      <c r="C587" s="132"/>
      <c r="D587" s="134"/>
      <c r="E587" s="132"/>
      <c r="F587" s="132"/>
      <c r="G587" s="149"/>
      <c r="H587" s="132"/>
      <c r="I587" s="133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</row>
    <row r="588" spans="1:26" ht="15.75" customHeight="1">
      <c r="A588" s="541" t="s">
        <v>2546</v>
      </c>
      <c r="B588" s="541"/>
      <c r="C588" s="537" t="s">
        <v>2547</v>
      </c>
      <c r="D588" s="537"/>
      <c r="E588" s="132"/>
      <c r="F588" s="132"/>
      <c r="G588" s="149"/>
      <c r="H588" s="132"/>
      <c r="I588" s="133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</row>
    <row r="589" spans="1:26" ht="15.75" customHeight="1">
      <c r="A589" s="198" t="s">
        <v>1622</v>
      </c>
      <c r="B589" s="198" t="s">
        <v>1623</v>
      </c>
      <c r="C589" s="139" t="s">
        <v>1624</v>
      </c>
      <c r="D589" s="139" t="s">
        <v>1625</v>
      </c>
      <c r="E589" s="139" t="s">
        <v>1626</v>
      </c>
      <c r="F589" s="139" t="s">
        <v>1627</v>
      </c>
      <c r="G589" s="140" t="s">
        <v>1628</v>
      </c>
      <c r="H589" s="140" t="s">
        <v>1629</v>
      </c>
      <c r="I589" s="133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</row>
    <row r="590" spans="1:26" ht="15.75" customHeight="1">
      <c r="A590" s="139">
        <v>1</v>
      </c>
      <c r="B590" s="154" t="s">
        <v>2418</v>
      </c>
      <c r="C590" s="142" t="s">
        <v>2419</v>
      </c>
      <c r="D590" s="142" t="s">
        <v>1632</v>
      </c>
      <c r="E590" s="142">
        <v>10</v>
      </c>
      <c r="F590" s="139">
        <f t="shared" ref="F590:F604" si="58">SUM(F589,E590)</f>
        <v>10</v>
      </c>
      <c r="G590" s="140">
        <f t="shared" ref="G590:G604" si="59">SUM(G589,E590)</f>
        <v>10</v>
      </c>
      <c r="H590" s="142"/>
      <c r="I590" s="133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</row>
    <row r="591" spans="1:26" ht="15.75" customHeight="1">
      <c r="A591" s="139">
        <v>2</v>
      </c>
      <c r="B591" s="150" t="s">
        <v>2192</v>
      </c>
      <c r="C591" s="142" t="s">
        <v>2193</v>
      </c>
      <c r="D591" s="139" t="s">
        <v>1621</v>
      </c>
      <c r="E591" s="142">
        <v>10</v>
      </c>
      <c r="F591" s="139">
        <f t="shared" si="58"/>
        <v>20</v>
      </c>
      <c r="G591" s="140">
        <f t="shared" si="59"/>
        <v>20</v>
      </c>
      <c r="H591" s="142"/>
      <c r="I591" s="133"/>
      <c r="J591" s="134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/>
    </row>
    <row r="592" spans="1:26" ht="15.75" customHeight="1">
      <c r="A592" s="142">
        <v>3</v>
      </c>
      <c r="B592" s="147" t="s">
        <v>2275</v>
      </c>
      <c r="C592" s="142" t="s">
        <v>2276</v>
      </c>
      <c r="D592" s="142" t="s">
        <v>1621</v>
      </c>
      <c r="E592" s="139">
        <v>16</v>
      </c>
      <c r="F592" s="139">
        <f t="shared" si="58"/>
        <v>36</v>
      </c>
      <c r="G592" s="140">
        <f t="shared" si="59"/>
        <v>36</v>
      </c>
      <c r="H592" s="142"/>
      <c r="I592" s="133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</row>
    <row r="593" spans="1:26" ht="15.75" customHeight="1">
      <c r="A593" s="142">
        <v>4</v>
      </c>
      <c r="B593" s="154" t="s">
        <v>2122</v>
      </c>
      <c r="C593" s="142" t="s">
        <v>2123</v>
      </c>
      <c r="D593" s="142" t="s">
        <v>1632</v>
      </c>
      <c r="E593" s="142">
        <v>20</v>
      </c>
      <c r="F593" s="139">
        <f t="shared" si="58"/>
        <v>56</v>
      </c>
      <c r="G593" s="140">
        <f t="shared" si="59"/>
        <v>56</v>
      </c>
      <c r="H593" s="142"/>
      <c r="I593" s="133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</row>
    <row r="594" spans="1:26" ht="15.75" customHeight="1">
      <c r="A594" s="139">
        <v>5</v>
      </c>
      <c r="B594" s="154" t="s">
        <v>2526</v>
      </c>
      <c r="C594" s="142" t="s">
        <v>2527</v>
      </c>
      <c r="D594" s="142" t="s">
        <v>1621</v>
      </c>
      <c r="E594" s="142">
        <v>9</v>
      </c>
      <c r="F594" s="139">
        <f t="shared" si="58"/>
        <v>65</v>
      </c>
      <c r="G594" s="140">
        <f t="shared" si="59"/>
        <v>65</v>
      </c>
      <c r="H594" s="142"/>
      <c r="I594" s="133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</row>
    <row r="595" spans="1:26" ht="15.75" customHeight="1">
      <c r="A595" s="142">
        <v>6</v>
      </c>
      <c r="B595" s="154" t="s">
        <v>2279</v>
      </c>
      <c r="C595" s="142" t="s">
        <v>2143</v>
      </c>
      <c r="D595" s="142" t="s">
        <v>1632</v>
      </c>
      <c r="E595" s="142">
        <v>28</v>
      </c>
      <c r="F595" s="139">
        <f t="shared" si="58"/>
        <v>93</v>
      </c>
      <c r="G595" s="140">
        <f t="shared" si="59"/>
        <v>93</v>
      </c>
      <c r="H595" s="142"/>
      <c r="I595" s="133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</row>
    <row r="596" spans="1:26" ht="15.75" customHeight="1">
      <c r="A596" s="139">
        <v>7</v>
      </c>
      <c r="B596" s="154" t="s">
        <v>2124</v>
      </c>
      <c r="C596" s="142" t="s">
        <v>2125</v>
      </c>
      <c r="D596" s="142" t="s">
        <v>1632</v>
      </c>
      <c r="E596" s="142">
        <v>32</v>
      </c>
      <c r="F596" s="139">
        <f t="shared" si="58"/>
        <v>125</v>
      </c>
      <c r="G596" s="140">
        <f t="shared" si="59"/>
        <v>125</v>
      </c>
      <c r="H596" s="142"/>
      <c r="I596" s="133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</row>
    <row r="597" spans="1:26" ht="15.75" customHeight="1">
      <c r="A597" s="145">
        <v>8</v>
      </c>
      <c r="B597" s="180" t="s">
        <v>2519</v>
      </c>
      <c r="C597" s="143" t="s">
        <v>2520</v>
      </c>
      <c r="D597" s="145" t="s">
        <v>1621</v>
      </c>
      <c r="E597" s="145">
        <v>6</v>
      </c>
      <c r="F597" s="143">
        <f t="shared" si="58"/>
        <v>131</v>
      </c>
      <c r="G597" s="146">
        <f t="shared" si="59"/>
        <v>131</v>
      </c>
      <c r="H597" s="145"/>
      <c r="I597" s="133" t="s">
        <v>2107</v>
      </c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</row>
    <row r="598" spans="1:26" ht="15.75" customHeight="1">
      <c r="A598" s="142">
        <v>9</v>
      </c>
      <c r="B598" s="126" t="s">
        <v>2483</v>
      </c>
      <c r="C598" s="142" t="s">
        <v>2484</v>
      </c>
      <c r="D598" s="139" t="s">
        <v>1621</v>
      </c>
      <c r="E598" s="142">
        <v>7</v>
      </c>
      <c r="F598" s="139">
        <f t="shared" si="58"/>
        <v>138</v>
      </c>
      <c r="G598" s="140">
        <f t="shared" si="59"/>
        <v>138</v>
      </c>
      <c r="H598" s="142"/>
      <c r="I598" s="133"/>
      <c r="J598" s="134"/>
      <c r="K598" s="134"/>
      <c r="L598" s="134"/>
      <c r="M598" s="134"/>
      <c r="N598" s="134"/>
      <c r="O598" s="134"/>
      <c r="P598" s="134"/>
      <c r="Q598" s="134"/>
    </row>
    <row r="599" spans="1:26" ht="15.75" customHeight="1">
      <c r="A599" s="142">
        <v>10</v>
      </c>
      <c r="B599" s="155" t="s">
        <v>1253</v>
      </c>
      <c r="C599" s="139" t="s">
        <v>1254</v>
      </c>
      <c r="D599" s="142" t="s">
        <v>1621</v>
      </c>
      <c r="E599" s="142">
        <v>10</v>
      </c>
      <c r="F599" s="139">
        <f t="shared" si="58"/>
        <v>148</v>
      </c>
      <c r="G599" s="140">
        <f t="shared" si="59"/>
        <v>148</v>
      </c>
      <c r="H599" s="142"/>
      <c r="I599" s="133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</row>
    <row r="600" spans="1:26" ht="15.75" customHeight="1">
      <c r="A600" s="142">
        <v>11</v>
      </c>
      <c r="B600" s="155" t="s">
        <v>1257</v>
      </c>
      <c r="C600" s="139" t="s">
        <v>1258</v>
      </c>
      <c r="D600" s="115" t="s">
        <v>1182</v>
      </c>
      <c r="E600" s="142">
        <v>116</v>
      </c>
      <c r="F600" s="139">
        <f t="shared" si="58"/>
        <v>264</v>
      </c>
      <c r="G600" s="140">
        <f t="shared" si="59"/>
        <v>264</v>
      </c>
      <c r="H600" s="142"/>
      <c r="I600" s="133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</row>
    <row r="601" spans="1:26" ht="15.75" customHeight="1">
      <c r="A601" s="158">
        <v>12</v>
      </c>
      <c r="B601" s="156" t="s">
        <v>1692</v>
      </c>
      <c r="C601" s="157" t="s">
        <v>1693</v>
      </c>
      <c r="D601" s="165" t="s">
        <v>1182</v>
      </c>
      <c r="E601" s="158">
        <v>50</v>
      </c>
      <c r="F601" s="157">
        <f t="shared" si="58"/>
        <v>314</v>
      </c>
      <c r="G601" s="159">
        <f t="shared" si="59"/>
        <v>314</v>
      </c>
      <c r="H601" s="158"/>
      <c r="I601" s="133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</row>
    <row r="602" spans="1:26" ht="15.75" customHeight="1">
      <c r="A602" s="142">
        <v>13</v>
      </c>
      <c r="B602" s="155" t="s">
        <v>912</v>
      </c>
      <c r="C602" s="139" t="s">
        <v>913</v>
      </c>
      <c r="D602" s="115" t="s">
        <v>1182</v>
      </c>
      <c r="E602" s="142">
        <v>15</v>
      </c>
      <c r="F602" s="139">
        <f t="shared" si="58"/>
        <v>329</v>
      </c>
      <c r="G602" s="140">
        <f t="shared" si="59"/>
        <v>329</v>
      </c>
      <c r="H602" s="142"/>
      <c r="I602" s="133" t="s">
        <v>1219</v>
      </c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</row>
    <row r="603" spans="1:26" ht="15.75" customHeight="1">
      <c r="A603" s="132">
        <v>14</v>
      </c>
      <c r="B603" s="155" t="s">
        <v>1994</v>
      </c>
      <c r="C603" s="139" t="s">
        <v>1995</v>
      </c>
      <c r="D603" s="115" t="s">
        <v>1182</v>
      </c>
      <c r="E603" s="142">
        <v>12</v>
      </c>
      <c r="F603" s="139">
        <f t="shared" si="58"/>
        <v>341</v>
      </c>
      <c r="G603" s="140">
        <f t="shared" si="59"/>
        <v>341</v>
      </c>
      <c r="H603" s="142"/>
      <c r="I603" s="133" t="s">
        <v>1188</v>
      </c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</row>
    <row r="604" spans="1:26" ht="15.75" customHeight="1">
      <c r="A604" s="132"/>
      <c r="B604" s="190" t="s">
        <v>912</v>
      </c>
      <c r="C604" s="264" t="s">
        <v>990</v>
      </c>
      <c r="D604" s="168" t="s">
        <v>1182</v>
      </c>
      <c r="E604" s="168">
        <v>10</v>
      </c>
      <c r="F604" s="139">
        <f t="shared" si="58"/>
        <v>351</v>
      </c>
      <c r="G604" s="140">
        <f t="shared" si="59"/>
        <v>351</v>
      </c>
      <c r="H604" s="132"/>
      <c r="I604" s="133" t="s">
        <v>891</v>
      </c>
      <c r="J604" s="134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</row>
    <row r="605" spans="1:26" ht="15.75" customHeight="1">
      <c r="A605" s="132"/>
      <c r="B605" s="361" t="s">
        <v>2548</v>
      </c>
      <c r="C605" s="142" t="s">
        <v>2549</v>
      </c>
      <c r="D605" s="168" t="s">
        <v>1182</v>
      </c>
      <c r="E605" s="142">
        <v>115</v>
      </c>
      <c r="F605" s="139">
        <v>115</v>
      </c>
      <c r="G605" s="140">
        <f>SUM(E605,G604)</f>
        <v>466</v>
      </c>
      <c r="H605" s="142"/>
      <c r="I605" s="133" t="s">
        <v>578</v>
      </c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spans="1:26" ht="15.75" customHeight="1">
      <c r="A606" s="537" t="s">
        <v>2550</v>
      </c>
      <c r="B606" s="537"/>
      <c r="C606" s="537" t="s">
        <v>2551</v>
      </c>
      <c r="D606" s="537"/>
      <c r="E606" s="132"/>
      <c r="F606" s="132"/>
      <c r="G606" s="149"/>
      <c r="H606" s="132"/>
      <c r="I606" s="133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</row>
    <row r="607" spans="1:26" ht="15.75" customHeight="1">
      <c r="A607" s="139" t="s">
        <v>1622</v>
      </c>
      <c r="B607" s="139" t="s">
        <v>1623</v>
      </c>
      <c r="C607" s="139" t="s">
        <v>1624</v>
      </c>
      <c r="D607" s="139" t="s">
        <v>1625</v>
      </c>
      <c r="E607" s="139" t="s">
        <v>1626</v>
      </c>
      <c r="F607" s="139" t="s">
        <v>1627</v>
      </c>
      <c r="G607" s="140" t="s">
        <v>1628</v>
      </c>
      <c r="H607" s="140" t="s">
        <v>1629</v>
      </c>
      <c r="I607" s="133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</row>
    <row r="608" spans="1:26" ht="15.75" customHeight="1">
      <c r="A608" s="139">
        <v>1</v>
      </c>
      <c r="B608" s="361"/>
      <c r="C608" s="142"/>
      <c r="D608" s="168"/>
      <c r="E608" s="142"/>
      <c r="F608" s="139"/>
      <c r="G608" s="140"/>
      <c r="H608" s="142"/>
      <c r="I608" s="133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</row>
    <row r="609" spans="1:26" ht="15.75" customHeight="1">
      <c r="A609" s="139">
        <v>2</v>
      </c>
      <c r="B609" s="150"/>
      <c r="C609" s="142"/>
      <c r="D609" s="139"/>
      <c r="E609" s="142"/>
      <c r="F609" s="139"/>
      <c r="G609" s="140"/>
      <c r="H609" s="142"/>
      <c r="I609" s="133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</row>
    <row r="610" spans="1:26" ht="15.75" customHeight="1">
      <c r="A610" s="142">
        <v>3</v>
      </c>
      <c r="B610" s="150"/>
      <c r="C610" s="139"/>
      <c r="D610" s="139"/>
      <c r="E610" s="139"/>
      <c r="F610" s="142"/>
      <c r="G610" s="140"/>
      <c r="H610" s="142"/>
      <c r="I610" s="133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</row>
    <row r="611" spans="1:26" ht="15.75" customHeight="1">
      <c r="A611" s="132"/>
      <c r="B611" s="134"/>
      <c r="C611" s="132"/>
      <c r="D611" s="134"/>
      <c r="E611" s="132"/>
      <c r="F611" s="132"/>
      <c r="G611" s="149"/>
      <c r="H611" s="132"/>
      <c r="I611" s="133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</row>
    <row r="612" spans="1:26" ht="15.75" customHeight="1">
      <c r="A612" s="132"/>
      <c r="B612" s="134"/>
      <c r="C612" s="132"/>
      <c r="D612" s="134"/>
      <c r="E612" s="132"/>
      <c r="F612" s="132"/>
      <c r="G612" s="149"/>
      <c r="H612" s="132"/>
      <c r="I612" s="133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</row>
    <row r="613" spans="1:26" ht="15.75" customHeight="1">
      <c r="A613" s="132"/>
      <c r="B613" s="134"/>
      <c r="C613" s="132"/>
      <c r="D613" s="134"/>
      <c r="E613" s="132"/>
      <c r="F613" s="132"/>
      <c r="G613" s="149"/>
      <c r="H613" s="132"/>
      <c r="I613" s="133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</row>
    <row r="614" spans="1:26" ht="15.75" customHeight="1">
      <c r="A614" s="537" t="s">
        <v>2552</v>
      </c>
      <c r="B614" s="537"/>
      <c r="C614" s="537" t="s">
        <v>2553</v>
      </c>
      <c r="D614" s="537"/>
      <c r="E614" s="132"/>
      <c r="F614" s="132"/>
      <c r="G614" s="149"/>
      <c r="H614" s="132"/>
      <c r="I614" s="133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</row>
    <row r="615" spans="1:26" ht="15.75" customHeight="1">
      <c r="A615" s="139" t="s">
        <v>1622</v>
      </c>
      <c r="B615" s="139" t="s">
        <v>1623</v>
      </c>
      <c r="C615" s="139" t="s">
        <v>1624</v>
      </c>
      <c r="D615" s="139" t="s">
        <v>1625</v>
      </c>
      <c r="E615" s="139" t="s">
        <v>1626</v>
      </c>
      <c r="F615" s="139" t="s">
        <v>1627</v>
      </c>
      <c r="G615" s="140" t="s">
        <v>1628</v>
      </c>
      <c r="H615" s="140" t="s">
        <v>1629</v>
      </c>
      <c r="I615" s="133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</row>
    <row r="616" spans="1:26" ht="15.75" customHeight="1">
      <c r="A616" s="139">
        <v>1</v>
      </c>
      <c r="B616" s="154" t="s">
        <v>2118</v>
      </c>
      <c r="C616" s="142" t="s">
        <v>2119</v>
      </c>
      <c r="D616" s="142" t="s">
        <v>1621</v>
      </c>
      <c r="E616" s="142">
        <v>39</v>
      </c>
      <c r="F616" s="139">
        <f>SUM(E616,F615)</f>
        <v>39</v>
      </c>
      <c r="G616" s="140">
        <f>SUM(E616,G615)</f>
        <v>39</v>
      </c>
      <c r="H616" s="142"/>
      <c r="I616" s="133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</row>
    <row r="617" spans="1:26" ht="15.75" customHeight="1">
      <c r="A617" s="143">
        <v>2</v>
      </c>
      <c r="B617" s="180" t="s">
        <v>2120</v>
      </c>
      <c r="C617" s="145" t="s">
        <v>2121</v>
      </c>
      <c r="D617" s="145" t="s">
        <v>1621</v>
      </c>
      <c r="E617" s="145">
        <v>28</v>
      </c>
      <c r="F617" s="143">
        <f>SUM(E617,F616)</f>
        <v>67</v>
      </c>
      <c r="G617" s="146">
        <f>SUM(E617,G616)</f>
        <v>67</v>
      </c>
      <c r="H617" s="145"/>
      <c r="I617" s="133" t="s">
        <v>2107</v>
      </c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</row>
    <row r="618" spans="1:26" ht="15.75" customHeight="1">
      <c r="A618" s="142">
        <v>3</v>
      </c>
      <c r="B618" s="150"/>
      <c r="C618" s="139"/>
      <c r="D618" s="139"/>
      <c r="E618" s="139"/>
      <c r="F618" s="142"/>
      <c r="G618" s="140"/>
      <c r="H618" s="142"/>
      <c r="I618" s="133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spans="1:26" ht="15.75" customHeight="1">
      <c r="A619" s="142"/>
      <c r="B619" s="147"/>
      <c r="C619" s="142"/>
      <c r="D619" s="147"/>
      <c r="E619" s="142"/>
      <c r="F619" s="142"/>
      <c r="G619" s="140"/>
      <c r="H619" s="142"/>
      <c r="I619" s="133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spans="1:26" ht="15.75" customHeight="1">
      <c r="A620" s="132"/>
      <c r="B620" s="134"/>
      <c r="C620" s="132"/>
      <c r="D620" s="134"/>
      <c r="E620" s="132"/>
      <c r="F620" s="132"/>
      <c r="G620" s="149"/>
      <c r="H620" s="132"/>
      <c r="I620" s="133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</row>
    <row r="621" spans="1:26" ht="15.75" customHeight="1">
      <c r="A621" s="132"/>
      <c r="B621" s="134"/>
      <c r="C621" s="132"/>
      <c r="D621" s="134"/>
      <c r="E621" s="132"/>
      <c r="F621" s="132"/>
      <c r="G621" s="149"/>
      <c r="H621" s="132"/>
      <c r="I621" s="133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ht="15.75" customHeight="1">
      <c r="A622" s="132"/>
      <c r="B622" s="134"/>
      <c r="C622" s="132"/>
      <c r="D622" s="134"/>
      <c r="E622" s="132"/>
      <c r="F622" s="132"/>
      <c r="G622" s="149"/>
      <c r="H622" s="132"/>
      <c r="I622" s="133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ht="15.75" customHeight="1">
      <c r="A623" s="537" t="s">
        <v>2554</v>
      </c>
      <c r="B623" s="537"/>
      <c r="C623" s="537" t="s">
        <v>2555</v>
      </c>
      <c r="D623" s="537"/>
      <c r="E623" s="132"/>
      <c r="F623" s="132"/>
      <c r="G623" s="149"/>
      <c r="H623" s="132"/>
      <c r="I623" s="133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ht="15.75" customHeight="1">
      <c r="A624" s="139" t="s">
        <v>1622</v>
      </c>
      <c r="B624" s="139" t="s">
        <v>1623</v>
      </c>
      <c r="C624" s="139" t="s">
        <v>1624</v>
      </c>
      <c r="D624" s="139" t="s">
        <v>1625</v>
      </c>
      <c r="E624" s="139" t="s">
        <v>1626</v>
      </c>
      <c r="F624" s="139" t="s">
        <v>1627</v>
      </c>
      <c r="G624" s="140" t="s">
        <v>1628</v>
      </c>
      <c r="H624" s="140" t="s">
        <v>1629</v>
      </c>
      <c r="I624" s="133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ht="15.75" customHeight="1">
      <c r="A625" s="139">
        <v>1</v>
      </c>
      <c r="B625" s="150" t="s">
        <v>2183</v>
      </c>
      <c r="C625" s="139" t="s">
        <v>2184</v>
      </c>
      <c r="D625" s="139" t="s">
        <v>1621</v>
      </c>
      <c r="E625" s="142">
        <v>9</v>
      </c>
      <c r="F625" s="139">
        <f t="shared" ref="F625:F646" si="60">SUM(E625,F624)</f>
        <v>9</v>
      </c>
      <c r="G625" s="140">
        <f t="shared" ref="G625:G634" si="61">SUM(G624,E625)</f>
        <v>9</v>
      </c>
      <c r="H625" s="142"/>
      <c r="I625" s="133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spans="1:26" ht="15.75" customHeight="1">
      <c r="A626" s="139">
        <v>2</v>
      </c>
      <c r="B626" s="150" t="s">
        <v>2387</v>
      </c>
      <c r="C626" s="142" t="s">
        <v>2388</v>
      </c>
      <c r="D626" s="139" t="s">
        <v>1621</v>
      </c>
      <c r="E626" s="142">
        <v>8</v>
      </c>
      <c r="F626" s="139">
        <f t="shared" si="60"/>
        <v>17</v>
      </c>
      <c r="G626" s="140">
        <f t="shared" si="61"/>
        <v>17</v>
      </c>
      <c r="H626" s="142"/>
      <c r="I626" s="133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ht="15.75" customHeight="1">
      <c r="A627" s="142">
        <v>3</v>
      </c>
      <c r="B627" s="150" t="s">
        <v>2418</v>
      </c>
      <c r="C627" s="139" t="s">
        <v>2419</v>
      </c>
      <c r="D627" s="139" t="s">
        <v>1632</v>
      </c>
      <c r="E627" s="139">
        <v>10</v>
      </c>
      <c r="F627" s="139">
        <f t="shared" si="60"/>
        <v>27</v>
      </c>
      <c r="G627" s="140">
        <f t="shared" si="61"/>
        <v>27</v>
      </c>
      <c r="H627" s="142"/>
      <c r="I627" s="133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spans="1:26" ht="15.75" customHeight="1">
      <c r="A628" s="142">
        <v>4</v>
      </c>
      <c r="B628" s="154" t="s">
        <v>2118</v>
      </c>
      <c r="C628" s="142" t="s">
        <v>2119</v>
      </c>
      <c r="D628" s="142" t="s">
        <v>1621</v>
      </c>
      <c r="E628" s="142">
        <v>45</v>
      </c>
      <c r="F628" s="139">
        <f t="shared" si="60"/>
        <v>72</v>
      </c>
      <c r="G628" s="140">
        <f t="shared" si="61"/>
        <v>72</v>
      </c>
      <c r="H628" s="142"/>
      <c r="I628" s="133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ht="15.75" customHeight="1">
      <c r="A629" s="142">
        <v>5</v>
      </c>
      <c r="B629" s="154" t="s">
        <v>2556</v>
      </c>
      <c r="C629" s="142" t="s">
        <v>2557</v>
      </c>
      <c r="D629" s="139" t="s">
        <v>1621</v>
      </c>
      <c r="E629" s="142">
        <v>10</v>
      </c>
      <c r="F629" s="139">
        <f t="shared" si="60"/>
        <v>82</v>
      </c>
      <c r="G629" s="140">
        <f t="shared" si="61"/>
        <v>82</v>
      </c>
      <c r="H629" s="142"/>
      <c r="I629" s="133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ht="15.75" customHeight="1">
      <c r="A630" s="142">
        <v>6</v>
      </c>
      <c r="B630" s="147" t="s">
        <v>2120</v>
      </c>
      <c r="C630" s="142" t="s">
        <v>2121</v>
      </c>
      <c r="D630" s="142" t="s">
        <v>1621</v>
      </c>
      <c r="E630" s="142">
        <v>24</v>
      </c>
      <c r="F630" s="139">
        <f t="shared" si="60"/>
        <v>106</v>
      </c>
      <c r="G630" s="140">
        <f t="shared" si="61"/>
        <v>106</v>
      </c>
      <c r="H630" s="142"/>
      <c r="I630" s="133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ht="15.75" customHeight="1">
      <c r="A631" s="142">
        <v>7</v>
      </c>
      <c r="B631" s="147" t="s">
        <v>2275</v>
      </c>
      <c r="C631" s="142" t="s">
        <v>2276</v>
      </c>
      <c r="D631" s="142" t="s">
        <v>1621</v>
      </c>
      <c r="E631" s="142">
        <v>4</v>
      </c>
      <c r="F631" s="139">
        <f t="shared" si="60"/>
        <v>110</v>
      </c>
      <c r="G631" s="140">
        <f t="shared" si="61"/>
        <v>110</v>
      </c>
      <c r="H631" s="142"/>
      <c r="I631" s="133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ht="15.75" customHeight="1">
      <c r="A632" s="142">
        <v>8</v>
      </c>
      <c r="B632" s="154" t="s">
        <v>2279</v>
      </c>
      <c r="C632" s="142" t="s">
        <v>2143</v>
      </c>
      <c r="D632" s="142" t="s">
        <v>1632</v>
      </c>
      <c r="E632" s="142">
        <v>16</v>
      </c>
      <c r="F632" s="139">
        <f t="shared" si="60"/>
        <v>126</v>
      </c>
      <c r="G632" s="140">
        <f t="shared" si="61"/>
        <v>126</v>
      </c>
      <c r="H632" s="142"/>
      <c r="I632" s="133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ht="15.75" customHeight="1">
      <c r="A633" s="142">
        <v>9</v>
      </c>
      <c r="B633" s="154" t="s">
        <v>2124</v>
      </c>
      <c r="C633" s="142" t="s">
        <v>2125</v>
      </c>
      <c r="D633" s="142" t="s">
        <v>1632</v>
      </c>
      <c r="E633" s="142">
        <v>32</v>
      </c>
      <c r="F633" s="139">
        <f t="shared" si="60"/>
        <v>158</v>
      </c>
      <c r="G633" s="140">
        <f t="shared" si="61"/>
        <v>158</v>
      </c>
      <c r="H633" s="142"/>
      <c r="I633" s="133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ht="15.75" customHeight="1">
      <c r="A634" s="142">
        <v>10</v>
      </c>
      <c r="B634" s="147" t="s">
        <v>2392</v>
      </c>
      <c r="C634" s="139" t="s">
        <v>2393</v>
      </c>
      <c r="D634" s="142" t="s">
        <v>1621</v>
      </c>
      <c r="E634" s="142">
        <v>15</v>
      </c>
      <c r="F634" s="139">
        <f t="shared" si="60"/>
        <v>173</v>
      </c>
      <c r="G634" s="140">
        <f t="shared" si="61"/>
        <v>173</v>
      </c>
      <c r="H634" s="142"/>
      <c r="I634" s="133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ht="15.75" customHeight="1">
      <c r="A635" s="142">
        <v>11</v>
      </c>
      <c r="B635" s="147" t="s">
        <v>2167</v>
      </c>
      <c r="C635" s="139" t="s">
        <v>2168</v>
      </c>
      <c r="D635" s="142" t="s">
        <v>1621</v>
      </c>
      <c r="E635" s="142">
        <v>70</v>
      </c>
      <c r="F635" s="139">
        <f t="shared" si="60"/>
        <v>243</v>
      </c>
      <c r="G635" s="140">
        <v>200</v>
      </c>
      <c r="H635" s="142"/>
      <c r="I635" s="133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ht="15.75" customHeight="1">
      <c r="A636" s="142">
        <v>12</v>
      </c>
      <c r="B636" s="154" t="s">
        <v>2154</v>
      </c>
      <c r="C636" s="142" t="s">
        <v>2155</v>
      </c>
      <c r="D636" s="142" t="s">
        <v>1632</v>
      </c>
      <c r="E636" s="142">
        <v>24</v>
      </c>
      <c r="F636" s="139">
        <f t="shared" si="60"/>
        <v>267</v>
      </c>
      <c r="G636" s="140">
        <v>200</v>
      </c>
      <c r="H636" s="142"/>
      <c r="I636" s="133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ht="15.75" customHeight="1">
      <c r="A637" s="142">
        <v>13</v>
      </c>
      <c r="B637" s="150" t="s">
        <v>2105</v>
      </c>
      <c r="C637" s="139" t="s">
        <v>2106</v>
      </c>
      <c r="D637" s="139" t="s">
        <v>1632</v>
      </c>
      <c r="E637" s="142">
        <v>24</v>
      </c>
      <c r="F637" s="139">
        <f t="shared" si="60"/>
        <v>291</v>
      </c>
      <c r="G637" s="140">
        <v>200</v>
      </c>
      <c r="H637" s="142"/>
      <c r="I637" s="133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ht="15.75" customHeight="1">
      <c r="A638" s="142">
        <v>14</v>
      </c>
      <c r="B638" s="150" t="s">
        <v>2558</v>
      </c>
      <c r="C638" s="139" t="s">
        <v>1703</v>
      </c>
      <c r="D638" s="139" t="s">
        <v>1621</v>
      </c>
      <c r="E638" s="142">
        <v>40</v>
      </c>
      <c r="F638" s="139">
        <f t="shared" si="60"/>
        <v>331</v>
      </c>
      <c r="G638" s="140">
        <v>200</v>
      </c>
      <c r="H638" s="142"/>
      <c r="I638" s="133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spans="1:26" ht="15.75" customHeight="1">
      <c r="A639" s="142">
        <v>15</v>
      </c>
      <c r="B639" s="154" t="s">
        <v>1743</v>
      </c>
      <c r="C639" s="142" t="s">
        <v>1597</v>
      </c>
      <c r="D639" s="142" t="s">
        <v>1632</v>
      </c>
      <c r="E639" s="142">
        <v>30</v>
      </c>
      <c r="F639" s="139">
        <f t="shared" si="60"/>
        <v>361</v>
      </c>
      <c r="G639" s="140">
        <v>200</v>
      </c>
      <c r="H639" s="142"/>
      <c r="I639" s="133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spans="1:26" ht="15.75" customHeight="1">
      <c r="A640" s="145">
        <v>16</v>
      </c>
      <c r="B640" s="274" t="s">
        <v>1704</v>
      </c>
      <c r="C640" s="143" t="s">
        <v>1705</v>
      </c>
      <c r="D640" s="143" t="s">
        <v>1621</v>
      </c>
      <c r="E640" s="145">
        <v>20</v>
      </c>
      <c r="F640" s="143">
        <f t="shared" si="60"/>
        <v>381</v>
      </c>
      <c r="G640" s="146">
        <v>200</v>
      </c>
      <c r="H640" s="145"/>
      <c r="I640" s="133" t="s">
        <v>2107</v>
      </c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spans="1:26" ht="15.75" customHeight="1">
      <c r="A641" s="142">
        <v>17</v>
      </c>
      <c r="B641" s="154" t="s">
        <v>1677</v>
      </c>
      <c r="C641" s="142" t="s">
        <v>1678</v>
      </c>
      <c r="D641" s="142" t="s">
        <v>1621</v>
      </c>
      <c r="E641" s="142">
        <v>15</v>
      </c>
      <c r="F641" s="139">
        <f t="shared" si="60"/>
        <v>396</v>
      </c>
      <c r="G641" s="140">
        <v>200</v>
      </c>
      <c r="H641" s="142"/>
      <c r="I641" s="133"/>
      <c r="J641" s="134"/>
      <c r="K641" s="134"/>
      <c r="L641" s="134"/>
      <c r="M641" s="134"/>
      <c r="N641" s="134"/>
      <c r="O641" s="134"/>
      <c r="P641" s="134"/>
      <c r="Q641" s="134"/>
    </row>
    <row r="642" spans="1:26" ht="15.75" customHeight="1">
      <c r="A642" s="142">
        <v>18</v>
      </c>
      <c r="B642" s="150" t="s">
        <v>1706</v>
      </c>
      <c r="C642" s="139" t="s">
        <v>1707</v>
      </c>
      <c r="D642" s="139" t="s">
        <v>1632</v>
      </c>
      <c r="E642" s="142">
        <v>32</v>
      </c>
      <c r="F642" s="139">
        <f t="shared" si="60"/>
        <v>428</v>
      </c>
      <c r="G642" s="140">
        <f>SUM(G641,E642)</f>
        <v>232</v>
      </c>
      <c r="H642" s="142"/>
      <c r="I642" s="133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ht="15.75" customHeight="1">
      <c r="A643" s="142">
        <v>19</v>
      </c>
      <c r="B643" s="155" t="s">
        <v>1257</v>
      </c>
      <c r="C643" s="139" t="s">
        <v>1258</v>
      </c>
      <c r="D643" s="139" t="s">
        <v>1632</v>
      </c>
      <c r="E643" s="142">
        <v>40</v>
      </c>
      <c r="F643" s="139">
        <f t="shared" si="60"/>
        <v>468</v>
      </c>
      <c r="G643" s="140">
        <f>SUM(G642,E643)</f>
        <v>272</v>
      </c>
      <c r="H643" s="142"/>
      <c r="I643" s="133"/>
      <c r="J643" s="134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ht="15.75" customHeight="1">
      <c r="A644" s="158">
        <v>20</v>
      </c>
      <c r="B644" s="156" t="s">
        <v>1692</v>
      </c>
      <c r="C644" s="157" t="s">
        <v>1693</v>
      </c>
      <c r="D644" s="157" t="s">
        <v>1632</v>
      </c>
      <c r="E644" s="158">
        <v>50</v>
      </c>
      <c r="F644" s="157">
        <f t="shared" si="60"/>
        <v>518</v>
      </c>
      <c r="G644" s="159">
        <f>SUM(G643,E644)</f>
        <v>322</v>
      </c>
      <c r="H644" s="158"/>
      <c r="I644" s="133"/>
      <c r="J644" s="134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ht="15.75" customHeight="1">
      <c r="A645" s="142">
        <v>21</v>
      </c>
      <c r="B645" s="155" t="s">
        <v>912</v>
      </c>
      <c r="C645" s="139" t="s">
        <v>913</v>
      </c>
      <c r="D645" s="232" t="s">
        <v>1182</v>
      </c>
      <c r="E645" s="142">
        <v>15</v>
      </c>
      <c r="F645" s="139">
        <f t="shared" si="60"/>
        <v>533</v>
      </c>
      <c r="G645" s="140">
        <f>SUM(G644,E645)</f>
        <v>337</v>
      </c>
      <c r="H645" s="142"/>
      <c r="I645" s="133" t="s">
        <v>1219</v>
      </c>
      <c r="J645" s="134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ht="15.75" customHeight="1">
      <c r="A646" s="142">
        <v>22</v>
      </c>
      <c r="B646" s="155" t="s">
        <v>2559</v>
      </c>
      <c r="C646" s="139" t="s">
        <v>2560</v>
      </c>
      <c r="D646" s="232" t="s">
        <v>1182</v>
      </c>
      <c r="E646" s="142">
        <v>206</v>
      </c>
      <c r="F646" s="139">
        <f t="shared" si="60"/>
        <v>739</v>
      </c>
      <c r="G646" s="140">
        <v>400</v>
      </c>
      <c r="H646" s="342" t="s">
        <v>1179</v>
      </c>
      <c r="I646" s="133" t="s">
        <v>2431</v>
      </c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ht="15.75" customHeight="1">
      <c r="A647" s="132"/>
      <c r="B647" s="134"/>
      <c r="C647" s="132"/>
      <c r="D647" s="134"/>
      <c r="E647" s="132"/>
      <c r="F647" s="132"/>
      <c r="G647" s="149"/>
      <c r="H647" s="132"/>
      <c r="I647" s="133"/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ht="15.75" customHeight="1">
      <c r="A648" s="537" t="s">
        <v>2561</v>
      </c>
      <c r="B648" s="537"/>
      <c r="C648" s="537" t="s">
        <v>2562</v>
      </c>
      <c r="D648" s="537"/>
      <c r="E648" s="132"/>
      <c r="F648" s="132"/>
      <c r="G648" s="149"/>
      <c r="H648" s="132"/>
      <c r="I648" s="133"/>
      <c r="J648" s="134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ht="15.75" customHeight="1">
      <c r="A649" s="139" t="s">
        <v>1622</v>
      </c>
      <c r="B649" s="139" t="s">
        <v>1623</v>
      </c>
      <c r="C649" s="139" t="s">
        <v>1624</v>
      </c>
      <c r="D649" s="139" t="s">
        <v>1625</v>
      </c>
      <c r="E649" s="139" t="s">
        <v>1626</v>
      </c>
      <c r="F649" s="139" t="s">
        <v>1627</v>
      </c>
      <c r="G649" s="140" t="s">
        <v>1628</v>
      </c>
      <c r="H649" s="140" t="s">
        <v>1629</v>
      </c>
      <c r="I649" s="133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ht="15.75" customHeight="1">
      <c r="A650" s="139">
        <v>1</v>
      </c>
      <c r="B650" s="154" t="s">
        <v>2188</v>
      </c>
      <c r="C650" s="142" t="s">
        <v>2189</v>
      </c>
      <c r="D650" s="142" t="s">
        <v>1621</v>
      </c>
      <c r="E650" s="142">
        <v>20</v>
      </c>
      <c r="F650" s="139">
        <f t="shared" ref="F650:F658" si="62">SUM(E650,F649)</f>
        <v>20</v>
      </c>
      <c r="G650" s="140">
        <f>SUM(E650,G649)</f>
        <v>20</v>
      </c>
      <c r="H650" s="142"/>
      <c r="I650" s="133"/>
      <c r="J650" s="134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ht="15.75" customHeight="1">
      <c r="A651" s="139">
        <v>2</v>
      </c>
      <c r="B651" s="150" t="s">
        <v>2414</v>
      </c>
      <c r="C651" s="139" t="s">
        <v>2415</v>
      </c>
      <c r="D651" s="139" t="s">
        <v>1621</v>
      </c>
      <c r="E651" s="142">
        <v>16</v>
      </c>
      <c r="F651" s="139">
        <f t="shared" si="62"/>
        <v>36</v>
      </c>
      <c r="G651" s="140">
        <f t="shared" ref="G651:G659" si="63">SUM(G650,E651)</f>
        <v>36</v>
      </c>
      <c r="H651" s="142"/>
      <c r="I651" s="133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ht="15.75" customHeight="1">
      <c r="A652" s="142">
        <v>3</v>
      </c>
      <c r="B652" s="147" t="s">
        <v>2392</v>
      </c>
      <c r="C652" s="139" t="s">
        <v>2393</v>
      </c>
      <c r="D652" s="142" t="s">
        <v>1621</v>
      </c>
      <c r="E652" s="142">
        <v>15</v>
      </c>
      <c r="F652" s="139">
        <f t="shared" si="62"/>
        <v>51</v>
      </c>
      <c r="G652" s="140">
        <f t="shared" si="63"/>
        <v>51</v>
      </c>
      <c r="H652" s="142"/>
      <c r="I652" s="133"/>
      <c r="J652" s="134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spans="1:26" ht="15.75" customHeight="1">
      <c r="A653" s="143">
        <v>4</v>
      </c>
      <c r="B653" s="180" t="s">
        <v>2167</v>
      </c>
      <c r="C653" s="143" t="s">
        <v>2168</v>
      </c>
      <c r="D653" s="145" t="s">
        <v>1621</v>
      </c>
      <c r="E653" s="145">
        <v>80</v>
      </c>
      <c r="F653" s="143">
        <f t="shared" si="62"/>
        <v>131</v>
      </c>
      <c r="G653" s="146">
        <f t="shared" si="63"/>
        <v>131</v>
      </c>
      <c r="H653" s="145"/>
      <c r="I653" s="133" t="s">
        <v>2107</v>
      </c>
      <c r="J653" s="134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spans="1:26" ht="15.75" customHeight="1">
      <c r="A654" s="139">
        <v>5</v>
      </c>
      <c r="B654" s="154" t="s">
        <v>1683</v>
      </c>
      <c r="C654" s="142" t="s">
        <v>1684</v>
      </c>
      <c r="D654" s="139" t="s">
        <v>1621</v>
      </c>
      <c r="E654" s="142">
        <v>7</v>
      </c>
      <c r="F654" s="139">
        <f t="shared" si="62"/>
        <v>138</v>
      </c>
      <c r="G654" s="140">
        <f t="shared" si="63"/>
        <v>138</v>
      </c>
      <c r="H654" s="142"/>
      <c r="I654" s="133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spans="1:26" ht="15.75" customHeight="1">
      <c r="A655" s="139">
        <v>6</v>
      </c>
      <c r="B655" s="141" t="s">
        <v>1744</v>
      </c>
      <c r="C655" s="142" t="s">
        <v>1745</v>
      </c>
      <c r="D655" s="139" t="s">
        <v>1621</v>
      </c>
      <c r="E655" s="142">
        <v>20</v>
      </c>
      <c r="F655" s="139">
        <f t="shared" si="62"/>
        <v>158</v>
      </c>
      <c r="G655" s="140">
        <f t="shared" si="63"/>
        <v>158</v>
      </c>
      <c r="H655" s="142"/>
      <c r="I655" s="133"/>
      <c r="J655" s="134"/>
      <c r="K655" s="134"/>
      <c r="L655" s="134"/>
      <c r="M655" s="134"/>
      <c r="N655" s="134"/>
      <c r="O655" s="134"/>
      <c r="P655" s="134"/>
      <c r="Q655" s="134"/>
    </row>
    <row r="656" spans="1:26" ht="15.75" customHeight="1">
      <c r="A656" s="139">
        <v>7</v>
      </c>
      <c r="B656" s="126" t="s">
        <v>2483</v>
      </c>
      <c r="C656" s="142" t="s">
        <v>2484</v>
      </c>
      <c r="D656" s="139" t="s">
        <v>1621</v>
      </c>
      <c r="E656" s="142">
        <v>7</v>
      </c>
      <c r="F656" s="139">
        <f t="shared" si="62"/>
        <v>165</v>
      </c>
      <c r="G656" s="140">
        <f t="shared" si="63"/>
        <v>165</v>
      </c>
      <c r="H656" s="142"/>
      <c r="I656" s="133"/>
      <c r="J656" s="134"/>
      <c r="K656" s="134"/>
      <c r="L656" s="134"/>
      <c r="M656" s="134"/>
      <c r="N656" s="134"/>
      <c r="O656" s="134"/>
      <c r="P656" s="134"/>
      <c r="Q656" s="134"/>
    </row>
    <row r="657" spans="1:26" ht="15.75" customHeight="1">
      <c r="A657" s="139">
        <v>8</v>
      </c>
      <c r="B657" s="126" t="s">
        <v>1257</v>
      </c>
      <c r="C657" s="142" t="s">
        <v>1258</v>
      </c>
      <c r="D657" s="167" t="s">
        <v>1182</v>
      </c>
      <c r="E657" s="142">
        <v>67</v>
      </c>
      <c r="F657" s="139">
        <f t="shared" si="62"/>
        <v>232</v>
      </c>
      <c r="G657" s="140">
        <f t="shared" si="63"/>
        <v>232</v>
      </c>
      <c r="H657" s="142"/>
      <c r="I657" s="133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ht="15.75" customHeight="1">
      <c r="A658" s="157">
        <v>9</v>
      </c>
      <c r="B658" s="229" t="s">
        <v>1257</v>
      </c>
      <c r="C658" s="158" t="s">
        <v>1691</v>
      </c>
      <c r="D658" s="189" t="s">
        <v>1175</v>
      </c>
      <c r="E658" s="158">
        <v>50</v>
      </c>
      <c r="F658" s="157">
        <f t="shared" si="62"/>
        <v>282</v>
      </c>
      <c r="G658" s="159">
        <f t="shared" si="63"/>
        <v>282</v>
      </c>
      <c r="H658" s="158"/>
      <c r="I658" s="133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ht="15.75" customHeight="1">
      <c r="A659" s="139">
        <v>10</v>
      </c>
      <c r="B659" s="126" t="s">
        <v>1265</v>
      </c>
      <c r="C659" s="142" t="s">
        <v>1266</v>
      </c>
      <c r="D659" s="167" t="s">
        <v>1182</v>
      </c>
      <c r="E659" s="142">
        <v>20</v>
      </c>
      <c r="F659" s="139">
        <f>SUM(F658,E659)</f>
        <v>302</v>
      </c>
      <c r="G659" s="140">
        <f t="shared" si="63"/>
        <v>302</v>
      </c>
      <c r="H659" s="142"/>
      <c r="I659" s="133" t="s">
        <v>1267</v>
      </c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ht="15.75" customHeight="1">
      <c r="A660" s="139">
        <v>11</v>
      </c>
      <c r="B660" s="126" t="s">
        <v>2563</v>
      </c>
      <c r="C660" s="142" t="s">
        <v>2564</v>
      </c>
      <c r="D660" s="167" t="s">
        <v>1182</v>
      </c>
      <c r="E660" s="142">
        <v>170</v>
      </c>
      <c r="F660" s="139">
        <f>SUM(F659,E660)</f>
        <v>472</v>
      </c>
      <c r="G660" s="140">
        <v>400</v>
      </c>
      <c r="H660" s="342" t="s">
        <v>1179</v>
      </c>
      <c r="I660" s="133" t="s">
        <v>1216</v>
      </c>
      <c r="J660" s="134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spans="1:26" ht="15.75" customHeight="1">
      <c r="A661" s="132"/>
      <c r="B661" s="190" t="s">
        <v>912</v>
      </c>
      <c r="C661" s="264" t="s">
        <v>991</v>
      </c>
      <c r="D661" s="168" t="s">
        <v>1182</v>
      </c>
      <c r="E661" s="132">
        <v>23</v>
      </c>
      <c r="F661" s="139">
        <f>SUM(F660,E661)</f>
        <v>495</v>
      </c>
      <c r="G661" s="140">
        <v>400</v>
      </c>
      <c r="H661" s="342" t="s">
        <v>1179</v>
      </c>
      <c r="I661" s="133" t="s">
        <v>891</v>
      </c>
      <c r="J661" s="134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spans="1:26" ht="15.75" customHeight="1">
      <c r="A662" s="537" t="s">
        <v>2565</v>
      </c>
      <c r="B662" s="537"/>
      <c r="C662" s="537" t="s">
        <v>2566</v>
      </c>
      <c r="D662" s="537"/>
      <c r="E662" s="132"/>
      <c r="F662" s="132"/>
      <c r="G662" s="149"/>
      <c r="H662" s="132"/>
      <c r="I662" s="133"/>
      <c r="J662" s="134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spans="1:26" ht="15.75" customHeight="1">
      <c r="A663" s="139" t="s">
        <v>1622</v>
      </c>
      <c r="B663" s="139" t="s">
        <v>1623</v>
      </c>
      <c r="C663" s="139" t="s">
        <v>1624</v>
      </c>
      <c r="D663" s="139" t="s">
        <v>1625</v>
      </c>
      <c r="E663" s="139" t="s">
        <v>1626</v>
      </c>
      <c r="F663" s="139" t="s">
        <v>1627</v>
      </c>
      <c r="G663" s="140" t="s">
        <v>1628</v>
      </c>
      <c r="H663" s="140" t="s">
        <v>1629</v>
      </c>
      <c r="I663" s="133"/>
      <c r="J663" s="134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spans="1:26" ht="15.75" customHeight="1">
      <c r="A664" s="139">
        <v>1</v>
      </c>
      <c r="B664" s="134" t="s">
        <v>2567</v>
      </c>
      <c r="C664" s="132" t="s">
        <v>2568</v>
      </c>
      <c r="D664" s="142" t="s">
        <v>1632</v>
      </c>
      <c r="E664" s="142">
        <v>24</v>
      </c>
      <c r="F664" s="139">
        <f t="shared" ref="F664:F673" si="64">SUM(E664,F663)</f>
        <v>24</v>
      </c>
      <c r="G664" s="140">
        <f t="shared" ref="G664:G673" si="65">SUM(E664,G663)</f>
        <v>24</v>
      </c>
      <c r="H664" s="142"/>
      <c r="I664" s="133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ht="15.75" customHeight="1">
      <c r="A665" s="139">
        <v>2</v>
      </c>
      <c r="B665" s="154" t="s">
        <v>1783</v>
      </c>
      <c r="C665" s="142" t="s">
        <v>1669</v>
      </c>
      <c r="D665" s="139" t="s">
        <v>1621</v>
      </c>
      <c r="E665" s="142">
        <v>6</v>
      </c>
      <c r="F665" s="139">
        <f t="shared" si="64"/>
        <v>30</v>
      </c>
      <c r="G665" s="140">
        <f t="shared" si="65"/>
        <v>30</v>
      </c>
      <c r="H665" s="142"/>
      <c r="I665" s="133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ht="15.75" customHeight="1">
      <c r="A666" s="145">
        <v>3</v>
      </c>
      <c r="B666" s="274" t="s">
        <v>1704</v>
      </c>
      <c r="C666" s="143" t="s">
        <v>1705</v>
      </c>
      <c r="D666" s="143" t="s">
        <v>1621</v>
      </c>
      <c r="E666" s="145">
        <v>51</v>
      </c>
      <c r="F666" s="143">
        <f t="shared" si="64"/>
        <v>81</v>
      </c>
      <c r="G666" s="146">
        <f t="shared" si="65"/>
        <v>81</v>
      </c>
      <c r="H666" s="145"/>
      <c r="I666" s="133" t="s">
        <v>2107</v>
      </c>
      <c r="J666" s="134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ht="15.75" customHeight="1">
      <c r="A667" s="142">
        <v>4</v>
      </c>
      <c r="B667" s="154" t="s">
        <v>1683</v>
      </c>
      <c r="C667" s="142" t="s">
        <v>1684</v>
      </c>
      <c r="D667" s="139" t="s">
        <v>1621</v>
      </c>
      <c r="E667" s="142">
        <v>20</v>
      </c>
      <c r="F667" s="139">
        <f t="shared" si="64"/>
        <v>101</v>
      </c>
      <c r="G667" s="140">
        <f t="shared" si="65"/>
        <v>101</v>
      </c>
      <c r="H667" s="142"/>
      <c r="I667" s="133"/>
      <c r="J667" s="134"/>
      <c r="K667" s="134"/>
      <c r="L667" s="134"/>
      <c r="M667" s="134"/>
      <c r="N667" s="134"/>
      <c r="O667" s="134"/>
      <c r="P667" s="134"/>
      <c r="Q667" s="134"/>
    </row>
    <row r="668" spans="1:26" ht="15.75" customHeight="1">
      <c r="A668" s="142">
        <v>5</v>
      </c>
      <c r="B668" s="141" t="s">
        <v>2025</v>
      </c>
      <c r="C668" s="139" t="s">
        <v>2026</v>
      </c>
      <c r="D668" s="357" t="s">
        <v>1182</v>
      </c>
      <c r="E668" s="142">
        <v>35</v>
      </c>
      <c r="F668" s="139">
        <f t="shared" si="64"/>
        <v>136</v>
      </c>
      <c r="G668" s="140">
        <f t="shared" si="65"/>
        <v>136</v>
      </c>
      <c r="H668" s="142"/>
      <c r="I668" s="133"/>
      <c r="J668" s="134"/>
      <c r="K668" s="134"/>
      <c r="L668" s="134"/>
      <c r="M668" s="134"/>
      <c r="N668" s="134"/>
      <c r="O668" s="134"/>
      <c r="P668" s="134"/>
      <c r="Q668" s="134"/>
    </row>
    <row r="669" spans="1:26" ht="15.75" customHeight="1">
      <c r="A669" s="142">
        <v>6</v>
      </c>
      <c r="B669" s="141" t="s">
        <v>1728</v>
      </c>
      <c r="C669" s="142" t="s">
        <v>1729</v>
      </c>
      <c r="D669" s="142" t="s">
        <v>1632</v>
      </c>
      <c r="E669" s="142">
        <v>42</v>
      </c>
      <c r="F669" s="139">
        <f t="shared" si="64"/>
        <v>178</v>
      </c>
      <c r="G669" s="140">
        <f t="shared" si="65"/>
        <v>178</v>
      </c>
      <c r="H669" s="142"/>
      <c r="I669" s="133"/>
      <c r="J669" s="134"/>
      <c r="K669" s="134"/>
      <c r="L669" s="134"/>
      <c r="M669" s="134"/>
      <c r="N669" s="134"/>
      <c r="O669" s="134"/>
      <c r="P669" s="134"/>
      <c r="Q669" s="134"/>
    </row>
    <row r="670" spans="1:26" ht="15.75" customHeight="1">
      <c r="A670" s="142">
        <v>7</v>
      </c>
      <c r="B670" s="141" t="s">
        <v>1257</v>
      </c>
      <c r="C670" s="142" t="s">
        <v>1258</v>
      </c>
      <c r="D670" s="142" t="s">
        <v>1632</v>
      </c>
      <c r="E670" s="142">
        <v>20</v>
      </c>
      <c r="F670" s="139">
        <f t="shared" si="64"/>
        <v>198</v>
      </c>
      <c r="G670" s="140">
        <f t="shared" si="65"/>
        <v>198</v>
      </c>
      <c r="H670" s="142"/>
      <c r="I670" s="133"/>
      <c r="J670" s="134"/>
      <c r="K670" s="134"/>
      <c r="L670" s="134"/>
      <c r="M670" s="134"/>
      <c r="N670" s="134"/>
      <c r="O670" s="134"/>
      <c r="P670" s="134"/>
      <c r="Q670" s="134"/>
    </row>
    <row r="671" spans="1:26" ht="15.75" customHeight="1">
      <c r="A671" s="142">
        <v>8</v>
      </c>
      <c r="B671" s="141" t="s">
        <v>1690</v>
      </c>
      <c r="C671" s="142" t="s">
        <v>1691</v>
      </c>
      <c r="D671" s="115" t="s">
        <v>1175</v>
      </c>
      <c r="E671" s="142">
        <v>55</v>
      </c>
      <c r="F671" s="139">
        <f t="shared" si="64"/>
        <v>253</v>
      </c>
      <c r="G671" s="140">
        <f t="shared" si="65"/>
        <v>253</v>
      </c>
      <c r="H671" s="142"/>
      <c r="I671" s="133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ht="15.75" customHeight="1">
      <c r="A672" s="142">
        <v>9</v>
      </c>
      <c r="B672" s="141" t="s">
        <v>2426</v>
      </c>
      <c r="C672" s="142" t="s">
        <v>2427</v>
      </c>
      <c r="D672" s="115" t="s">
        <v>1175</v>
      </c>
      <c r="E672" s="142">
        <v>12</v>
      </c>
      <c r="F672" s="139">
        <f t="shared" si="64"/>
        <v>265</v>
      </c>
      <c r="G672" s="140">
        <f t="shared" si="65"/>
        <v>265</v>
      </c>
      <c r="H672" s="142"/>
      <c r="I672" s="133"/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ht="15.75" customHeight="1">
      <c r="A673" s="158">
        <v>10</v>
      </c>
      <c r="B673" s="174" t="s">
        <v>1692</v>
      </c>
      <c r="C673" s="158" t="s">
        <v>1693</v>
      </c>
      <c r="D673" s="165" t="s">
        <v>1182</v>
      </c>
      <c r="E673" s="158">
        <v>50</v>
      </c>
      <c r="F673" s="157">
        <f t="shared" si="64"/>
        <v>315</v>
      </c>
      <c r="G673" s="159">
        <f t="shared" si="65"/>
        <v>315</v>
      </c>
      <c r="H673" s="158"/>
      <c r="I673" s="133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ht="15.75" customHeight="1">
      <c r="A674" s="158">
        <v>11</v>
      </c>
      <c r="B674" s="287" t="s">
        <v>1769</v>
      </c>
      <c r="C674" s="158" t="s">
        <v>1770</v>
      </c>
      <c r="D674" s="268" t="s">
        <v>1175</v>
      </c>
      <c r="E674" s="158">
        <v>8</v>
      </c>
      <c r="F674" s="158">
        <f>SUM(F673,E674)</f>
        <v>323</v>
      </c>
      <c r="G674" s="159">
        <f>SUM(G673,E674)</f>
        <v>323</v>
      </c>
      <c r="H674" s="158"/>
      <c r="I674" s="133" t="s">
        <v>2569</v>
      </c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ht="15.75" customHeight="1">
      <c r="A675" s="142">
        <v>12</v>
      </c>
      <c r="B675" s="190" t="s">
        <v>1857</v>
      </c>
      <c r="C675" s="142" t="s">
        <v>1858</v>
      </c>
      <c r="D675" s="171" t="s">
        <v>1175</v>
      </c>
      <c r="E675" s="142">
        <v>20</v>
      </c>
      <c r="F675" s="142">
        <f>SUM(F674,E675)</f>
        <v>343</v>
      </c>
      <c r="G675" s="140">
        <f>SUM(G674,E675)</f>
        <v>343</v>
      </c>
      <c r="H675" s="142"/>
      <c r="I675" s="133" t="s">
        <v>1211</v>
      </c>
      <c r="J675" s="134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ht="15.75" customHeight="1">
      <c r="A676" s="142">
        <v>13</v>
      </c>
      <c r="B676" s="190" t="s">
        <v>912</v>
      </c>
      <c r="C676" s="142" t="s">
        <v>913</v>
      </c>
      <c r="D676" s="171" t="s">
        <v>1182</v>
      </c>
      <c r="E676" s="142">
        <v>40</v>
      </c>
      <c r="F676" s="142">
        <f>SUM(F675,E676)</f>
        <v>383</v>
      </c>
      <c r="G676" s="140">
        <f>SUM(G675,E676)</f>
        <v>383</v>
      </c>
      <c r="H676" s="142"/>
      <c r="I676" s="133" t="s">
        <v>1219</v>
      </c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spans="1:26" ht="15.75" customHeight="1">
      <c r="A677" s="142">
        <v>14</v>
      </c>
      <c r="B677" s="190" t="s">
        <v>1994</v>
      </c>
      <c r="C677" s="142" t="s">
        <v>1995</v>
      </c>
      <c r="D677" s="171" t="s">
        <v>1182</v>
      </c>
      <c r="E677" s="142">
        <v>12</v>
      </c>
      <c r="F677" s="142">
        <f>SUM(F676,E677)</f>
        <v>395</v>
      </c>
      <c r="G677" s="140">
        <f>SUM(G676,E677)</f>
        <v>395</v>
      </c>
      <c r="H677" s="142"/>
      <c r="I677" s="133" t="s">
        <v>1188</v>
      </c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ht="15.75" customHeight="1">
      <c r="A678" s="142">
        <v>15</v>
      </c>
      <c r="B678" s="190" t="s">
        <v>2570</v>
      </c>
      <c r="C678" s="142" t="s">
        <v>2571</v>
      </c>
      <c r="D678" s="171" t="s">
        <v>1182</v>
      </c>
      <c r="E678" s="142">
        <v>18</v>
      </c>
      <c r="F678" s="142">
        <f>SUM(F677,E678)</f>
        <v>413</v>
      </c>
      <c r="G678" s="140">
        <v>400</v>
      </c>
      <c r="H678" s="342" t="s">
        <v>1179</v>
      </c>
      <c r="I678" s="133" t="s">
        <v>1188</v>
      </c>
      <c r="J678" s="134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ht="15.75" customHeight="1">
      <c r="A679" s="132"/>
      <c r="B679" s="225"/>
      <c r="C679" s="132"/>
      <c r="D679" s="225"/>
      <c r="E679" s="132"/>
      <c r="F679" s="132"/>
      <c r="G679" s="149"/>
      <c r="H679" s="132"/>
      <c r="I679" s="133"/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ht="15.75" customHeight="1">
      <c r="A680" s="537" t="s">
        <v>2572</v>
      </c>
      <c r="B680" s="537"/>
      <c r="C680" s="537" t="s">
        <v>2573</v>
      </c>
      <c r="D680" s="537"/>
      <c r="E680" s="132"/>
      <c r="F680" s="132"/>
      <c r="G680" s="149"/>
      <c r="H680" s="132"/>
      <c r="I680" s="133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ht="15.75" customHeight="1">
      <c r="A681" s="139" t="s">
        <v>1622</v>
      </c>
      <c r="B681" s="139" t="s">
        <v>1623</v>
      </c>
      <c r="C681" s="139" t="s">
        <v>1624</v>
      </c>
      <c r="D681" s="139" t="s">
        <v>1625</v>
      </c>
      <c r="E681" s="139" t="s">
        <v>1626</v>
      </c>
      <c r="F681" s="139" t="s">
        <v>1627</v>
      </c>
      <c r="G681" s="140" t="s">
        <v>1628</v>
      </c>
      <c r="H681" s="140" t="s">
        <v>1629</v>
      </c>
      <c r="I681" s="133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ht="15.75" customHeight="1">
      <c r="A682" s="139">
        <v>1</v>
      </c>
      <c r="B682" s="141" t="s">
        <v>1530</v>
      </c>
      <c r="C682" s="142" t="s">
        <v>1531</v>
      </c>
      <c r="D682" s="142" t="s">
        <v>1621</v>
      </c>
      <c r="E682" s="142">
        <v>4</v>
      </c>
      <c r="F682" s="139">
        <f>SUM(E682,F681)</f>
        <v>4</v>
      </c>
      <c r="G682" s="140">
        <f>SUM(E682,G681)</f>
        <v>4</v>
      </c>
      <c r="H682" s="142"/>
      <c r="I682" s="133"/>
      <c r="J682" s="134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ht="15.75" customHeight="1">
      <c r="A683" s="139">
        <v>2</v>
      </c>
      <c r="B683" s="150"/>
      <c r="C683" s="142"/>
      <c r="D683" s="139"/>
      <c r="E683" s="142"/>
      <c r="F683" s="139"/>
      <c r="G683" s="140"/>
      <c r="H683" s="142"/>
      <c r="I683" s="133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ht="15.75" customHeight="1">
      <c r="A684" s="142">
        <v>3</v>
      </c>
      <c r="B684" s="150"/>
      <c r="C684" s="139"/>
      <c r="D684" s="139"/>
      <c r="E684" s="139"/>
      <c r="F684" s="142"/>
      <c r="G684" s="140"/>
      <c r="H684" s="142"/>
      <c r="I684" s="133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ht="15.75" customHeight="1">
      <c r="A685" s="132"/>
      <c r="B685" s="334"/>
      <c r="C685" s="148"/>
      <c r="D685" s="148"/>
      <c r="E685" s="148"/>
      <c r="F685" s="132"/>
      <c r="G685" s="149"/>
      <c r="H685" s="132"/>
      <c r="I685" s="133"/>
      <c r="J685" s="134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ht="15.75" customHeight="1">
      <c r="A686" s="132"/>
      <c r="B686" s="334"/>
      <c r="C686" s="148"/>
      <c r="D686" s="148"/>
      <c r="E686" s="148"/>
      <c r="F686" s="132"/>
      <c r="G686" s="149"/>
      <c r="H686" s="132"/>
      <c r="I686" s="133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ht="15.75" customHeight="1">
      <c r="A687" s="132"/>
      <c r="B687" s="258"/>
      <c r="C687" s="132"/>
      <c r="D687" s="132"/>
      <c r="E687" s="132"/>
      <c r="F687" s="132"/>
      <c r="G687" s="149"/>
      <c r="H687" s="132"/>
      <c r="I687" s="133"/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ht="15.75" customHeight="1">
      <c r="A688" s="132"/>
      <c r="B688" s="334"/>
      <c r="C688" s="148"/>
      <c r="D688" s="148"/>
      <c r="E688" s="148"/>
      <c r="F688" s="132"/>
      <c r="G688" s="149"/>
      <c r="H688" s="132"/>
      <c r="I688" s="133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ht="15.75" customHeight="1">
      <c r="A689" s="537" t="s">
        <v>2574</v>
      </c>
      <c r="B689" s="537"/>
      <c r="C689" s="537" t="s">
        <v>2575</v>
      </c>
      <c r="D689" s="537"/>
      <c r="E689" s="132"/>
      <c r="F689" s="132"/>
      <c r="G689" s="149"/>
      <c r="H689" s="132"/>
      <c r="I689" s="133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ht="15.75" customHeight="1">
      <c r="A690" s="139" t="s">
        <v>1622</v>
      </c>
      <c r="B690" s="139" t="s">
        <v>1623</v>
      </c>
      <c r="C690" s="139" t="s">
        <v>1624</v>
      </c>
      <c r="D690" s="139" t="s">
        <v>1625</v>
      </c>
      <c r="E690" s="139" t="s">
        <v>1626</v>
      </c>
      <c r="F690" s="139" t="s">
        <v>1627</v>
      </c>
      <c r="G690" s="140" t="s">
        <v>1628</v>
      </c>
      <c r="H690" s="140" t="s">
        <v>1629</v>
      </c>
      <c r="I690" s="133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ht="15.75" customHeight="1">
      <c r="A691" s="142">
        <v>1</v>
      </c>
      <c r="B691" s="147" t="s">
        <v>2576</v>
      </c>
      <c r="C691" s="142" t="s">
        <v>2577</v>
      </c>
      <c r="D691" s="142" t="s">
        <v>1632</v>
      </c>
      <c r="E691" s="142">
        <v>100</v>
      </c>
      <c r="F691" s="139">
        <f t="shared" ref="F691:F702" si="66">SUM(E691,F690)</f>
        <v>100</v>
      </c>
      <c r="G691" s="140">
        <f>SUM(E691,G690)</f>
        <v>100</v>
      </c>
      <c r="H691" s="142"/>
      <c r="I691" s="133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ht="15.75" customHeight="1">
      <c r="A692" s="142">
        <v>2</v>
      </c>
      <c r="B692" s="150" t="s">
        <v>2406</v>
      </c>
      <c r="C692" s="142" t="s">
        <v>1754</v>
      </c>
      <c r="D692" s="139" t="s">
        <v>1621</v>
      </c>
      <c r="E692" s="142">
        <v>30</v>
      </c>
      <c r="F692" s="139">
        <f t="shared" si="66"/>
        <v>130</v>
      </c>
      <c r="G692" s="140">
        <f>SUM(E692,G691)</f>
        <v>130</v>
      </c>
      <c r="H692" s="142"/>
      <c r="I692" s="133"/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ht="15.75" customHeight="1">
      <c r="A693" s="142">
        <v>3</v>
      </c>
      <c r="B693" s="154" t="s">
        <v>1666</v>
      </c>
      <c r="C693" s="142" t="s">
        <v>1667</v>
      </c>
      <c r="D693" s="142" t="s">
        <v>1621</v>
      </c>
      <c r="E693" s="142">
        <v>6</v>
      </c>
      <c r="F693" s="139">
        <f t="shared" si="66"/>
        <v>136</v>
      </c>
      <c r="G693" s="140">
        <f>SUM(E693,G692)</f>
        <v>136</v>
      </c>
      <c r="H693" s="142"/>
      <c r="I693" s="133"/>
      <c r="J693" s="134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6" ht="15.75" customHeight="1">
      <c r="A694" s="145">
        <v>4</v>
      </c>
      <c r="B694" s="274" t="s">
        <v>1704</v>
      </c>
      <c r="C694" s="143" t="s">
        <v>1705</v>
      </c>
      <c r="D694" s="143" t="s">
        <v>1621</v>
      </c>
      <c r="E694" s="145">
        <v>6</v>
      </c>
      <c r="F694" s="143">
        <f t="shared" si="66"/>
        <v>142</v>
      </c>
      <c r="G694" s="146">
        <f>SUM(E694,G693)</f>
        <v>142</v>
      </c>
      <c r="H694" s="145"/>
      <c r="I694" s="133" t="s">
        <v>2107</v>
      </c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ht="15.75" customHeight="1">
      <c r="A695" s="142">
        <v>5</v>
      </c>
      <c r="B695" s="147" t="s">
        <v>2578</v>
      </c>
      <c r="C695" s="139" t="s">
        <v>2579</v>
      </c>
      <c r="D695" s="142" t="s">
        <v>1632</v>
      </c>
      <c r="E695" s="142">
        <v>66</v>
      </c>
      <c r="F695" s="139">
        <f t="shared" si="66"/>
        <v>208</v>
      </c>
      <c r="G695" s="140">
        <v>200</v>
      </c>
      <c r="H695" s="142"/>
      <c r="I695" s="133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ht="15.75" customHeight="1">
      <c r="A696" s="142">
        <v>6</v>
      </c>
      <c r="B696" s="154" t="s">
        <v>1708</v>
      </c>
      <c r="C696" s="142" t="s">
        <v>1709</v>
      </c>
      <c r="D696" s="142" t="s">
        <v>1632</v>
      </c>
      <c r="E696" s="142">
        <v>5</v>
      </c>
      <c r="F696" s="139">
        <f t="shared" si="66"/>
        <v>213</v>
      </c>
      <c r="G696" s="140">
        <f>SUM(E696,G695)</f>
        <v>205</v>
      </c>
      <c r="H696" s="142"/>
      <c r="I696" s="133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ht="15.75" customHeight="1">
      <c r="A697" s="142">
        <v>7</v>
      </c>
      <c r="B697" s="147" t="s">
        <v>2578</v>
      </c>
      <c r="C697" s="139" t="s">
        <v>2580</v>
      </c>
      <c r="D697" s="142" t="s">
        <v>1632</v>
      </c>
      <c r="E697" s="142">
        <v>82.5</v>
      </c>
      <c r="F697" s="139">
        <f t="shared" si="66"/>
        <v>295.5</v>
      </c>
      <c r="G697" s="140">
        <f>SUM(E697,G696)</f>
        <v>287.5</v>
      </c>
      <c r="H697" s="142"/>
      <c r="I697" s="133"/>
      <c r="J697" s="134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6" ht="15.75" customHeight="1">
      <c r="A698" s="142">
        <v>8</v>
      </c>
      <c r="B698" s="147" t="s">
        <v>1773</v>
      </c>
      <c r="C698" s="139" t="s">
        <v>1774</v>
      </c>
      <c r="D698" s="142" t="s">
        <v>1621</v>
      </c>
      <c r="E698" s="142">
        <v>20</v>
      </c>
      <c r="F698" s="139">
        <f t="shared" si="66"/>
        <v>315.5</v>
      </c>
      <c r="G698" s="140">
        <v>300</v>
      </c>
      <c r="H698" s="342" t="s">
        <v>1179</v>
      </c>
      <c r="I698" s="133"/>
      <c r="J698" s="134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spans="1:26" ht="15.75" customHeight="1">
      <c r="A699" s="142">
        <v>9</v>
      </c>
      <c r="B699" s="147" t="s">
        <v>1967</v>
      </c>
      <c r="C699" s="139" t="s">
        <v>1968</v>
      </c>
      <c r="D699" s="142" t="s">
        <v>1632</v>
      </c>
      <c r="E699" s="142">
        <v>8</v>
      </c>
      <c r="F699" s="139">
        <f t="shared" si="66"/>
        <v>323.5</v>
      </c>
      <c r="G699" s="140">
        <v>300</v>
      </c>
      <c r="H699" s="342" t="s">
        <v>1179</v>
      </c>
      <c r="I699" s="133"/>
      <c r="J699" s="134"/>
      <c r="K699" s="134"/>
      <c r="L699" s="134"/>
      <c r="M699" s="134"/>
      <c r="N699" s="134"/>
      <c r="O699" s="134"/>
      <c r="P699" s="134"/>
      <c r="Q699" s="134"/>
    </row>
    <row r="700" spans="1:26" ht="15.75" customHeight="1">
      <c r="A700" s="142">
        <v>10</v>
      </c>
      <c r="B700" s="154" t="s">
        <v>1683</v>
      </c>
      <c r="C700" s="142" t="s">
        <v>1684</v>
      </c>
      <c r="D700" s="139" t="s">
        <v>1621</v>
      </c>
      <c r="E700" s="142">
        <v>4</v>
      </c>
      <c r="F700" s="139">
        <f t="shared" si="66"/>
        <v>327.5</v>
      </c>
      <c r="G700" s="140">
        <v>300</v>
      </c>
      <c r="H700" s="342" t="s">
        <v>1179</v>
      </c>
      <c r="I700" s="133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spans="1:26" ht="15.75" customHeight="1">
      <c r="A701" s="142">
        <v>11</v>
      </c>
      <c r="B701" s="155" t="s">
        <v>1800</v>
      </c>
      <c r="C701" s="139" t="s">
        <v>1801</v>
      </c>
      <c r="D701" s="142" t="s">
        <v>1621</v>
      </c>
      <c r="E701" s="139">
        <v>8</v>
      </c>
      <c r="F701" s="139">
        <f t="shared" si="66"/>
        <v>335.5</v>
      </c>
      <c r="G701" s="140">
        <v>300</v>
      </c>
      <c r="H701" s="342" t="s">
        <v>1179</v>
      </c>
      <c r="I701" s="133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spans="1:26" ht="15.75" customHeight="1">
      <c r="A702" s="142">
        <v>12</v>
      </c>
      <c r="B702" s="141" t="s">
        <v>1234</v>
      </c>
      <c r="C702" s="142" t="s">
        <v>1235</v>
      </c>
      <c r="D702" s="167" t="s">
        <v>1182</v>
      </c>
      <c r="E702" s="142">
        <v>24</v>
      </c>
      <c r="F702" s="139">
        <f t="shared" si="66"/>
        <v>359.5</v>
      </c>
      <c r="G702" s="140">
        <v>300</v>
      </c>
      <c r="H702" s="342" t="s">
        <v>1179</v>
      </c>
      <c r="I702" s="133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ht="15.75" customHeight="1">
      <c r="A703" s="142">
        <v>13</v>
      </c>
      <c r="B703" s="141" t="s">
        <v>2581</v>
      </c>
      <c r="C703" s="139" t="s">
        <v>2582</v>
      </c>
      <c r="D703" s="167" t="s">
        <v>1182</v>
      </c>
      <c r="E703" s="142">
        <v>61</v>
      </c>
      <c r="F703" s="139">
        <f>SUM(F702,E703)</f>
        <v>420.5</v>
      </c>
      <c r="G703" s="140">
        <v>300</v>
      </c>
      <c r="H703" s="342" t="s">
        <v>1179</v>
      </c>
      <c r="I703" s="133" t="s">
        <v>1185</v>
      </c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ht="15.75" customHeight="1">
      <c r="A704" s="132"/>
      <c r="B704" s="120" t="s">
        <v>2583</v>
      </c>
      <c r="C704" s="120" t="s">
        <v>2584</v>
      </c>
      <c r="D704" s="132" t="s">
        <v>1175</v>
      </c>
      <c r="E704" s="132">
        <v>100</v>
      </c>
      <c r="F704" s="148">
        <f>SUM(F703,E704)</f>
        <v>520.5</v>
      </c>
      <c r="G704" s="149">
        <v>300</v>
      </c>
      <c r="H704" s="342" t="s">
        <v>1179</v>
      </c>
      <c r="I704" s="133" t="s">
        <v>2585</v>
      </c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ht="15.75" customHeight="1">
      <c r="A705" s="132"/>
      <c r="B705" s="134"/>
      <c r="C705" s="132"/>
      <c r="D705" s="134"/>
      <c r="E705" s="132"/>
      <c r="F705" s="132"/>
      <c r="G705" s="149"/>
      <c r="H705" s="132"/>
      <c r="I705" s="133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ht="15.75" customHeight="1">
      <c r="A706" s="537" t="s">
        <v>2586</v>
      </c>
      <c r="B706" s="537"/>
      <c r="C706" s="537" t="s">
        <v>2587</v>
      </c>
      <c r="D706" s="537"/>
      <c r="E706" s="132"/>
      <c r="F706" s="132"/>
      <c r="G706" s="149"/>
      <c r="H706" s="132"/>
      <c r="I706" s="133"/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5.75" customHeight="1">
      <c r="A707" s="139" t="s">
        <v>1622</v>
      </c>
      <c r="B707" s="139" t="s">
        <v>1623</v>
      </c>
      <c r="C707" s="139" t="s">
        <v>1624</v>
      </c>
      <c r="D707" s="157" t="s">
        <v>1625</v>
      </c>
      <c r="E707" s="157" t="s">
        <v>1626</v>
      </c>
      <c r="F707" s="139" t="s">
        <v>1627</v>
      </c>
      <c r="G707" s="140" t="s">
        <v>1628</v>
      </c>
      <c r="H707" s="140" t="s">
        <v>1629</v>
      </c>
      <c r="I707" s="133"/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spans="1:26" ht="15.75" customHeight="1">
      <c r="A708" s="142">
        <v>1</v>
      </c>
      <c r="B708" s="154" t="s">
        <v>2588</v>
      </c>
      <c r="C708" s="216" t="s">
        <v>2589</v>
      </c>
      <c r="D708" s="197" t="s">
        <v>1621</v>
      </c>
      <c r="E708" s="190">
        <v>15</v>
      </c>
      <c r="F708" s="362">
        <f t="shared" ref="F708:F721" si="67">SUM(F707,E708)</f>
        <v>15</v>
      </c>
      <c r="G708" s="140">
        <f>SUM(E708,G707)</f>
        <v>15</v>
      </c>
      <c r="H708" s="142"/>
      <c r="I708" s="133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ht="15.75" customHeight="1">
      <c r="A709" s="142">
        <v>2</v>
      </c>
      <c r="B709" s="154" t="s">
        <v>2590</v>
      </c>
      <c r="C709" s="142" t="s">
        <v>2591</v>
      </c>
      <c r="D709" s="197" t="s">
        <v>1632</v>
      </c>
      <c r="E709" s="197">
        <v>90</v>
      </c>
      <c r="F709" s="139">
        <f t="shared" si="67"/>
        <v>105</v>
      </c>
      <c r="G709" s="140">
        <f>SUM(E709,G708)</f>
        <v>105</v>
      </c>
      <c r="H709" s="142"/>
      <c r="I709" s="133"/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ht="15.75" customHeight="1">
      <c r="A710" s="142">
        <v>3</v>
      </c>
      <c r="B710" s="154" t="s">
        <v>2592</v>
      </c>
      <c r="C710" s="142" t="s">
        <v>2593</v>
      </c>
      <c r="D710" s="142" t="s">
        <v>1621</v>
      </c>
      <c r="E710" s="142">
        <v>80</v>
      </c>
      <c r="F710" s="139">
        <f t="shared" si="67"/>
        <v>185</v>
      </c>
      <c r="G710" s="140">
        <f>SUM(E710,G709)</f>
        <v>185</v>
      </c>
      <c r="H710" s="142"/>
      <c r="I710" s="133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ht="15.75" customHeight="1">
      <c r="A711" s="142">
        <v>4</v>
      </c>
      <c r="B711" s="154" t="s">
        <v>1666</v>
      </c>
      <c r="C711" s="142" t="s">
        <v>1667</v>
      </c>
      <c r="D711" s="142" t="s">
        <v>1621</v>
      </c>
      <c r="E711" s="142">
        <v>4</v>
      </c>
      <c r="F711" s="139">
        <f t="shared" si="67"/>
        <v>189</v>
      </c>
      <c r="G711" s="140">
        <f>SUM(E711,G710)</f>
        <v>189</v>
      </c>
      <c r="H711" s="142"/>
      <c r="I711" s="133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ht="15.75" customHeight="1">
      <c r="A712" s="142">
        <v>5</v>
      </c>
      <c r="B712" s="154" t="s">
        <v>2594</v>
      </c>
      <c r="C712" s="142" t="s">
        <v>2595</v>
      </c>
      <c r="D712" s="142" t="s">
        <v>1621</v>
      </c>
      <c r="E712" s="142">
        <v>30</v>
      </c>
      <c r="F712" s="139">
        <f t="shared" si="67"/>
        <v>219</v>
      </c>
      <c r="G712" s="140">
        <v>200</v>
      </c>
      <c r="H712" s="142"/>
      <c r="I712" s="133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ht="15.75" customHeight="1">
      <c r="A713" s="145">
        <v>6</v>
      </c>
      <c r="B713" s="294" t="s">
        <v>2596</v>
      </c>
      <c r="C713" s="145" t="s">
        <v>2597</v>
      </c>
      <c r="D713" s="145" t="s">
        <v>1632</v>
      </c>
      <c r="E713" s="145">
        <v>13</v>
      </c>
      <c r="F713" s="143">
        <f t="shared" si="67"/>
        <v>232</v>
      </c>
      <c r="G713" s="146">
        <v>200</v>
      </c>
      <c r="H713" s="145"/>
      <c r="I713" s="133" t="s">
        <v>2107</v>
      </c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ht="15.75" customHeight="1">
      <c r="A714" s="142">
        <v>7</v>
      </c>
      <c r="B714" s="154" t="s">
        <v>1708</v>
      </c>
      <c r="C714" s="142" t="s">
        <v>1709</v>
      </c>
      <c r="D714" s="142" t="s">
        <v>1632</v>
      </c>
      <c r="E714" s="142">
        <v>60</v>
      </c>
      <c r="F714" s="139">
        <f t="shared" si="67"/>
        <v>292</v>
      </c>
      <c r="G714" s="140">
        <f t="shared" ref="G714:G721" si="68">SUM(G713,E714)</f>
        <v>260</v>
      </c>
      <c r="H714" s="142"/>
      <c r="I714" s="133"/>
      <c r="J714" s="134"/>
      <c r="K714" s="134"/>
      <c r="L714" s="134"/>
      <c r="M714" s="134"/>
      <c r="N714" s="134"/>
      <c r="O714" s="134"/>
      <c r="P714" s="134"/>
      <c r="Q714" s="134"/>
    </row>
    <row r="715" spans="1:26" ht="15.75" customHeight="1">
      <c r="A715" s="142">
        <v>8</v>
      </c>
      <c r="B715" s="147" t="s">
        <v>1773</v>
      </c>
      <c r="C715" s="139" t="s">
        <v>1774</v>
      </c>
      <c r="D715" s="142" t="s">
        <v>1621</v>
      </c>
      <c r="E715" s="142">
        <v>10</v>
      </c>
      <c r="F715" s="139">
        <f t="shared" si="67"/>
        <v>302</v>
      </c>
      <c r="G715" s="140">
        <f t="shared" si="68"/>
        <v>270</v>
      </c>
      <c r="H715" s="142"/>
      <c r="I715" s="133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ht="15.75" customHeight="1">
      <c r="A716" s="142">
        <v>9</v>
      </c>
      <c r="B716" s="141" t="s">
        <v>1841</v>
      </c>
      <c r="C716" s="142" t="s">
        <v>1842</v>
      </c>
      <c r="D716" s="142" t="s">
        <v>1632</v>
      </c>
      <c r="E716" s="142">
        <v>11</v>
      </c>
      <c r="F716" s="139">
        <f t="shared" si="67"/>
        <v>313</v>
      </c>
      <c r="G716" s="140">
        <f t="shared" si="68"/>
        <v>281</v>
      </c>
      <c r="H716" s="142"/>
      <c r="I716" s="133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ht="15.75" customHeight="1">
      <c r="A717" s="158">
        <v>10</v>
      </c>
      <c r="B717" s="174" t="s">
        <v>2027</v>
      </c>
      <c r="C717" s="158" t="s">
        <v>2028</v>
      </c>
      <c r="D717" s="158" t="s">
        <v>1632</v>
      </c>
      <c r="E717" s="158">
        <v>8</v>
      </c>
      <c r="F717" s="157">
        <f t="shared" si="67"/>
        <v>321</v>
      </c>
      <c r="G717" s="159">
        <f t="shared" si="68"/>
        <v>289</v>
      </c>
      <c r="H717" s="158"/>
      <c r="I717" s="133"/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ht="15.75" customHeight="1">
      <c r="A718" s="142">
        <v>11</v>
      </c>
      <c r="B718" s="141" t="s">
        <v>1893</v>
      </c>
      <c r="C718" s="142" t="s">
        <v>1894</v>
      </c>
      <c r="D718" s="142" t="s">
        <v>1175</v>
      </c>
      <c r="E718" s="142">
        <v>20</v>
      </c>
      <c r="F718" s="139">
        <f t="shared" si="67"/>
        <v>341</v>
      </c>
      <c r="G718" s="140">
        <f t="shared" si="68"/>
        <v>309</v>
      </c>
      <c r="H718" s="142"/>
      <c r="I718" s="133" t="s">
        <v>1216</v>
      </c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ht="15.75" customHeight="1">
      <c r="A719" s="132">
        <v>12</v>
      </c>
      <c r="B719" s="190" t="s">
        <v>912</v>
      </c>
      <c r="C719" s="264" t="s">
        <v>990</v>
      </c>
      <c r="D719" s="168" t="s">
        <v>1182</v>
      </c>
      <c r="E719" s="168">
        <v>35</v>
      </c>
      <c r="F719" s="139">
        <f t="shared" si="67"/>
        <v>376</v>
      </c>
      <c r="G719" s="140">
        <f t="shared" si="68"/>
        <v>344</v>
      </c>
      <c r="H719" s="132"/>
      <c r="I719" s="133" t="s">
        <v>891</v>
      </c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ht="15.75" customHeight="1">
      <c r="A720" s="132"/>
      <c r="B720" s="257" t="s">
        <v>2598</v>
      </c>
      <c r="C720" s="132" t="s">
        <v>1845</v>
      </c>
      <c r="D720" s="264" t="s">
        <v>1175</v>
      </c>
      <c r="E720" s="132">
        <v>30</v>
      </c>
      <c r="F720" s="139">
        <f t="shared" si="67"/>
        <v>406</v>
      </c>
      <c r="G720" s="140">
        <f t="shared" si="68"/>
        <v>374</v>
      </c>
      <c r="H720" s="132"/>
      <c r="I720" s="133" t="s">
        <v>891</v>
      </c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ht="15.75" customHeight="1">
      <c r="A721" s="132"/>
      <c r="B721" s="190" t="s">
        <v>912</v>
      </c>
      <c r="C721" s="264" t="s">
        <v>1220</v>
      </c>
      <c r="D721" s="168" t="s">
        <v>1182</v>
      </c>
      <c r="E721" s="168">
        <v>10</v>
      </c>
      <c r="F721" s="139">
        <f t="shared" si="67"/>
        <v>416</v>
      </c>
      <c r="G721" s="140">
        <f t="shared" si="68"/>
        <v>384</v>
      </c>
      <c r="H721" s="132"/>
      <c r="I721" s="133" t="s">
        <v>1221</v>
      </c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ht="15.75" customHeight="1">
      <c r="A722" s="132"/>
      <c r="B722" s="166"/>
      <c r="C722" s="264"/>
      <c r="D722" s="168"/>
      <c r="E722" s="168"/>
      <c r="F722" s="148"/>
      <c r="G722" s="149"/>
      <c r="H722" s="132"/>
      <c r="I722" s="133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ht="15.75" customHeight="1">
      <c r="A723" s="132"/>
      <c r="B723" s="166"/>
      <c r="C723" s="264"/>
      <c r="D723" s="168"/>
      <c r="E723" s="168"/>
      <c r="F723" s="148"/>
      <c r="G723" s="149"/>
      <c r="H723" s="132"/>
      <c r="I723" s="133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ht="15.75" customHeight="1">
      <c r="A724" s="132"/>
      <c r="B724" s="166"/>
      <c r="C724" s="264"/>
      <c r="D724" s="168"/>
      <c r="E724" s="168"/>
      <c r="F724" s="148"/>
      <c r="G724" s="149"/>
      <c r="H724" s="132"/>
      <c r="I724" s="133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ht="15.75" customHeight="1">
      <c r="A725" s="537" t="s">
        <v>2599</v>
      </c>
      <c r="B725" s="537"/>
      <c r="C725" s="537" t="s">
        <v>2600</v>
      </c>
      <c r="D725" s="537"/>
      <c r="E725" s="132"/>
      <c r="F725" s="132"/>
      <c r="G725" s="149"/>
      <c r="H725" s="132"/>
      <c r="I725" s="133"/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5.75" customHeight="1">
      <c r="A726" s="139" t="s">
        <v>1622</v>
      </c>
      <c r="B726" s="139" t="s">
        <v>1623</v>
      </c>
      <c r="C726" s="139" t="s">
        <v>1624</v>
      </c>
      <c r="D726" s="139" t="s">
        <v>1625</v>
      </c>
      <c r="E726" s="139" t="s">
        <v>1626</v>
      </c>
      <c r="F726" s="139" t="s">
        <v>1627</v>
      </c>
      <c r="G726" s="140" t="s">
        <v>1628</v>
      </c>
      <c r="H726" s="140" t="s">
        <v>1629</v>
      </c>
      <c r="I726" s="133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ht="15.75" customHeight="1">
      <c r="A727" s="139">
        <v>1</v>
      </c>
      <c r="B727" s="150" t="s">
        <v>2414</v>
      </c>
      <c r="C727" s="139" t="s">
        <v>2415</v>
      </c>
      <c r="D727" s="139" t="s">
        <v>1621</v>
      </c>
      <c r="E727" s="142">
        <v>4</v>
      </c>
      <c r="F727" s="139">
        <f t="shared" ref="F727:F753" si="69">SUM(F726,E727)</f>
        <v>4</v>
      </c>
      <c r="G727" s="140">
        <f t="shared" ref="G727:G736" si="70">SUM(G726,E727)</f>
        <v>4</v>
      </c>
      <c r="H727" s="142"/>
      <c r="I727" s="133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spans="1:26" ht="15.75" customHeight="1">
      <c r="A728" s="139">
        <v>2</v>
      </c>
      <c r="B728" s="150" t="s">
        <v>2416</v>
      </c>
      <c r="C728" s="142" t="s">
        <v>2417</v>
      </c>
      <c r="D728" s="139" t="s">
        <v>1621</v>
      </c>
      <c r="E728" s="142">
        <v>10</v>
      </c>
      <c r="F728" s="139">
        <f t="shared" si="69"/>
        <v>14</v>
      </c>
      <c r="G728" s="140">
        <f t="shared" si="70"/>
        <v>14</v>
      </c>
      <c r="H728" s="142"/>
      <c r="I728" s="133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spans="1:26" ht="15.75" customHeight="1">
      <c r="A729" s="139">
        <v>3</v>
      </c>
      <c r="B729" s="147" t="s">
        <v>2210</v>
      </c>
      <c r="C729" s="139" t="s">
        <v>2211</v>
      </c>
      <c r="D729" s="142" t="s">
        <v>1632</v>
      </c>
      <c r="E729" s="142">
        <v>4</v>
      </c>
      <c r="F729" s="139">
        <f t="shared" si="69"/>
        <v>18</v>
      </c>
      <c r="G729" s="140">
        <f t="shared" si="70"/>
        <v>18</v>
      </c>
      <c r="H729" s="142"/>
      <c r="I729" s="133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ht="15.75" customHeight="1">
      <c r="A730" s="139">
        <v>4</v>
      </c>
      <c r="B730" s="154" t="s">
        <v>2389</v>
      </c>
      <c r="C730" s="142" t="s">
        <v>2390</v>
      </c>
      <c r="D730" s="142" t="s">
        <v>1621</v>
      </c>
      <c r="E730" s="142">
        <v>8</v>
      </c>
      <c r="F730" s="139">
        <f t="shared" si="69"/>
        <v>26</v>
      </c>
      <c r="G730" s="140">
        <f t="shared" si="70"/>
        <v>26</v>
      </c>
      <c r="H730" s="142"/>
      <c r="I730" s="133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ht="15.75" customHeight="1">
      <c r="A731" s="139">
        <v>5</v>
      </c>
      <c r="B731" s="154" t="s">
        <v>2118</v>
      </c>
      <c r="C731" s="142" t="s">
        <v>2119</v>
      </c>
      <c r="D731" s="142" t="s">
        <v>1621</v>
      </c>
      <c r="E731" s="142">
        <v>75</v>
      </c>
      <c r="F731" s="139">
        <f t="shared" si="69"/>
        <v>101</v>
      </c>
      <c r="G731" s="140">
        <f t="shared" si="70"/>
        <v>101</v>
      </c>
      <c r="H731" s="142"/>
      <c r="I731" s="133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spans="1:26" ht="15.75" customHeight="1">
      <c r="A732" s="139">
        <v>6</v>
      </c>
      <c r="B732" s="127" t="s">
        <v>2420</v>
      </c>
      <c r="C732" s="142" t="s">
        <v>2421</v>
      </c>
      <c r="D732" s="139" t="s">
        <v>1621</v>
      </c>
      <c r="E732" s="142">
        <v>15</v>
      </c>
      <c r="F732" s="139">
        <f t="shared" si="69"/>
        <v>116</v>
      </c>
      <c r="G732" s="140">
        <f t="shared" si="70"/>
        <v>116</v>
      </c>
      <c r="H732" s="142"/>
      <c r="I732" s="133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ht="15.75" customHeight="1">
      <c r="A733" s="139">
        <v>7</v>
      </c>
      <c r="B733" s="147" t="s">
        <v>2120</v>
      </c>
      <c r="C733" s="142" t="s">
        <v>2121</v>
      </c>
      <c r="D733" s="142" t="s">
        <v>1621</v>
      </c>
      <c r="E733" s="142">
        <v>32</v>
      </c>
      <c r="F733" s="139">
        <f t="shared" si="69"/>
        <v>148</v>
      </c>
      <c r="G733" s="140">
        <f t="shared" si="70"/>
        <v>148</v>
      </c>
      <c r="H733" s="142"/>
      <c r="I733" s="133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ht="15.75" customHeight="1">
      <c r="A734" s="260">
        <v>8</v>
      </c>
      <c r="B734" s="147" t="s">
        <v>2275</v>
      </c>
      <c r="C734" s="142" t="s">
        <v>2276</v>
      </c>
      <c r="D734" s="142" t="s">
        <v>1621</v>
      </c>
      <c r="E734" s="142">
        <v>4</v>
      </c>
      <c r="F734" s="139">
        <f t="shared" si="69"/>
        <v>152</v>
      </c>
      <c r="G734" s="140">
        <f t="shared" si="70"/>
        <v>152</v>
      </c>
      <c r="H734" s="142"/>
      <c r="I734" s="133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ht="15.75" customHeight="1">
      <c r="A735" s="260">
        <v>9</v>
      </c>
      <c r="B735" s="147" t="s">
        <v>2165</v>
      </c>
      <c r="C735" s="142" t="s">
        <v>2166</v>
      </c>
      <c r="D735" s="142" t="s">
        <v>1621</v>
      </c>
      <c r="E735" s="142">
        <v>11</v>
      </c>
      <c r="F735" s="139">
        <f t="shared" si="69"/>
        <v>163</v>
      </c>
      <c r="G735" s="140">
        <f t="shared" si="70"/>
        <v>163</v>
      </c>
      <c r="H735" s="142"/>
      <c r="I735" s="133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ht="15.75" customHeight="1">
      <c r="A736" s="260">
        <v>10</v>
      </c>
      <c r="B736" s="154" t="s">
        <v>2124</v>
      </c>
      <c r="C736" s="142" t="s">
        <v>2125</v>
      </c>
      <c r="D736" s="142" t="s">
        <v>1632</v>
      </c>
      <c r="E736" s="142">
        <v>32</v>
      </c>
      <c r="F736" s="139">
        <f t="shared" si="69"/>
        <v>195</v>
      </c>
      <c r="G736" s="140">
        <f t="shared" si="70"/>
        <v>195</v>
      </c>
      <c r="H736" s="142"/>
      <c r="I736" s="133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ht="15.75" customHeight="1">
      <c r="A737" s="260">
        <v>11</v>
      </c>
      <c r="B737" s="154" t="s">
        <v>1724</v>
      </c>
      <c r="C737" s="142" t="s">
        <v>1725</v>
      </c>
      <c r="D737" s="142" t="s">
        <v>1621</v>
      </c>
      <c r="E737" s="142">
        <v>29</v>
      </c>
      <c r="F737" s="139">
        <f t="shared" si="69"/>
        <v>224</v>
      </c>
      <c r="G737" s="140">
        <v>200</v>
      </c>
      <c r="H737" s="142"/>
      <c r="I737" s="133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ht="15.75" customHeight="1">
      <c r="A738" s="260">
        <v>12</v>
      </c>
      <c r="B738" s="154" t="s">
        <v>1834</v>
      </c>
      <c r="C738" s="142" t="s">
        <v>1835</v>
      </c>
      <c r="D738" s="142" t="s">
        <v>1621</v>
      </c>
      <c r="E738" s="142">
        <v>30</v>
      </c>
      <c r="F738" s="139">
        <f t="shared" si="69"/>
        <v>254</v>
      </c>
      <c r="G738" s="140">
        <v>200</v>
      </c>
      <c r="H738" s="142"/>
      <c r="I738" s="133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ht="15.75" customHeight="1">
      <c r="A739" s="139">
        <v>13</v>
      </c>
      <c r="B739" s="154" t="s">
        <v>1828</v>
      </c>
      <c r="C739" s="142" t="s">
        <v>1829</v>
      </c>
      <c r="D739" s="142" t="s">
        <v>1621</v>
      </c>
      <c r="E739" s="142">
        <v>10</v>
      </c>
      <c r="F739" s="139">
        <f t="shared" si="69"/>
        <v>264</v>
      </c>
      <c r="G739" s="140">
        <v>200</v>
      </c>
      <c r="H739" s="142"/>
      <c r="I739" s="133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ht="15.75" customHeight="1">
      <c r="A740" s="139">
        <v>14</v>
      </c>
      <c r="B740" s="147" t="s">
        <v>1702</v>
      </c>
      <c r="C740" s="139" t="s">
        <v>1703</v>
      </c>
      <c r="D740" s="142" t="s">
        <v>1621</v>
      </c>
      <c r="E740" s="142">
        <v>8</v>
      </c>
      <c r="F740" s="139">
        <f t="shared" si="69"/>
        <v>272</v>
      </c>
      <c r="G740" s="140">
        <v>200</v>
      </c>
      <c r="H740" s="142"/>
      <c r="I740" s="133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ht="15.75" customHeight="1">
      <c r="A741" s="143">
        <v>15</v>
      </c>
      <c r="B741" s="274" t="s">
        <v>1704</v>
      </c>
      <c r="C741" s="143" t="s">
        <v>1705</v>
      </c>
      <c r="D741" s="143" t="s">
        <v>1621</v>
      </c>
      <c r="E741" s="145">
        <v>59</v>
      </c>
      <c r="F741" s="143">
        <f t="shared" si="69"/>
        <v>331</v>
      </c>
      <c r="G741" s="146">
        <v>200</v>
      </c>
      <c r="H741" s="145"/>
      <c r="I741" s="133" t="s">
        <v>2107</v>
      </c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ht="15.75" customHeight="1">
      <c r="A742" s="139">
        <v>16</v>
      </c>
      <c r="B742" s="154" t="s">
        <v>1683</v>
      </c>
      <c r="C742" s="142" t="s">
        <v>1684</v>
      </c>
      <c r="D742" s="139" t="s">
        <v>1621</v>
      </c>
      <c r="E742" s="142">
        <v>9</v>
      </c>
      <c r="F742" s="139">
        <f t="shared" si="69"/>
        <v>340</v>
      </c>
      <c r="G742" s="140">
        <f t="shared" ref="G742:G750" si="71">SUM(G741,E742)</f>
        <v>209</v>
      </c>
      <c r="H742" s="142"/>
      <c r="I742" s="133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ht="15.75" customHeight="1">
      <c r="A743" s="139">
        <v>17</v>
      </c>
      <c r="B743" s="141" t="s">
        <v>1249</v>
      </c>
      <c r="C743" s="142" t="s">
        <v>1250</v>
      </c>
      <c r="D743" s="115" t="s">
        <v>1182</v>
      </c>
      <c r="E743" s="142">
        <v>36</v>
      </c>
      <c r="F743" s="139">
        <f t="shared" si="69"/>
        <v>376</v>
      </c>
      <c r="G743" s="140">
        <f t="shared" si="71"/>
        <v>245</v>
      </c>
      <c r="H743" s="142"/>
      <c r="I743" s="133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ht="15.75" customHeight="1">
      <c r="A744" s="139">
        <v>18</v>
      </c>
      <c r="B744" s="141" t="s">
        <v>2355</v>
      </c>
      <c r="C744" s="142" t="s">
        <v>2356</v>
      </c>
      <c r="D744" s="142" t="s">
        <v>1632</v>
      </c>
      <c r="E744" s="142">
        <v>5</v>
      </c>
      <c r="F744" s="139">
        <f t="shared" si="69"/>
        <v>381</v>
      </c>
      <c r="G744" s="140">
        <f t="shared" si="71"/>
        <v>250</v>
      </c>
      <c r="H744" s="142"/>
      <c r="I744" s="133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ht="15.75" customHeight="1">
      <c r="A745" s="139">
        <v>19</v>
      </c>
      <c r="B745" s="141" t="s">
        <v>1728</v>
      </c>
      <c r="C745" s="142" t="s">
        <v>1729</v>
      </c>
      <c r="D745" s="142" t="s">
        <v>1632</v>
      </c>
      <c r="E745" s="142">
        <v>42</v>
      </c>
      <c r="F745" s="139">
        <f t="shared" si="69"/>
        <v>423</v>
      </c>
      <c r="G745" s="140">
        <f t="shared" si="71"/>
        <v>292</v>
      </c>
      <c r="H745" s="142"/>
      <c r="I745" s="133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ht="15.75" customHeight="1">
      <c r="A746" s="139">
        <v>20</v>
      </c>
      <c r="B746" s="126" t="s">
        <v>1280</v>
      </c>
      <c r="C746" s="139" t="s">
        <v>1281</v>
      </c>
      <c r="D746" s="142" t="s">
        <v>1621</v>
      </c>
      <c r="E746" s="142">
        <v>7</v>
      </c>
      <c r="F746" s="139">
        <f t="shared" si="69"/>
        <v>430</v>
      </c>
      <c r="G746" s="140">
        <f t="shared" si="71"/>
        <v>299</v>
      </c>
      <c r="H746" s="142"/>
      <c r="I746" s="133"/>
      <c r="J746" s="134"/>
      <c r="K746" s="134"/>
      <c r="L746" s="134"/>
      <c r="M746" s="134"/>
      <c r="N746" s="134"/>
      <c r="O746" s="134"/>
      <c r="P746" s="134"/>
      <c r="Q746" s="134"/>
    </row>
    <row r="747" spans="1:26" ht="15.75" customHeight="1">
      <c r="A747" s="139">
        <v>21</v>
      </c>
      <c r="B747" s="126" t="s">
        <v>1274</v>
      </c>
      <c r="C747" s="139" t="s">
        <v>1275</v>
      </c>
      <c r="D747" s="142" t="s">
        <v>1632</v>
      </c>
      <c r="E747" s="142">
        <v>7</v>
      </c>
      <c r="F747" s="139">
        <f t="shared" si="69"/>
        <v>437</v>
      </c>
      <c r="G747" s="140">
        <f t="shared" si="71"/>
        <v>306</v>
      </c>
      <c r="H747" s="115"/>
      <c r="I747" s="133"/>
      <c r="J747" s="134"/>
      <c r="K747" s="134"/>
      <c r="L747" s="134"/>
      <c r="M747" s="134"/>
      <c r="N747" s="134"/>
      <c r="O747" s="134"/>
      <c r="P747" s="134"/>
      <c r="Q747" s="134"/>
    </row>
    <row r="748" spans="1:26" ht="15.75" customHeight="1">
      <c r="A748" s="139">
        <v>22</v>
      </c>
      <c r="B748" s="126" t="s">
        <v>1257</v>
      </c>
      <c r="C748" s="139" t="s">
        <v>1258</v>
      </c>
      <c r="D748" s="142" t="s">
        <v>1632</v>
      </c>
      <c r="E748" s="142">
        <v>25</v>
      </c>
      <c r="F748" s="139">
        <f t="shared" si="69"/>
        <v>462</v>
      </c>
      <c r="G748" s="140">
        <f t="shared" si="71"/>
        <v>331</v>
      </c>
      <c r="H748" s="115"/>
      <c r="I748" s="133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ht="15.75" customHeight="1">
      <c r="A749" s="139">
        <v>23</v>
      </c>
      <c r="B749" s="126" t="s">
        <v>1321</v>
      </c>
      <c r="C749" s="139" t="s">
        <v>1322</v>
      </c>
      <c r="D749" s="115" t="s">
        <v>1175</v>
      </c>
      <c r="E749" s="142">
        <v>4</v>
      </c>
      <c r="F749" s="139">
        <f t="shared" si="69"/>
        <v>466</v>
      </c>
      <c r="G749" s="140">
        <f t="shared" si="71"/>
        <v>335</v>
      </c>
      <c r="H749" s="115"/>
      <c r="I749" s="133"/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ht="15.75" customHeight="1">
      <c r="A750" s="157">
        <v>24</v>
      </c>
      <c r="B750" s="229" t="s">
        <v>1692</v>
      </c>
      <c r="C750" s="157" t="s">
        <v>1693</v>
      </c>
      <c r="D750" s="158" t="s">
        <v>1632</v>
      </c>
      <c r="E750" s="158">
        <v>50</v>
      </c>
      <c r="F750" s="157">
        <f t="shared" si="69"/>
        <v>516</v>
      </c>
      <c r="G750" s="159">
        <f t="shared" si="71"/>
        <v>385</v>
      </c>
      <c r="H750" s="165"/>
      <c r="I750" s="133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ht="15.75" customHeight="1">
      <c r="A751" s="157">
        <v>25</v>
      </c>
      <c r="B751" s="229" t="s">
        <v>1910</v>
      </c>
      <c r="C751" s="157" t="s">
        <v>1911</v>
      </c>
      <c r="D751" s="165" t="s">
        <v>1175</v>
      </c>
      <c r="E751" s="158">
        <v>50</v>
      </c>
      <c r="F751" s="157">
        <f t="shared" si="69"/>
        <v>566</v>
      </c>
      <c r="G751" s="159">
        <v>400</v>
      </c>
      <c r="H751" s="363" t="s">
        <v>1179</v>
      </c>
      <c r="I751" s="133" t="s">
        <v>1208</v>
      </c>
      <c r="J751" s="177"/>
      <c r="K751" s="132"/>
      <c r="L751" s="117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ht="15.75" customHeight="1">
      <c r="A752" s="139">
        <v>26</v>
      </c>
      <c r="B752" s="126" t="s">
        <v>1641</v>
      </c>
      <c r="C752" s="139" t="s">
        <v>1184</v>
      </c>
      <c r="D752" s="115" t="s">
        <v>1182</v>
      </c>
      <c r="E752" s="142">
        <v>4</v>
      </c>
      <c r="F752" s="139">
        <f t="shared" si="69"/>
        <v>570</v>
      </c>
      <c r="G752" s="140">
        <v>400</v>
      </c>
      <c r="H752" s="364" t="s">
        <v>1179</v>
      </c>
      <c r="I752" s="133" t="s">
        <v>1185</v>
      </c>
      <c r="J752" s="177"/>
      <c r="K752" s="132"/>
      <c r="L752" s="117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ht="15.75" customHeight="1">
      <c r="A753" s="139">
        <v>27</v>
      </c>
      <c r="B753" s="126" t="s">
        <v>1696</v>
      </c>
      <c r="C753" s="139" t="s">
        <v>1697</v>
      </c>
      <c r="D753" s="115" t="s">
        <v>1175</v>
      </c>
      <c r="E753" s="142">
        <v>12</v>
      </c>
      <c r="F753" s="139">
        <f t="shared" si="69"/>
        <v>582</v>
      </c>
      <c r="G753" s="140">
        <v>400</v>
      </c>
      <c r="H753" s="364" t="s">
        <v>1179</v>
      </c>
      <c r="I753" s="133" t="s">
        <v>1219</v>
      </c>
      <c r="J753" s="177"/>
      <c r="K753" s="132"/>
      <c r="L753" s="117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ht="15.75" customHeight="1">
      <c r="A754" s="260"/>
      <c r="B754" s="341"/>
      <c r="C754" s="221"/>
      <c r="D754" s="221"/>
      <c r="E754" s="132"/>
      <c r="F754" s="148"/>
      <c r="G754" s="149"/>
      <c r="H754" s="132"/>
      <c r="I754" s="133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ht="15.75" customHeight="1">
      <c r="A755" s="544" t="s">
        <v>2601</v>
      </c>
      <c r="B755" s="544"/>
      <c r="C755" s="544" t="s">
        <v>2602</v>
      </c>
      <c r="D755" s="544"/>
      <c r="E755" s="132"/>
      <c r="F755" s="132"/>
      <c r="G755" s="149"/>
      <c r="H755" s="132"/>
      <c r="I755" s="133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ht="15.75" customHeight="1">
      <c r="A756" s="139" t="s">
        <v>1622</v>
      </c>
      <c r="B756" s="139" t="s">
        <v>1623</v>
      </c>
      <c r="C756" s="139" t="s">
        <v>1624</v>
      </c>
      <c r="D756" s="139" t="s">
        <v>1625</v>
      </c>
      <c r="E756" s="139" t="s">
        <v>1626</v>
      </c>
      <c r="F756" s="139" t="s">
        <v>1627</v>
      </c>
      <c r="G756" s="140" t="s">
        <v>1628</v>
      </c>
      <c r="H756" s="140" t="s">
        <v>1629</v>
      </c>
      <c r="I756" s="133"/>
      <c r="J756" s="134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spans="1:26" ht="15.75" customHeight="1">
      <c r="A757" s="139">
        <v>1</v>
      </c>
      <c r="B757" s="154"/>
      <c r="C757" s="142"/>
      <c r="D757" s="142"/>
      <c r="E757" s="142"/>
      <c r="F757" s="139"/>
      <c r="G757" s="140"/>
      <c r="H757" s="142"/>
      <c r="I757" s="133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spans="1:26" ht="15.75" customHeight="1">
      <c r="A758" s="139">
        <v>2</v>
      </c>
      <c r="B758" s="147"/>
      <c r="C758" s="142"/>
      <c r="D758" s="142"/>
      <c r="E758" s="142"/>
      <c r="F758" s="139"/>
      <c r="G758" s="140"/>
      <c r="H758" s="142"/>
      <c r="I758" s="133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spans="1:26" ht="15.75" customHeight="1">
      <c r="A759" s="142">
        <v>3</v>
      </c>
      <c r="B759" s="150"/>
      <c r="C759" s="139"/>
      <c r="D759" s="139"/>
      <c r="E759" s="139"/>
      <c r="F759" s="142"/>
      <c r="G759" s="140"/>
      <c r="H759" s="142"/>
      <c r="I759" s="133"/>
      <c r="J759" s="134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spans="1:26" ht="15.75" customHeight="1">
      <c r="A760" s="142"/>
      <c r="B760" s="150"/>
      <c r="C760" s="139"/>
      <c r="D760" s="139"/>
      <c r="E760" s="139"/>
      <c r="F760" s="142"/>
      <c r="G760" s="140"/>
      <c r="H760" s="142"/>
      <c r="I760" s="133"/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ht="15.75" customHeight="1">
      <c r="A761" s="224"/>
      <c r="B761" s="365"/>
      <c r="C761" s="332"/>
      <c r="D761" s="332"/>
      <c r="E761" s="332"/>
      <c r="F761" s="132"/>
      <c r="G761" s="149"/>
      <c r="H761" s="132"/>
      <c r="I761" s="133"/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spans="1:26" ht="15.75" customHeight="1">
      <c r="A762" s="260"/>
      <c r="B762" s="336"/>
      <c r="C762" s="221"/>
      <c r="D762" s="260"/>
      <c r="E762" s="132"/>
      <c r="F762" s="148"/>
      <c r="G762" s="149"/>
      <c r="H762" s="132"/>
      <c r="I762" s="133"/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ht="15.75" customHeight="1">
      <c r="A763" s="544" t="s">
        <v>2603</v>
      </c>
      <c r="B763" s="544"/>
      <c r="C763" s="544" t="s">
        <v>2604</v>
      </c>
      <c r="D763" s="544"/>
      <c r="E763" s="132"/>
      <c r="F763" s="132"/>
      <c r="G763" s="149"/>
      <c r="H763" s="132"/>
      <c r="I763" s="133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ht="15.75" customHeight="1">
      <c r="A764" s="139" t="s">
        <v>1622</v>
      </c>
      <c r="B764" s="139" t="s">
        <v>1623</v>
      </c>
      <c r="C764" s="139" t="s">
        <v>1624</v>
      </c>
      <c r="D764" s="139" t="s">
        <v>1625</v>
      </c>
      <c r="E764" s="139" t="s">
        <v>1626</v>
      </c>
      <c r="F764" s="139" t="s">
        <v>1627</v>
      </c>
      <c r="G764" s="140" t="s">
        <v>1628</v>
      </c>
      <c r="H764" s="140" t="s">
        <v>1629</v>
      </c>
      <c r="I764" s="133"/>
      <c r="J764" s="134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ht="15.75" customHeight="1">
      <c r="A765" s="139">
        <v>1</v>
      </c>
      <c r="B765" s="154" t="s">
        <v>2418</v>
      </c>
      <c r="C765" s="142" t="s">
        <v>2419</v>
      </c>
      <c r="D765" s="142" t="s">
        <v>1632</v>
      </c>
      <c r="E765" s="142">
        <v>10</v>
      </c>
      <c r="F765" s="139">
        <f>SUM(E765,F764)</f>
        <v>10</v>
      </c>
      <c r="G765" s="140">
        <f>SUM(E765,G764)</f>
        <v>10</v>
      </c>
      <c r="H765" s="142"/>
      <c r="I765" s="133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spans="1:26" ht="15.75" customHeight="1">
      <c r="A766" s="143">
        <v>2</v>
      </c>
      <c r="B766" s="180" t="s">
        <v>2116</v>
      </c>
      <c r="C766" s="145" t="s">
        <v>2117</v>
      </c>
      <c r="D766" s="145" t="s">
        <v>1621</v>
      </c>
      <c r="E766" s="145">
        <v>30</v>
      </c>
      <c r="F766" s="143">
        <f>SUM(E766,F765)</f>
        <v>40</v>
      </c>
      <c r="G766" s="146">
        <f>SUM(E766,G765)</f>
        <v>40</v>
      </c>
      <c r="H766" s="145"/>
      <c r="I766" s="133" t="s">
        <v>2107</v>
      </c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ht="15.75" customHeight="1">
      <c r="A767" s="142">
        <v>3</v>
      </c>
      <c r="B767" s="150"/>
      <c r="C767" s="139"/>
      <c r="D767" s="139"/>
      <c r="E767" s="139"/>
      <c r="F767" s="142"/>
      <c r="G767" s="140"/>
      <c r="H767" s="142"/>
      <c r="I767" s="133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ht="15.75" customHeight="1">
      <c r="A768" s="142"/>
      <c r="B768" s="147"/>
      <c r="C768" s="142"/>
      <c r="D768" s="147"/>
      <c r="E768" s="142"/>
      <c r="F768" s="142"/>
      <c r="G768" s="140"/>
      <c r="H768" s="142"/>
      <c r="I768" s="133"/>
      <c r="J768" s="134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ht="15.75" customHeight="1">
      <c r="A769" s="132"/>
      <c r="B769" s="134"/>
      <c r="C769" s="132"/>
      <c r="D769" s="134"/>
      <c r="E769" s="132"/>
      <c r="F769" s="132"/>
      <c r="G769" s="149"/>
      <c r="H769" s="132"/>
      <c r="I769" s="133"/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ht="15.75" customHeight="1">
      <c r="A770" s="132"/>
      <c r="B770" s="134"/>
      <c r="C770" s="132"/>
      <c r="D770" s="134"/>
      <c r="E770" s="132"/>
      <c r="F770" s="132"/>
      <c r="G770" s="149"/>
      <c r="H770" s="132"/>
      <c r="I770" s="133"/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ht="15.75" customHeight="1">
      <c r="A771" s="537" t="s">
        <v>2605</v>
      </c>
      <c r="B771" s="537"/>
      <c r="C771" s="537" t="s">
        <v>2606</v>
      </c>
      <c r="D771" s="537"/>
      <c r="E771" s="132"/>
      <c r="F771" s="132"/>
      <c r="G771" s="149"/>
      <c r="H771" s="132"/>
      <c r="I771" s="133"/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ht="15.75" customHeight="1">
      <c r="A772" s="139" t="s">
        <v>1622</v>
      </c>
      <c r="B772" s="139" t="s">
        <v>1623</v>
      </c>
      <c r="C772" s="139" t="s">
        <v>1624</v>
      </c>
      <c r="D772" s="139" t="s">
        <v>1625</v>
      </c>
      <c r="E772" s="139" t="s">
        <v>1626</v>
      </c>
      <c r="F772" s="139" t="s">
        <v>1627</v>
      </c>
      <c r="G772" s="140" t="s">
        <v>1628</v>
      </c>
      <c r="H772" s="140" t="s">
        <v>1629</v>
      </c>
      <c r="I772" s="133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ht="15.75" customHeight="1">
      <c r="A773" s="139">
        <v>1</v>
      </c>
      <c r="B773" s="154" t="s">
        <v>2418</v>
      </c>
      <c r="C773" s="142" t="s">
        <v>2419</v>
      </c>
      <c r="D773" s="142" t="s">
        <v>1632</v>
      </c>
      <c r="E773" s="142">
        <v>10</v>
      </c>
      <c r="F773" s="139">
        <f t="shared" ref="F773:F805" si="72">SUM(F772,E773)</f>
        <v>10</v>
      </c>
      <c r="G773" s="140">
        <f>SUM(E773,G772)</f>
        <v>10</v>
      </c>
      <c r="H773" s="142"/>
      <c r="I773" s="133"/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ht="15.75" customHeight="1">
      <c r="A774" s="139">
        <v>2</v>
      </c>
      <c r="B774" s="147" t="s">
        <v>2607</v>
      </c>
      <c r="C774" s="142" t="s">
        <v>2117</v>
      </c>
      <c r="D774" s="142" t="s">
        <v>1621</v>
      </c>
      <c r="E774" s="142">
        <v>30</v>
      </c>
      <c r="F774" s="139">
        <f t="shared" si="72"/>
        <v>40</v>
      </c>
      <c r="G774" s="140">
        <f>SUM(E774,G773)</f>
        <v>40</v>
      </c>
      <c r="H774" s="142"/>
      <c r="I774" s="133"/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ht="15.75" customHeight="1">
      <c r="A775" s="142">
        <v>3</v>
      </c>
      <c r="B775" s="147" t="s">
        <v>2608</v>
      </c>
      <c r="C775" s="142" t="s">
        <v>2609</v>
      </c>
      <c r="D775" s="142" t="s">
        <v>1632</v>
      </c>
      <c r="E775" s="139">
        <v>10</v>
      </c>
      <c r="F775" s="139">
        <f t="shared" si="72"/>
        <v>50</v>
      </c>
      <c r="G775" s="140">
        <f>SUM(E775,G774)</f>
        <v>50</v>
      </c>
      <c r="H775" s="142"/>
      <c r="I775" s="133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ht="15.75" customHeight="1">
      <c r="A776" s="142">
        <v>4</v>
      </c>
      <c r="B776" s="150" t="s">
        <v>2275</v>
      </c>
      <c r="C776" s="142" t="s">
        <v>2276</v>
      </c>
      <c r="D776" s="142" t="s">
        <v>1621</v>
      </c>
      <c r="E776" s="139">
        <v>8</v>
      </c>
      <c r="F776" s="139">
        <f t="shared" si="72"/>
        <v>58</v>
      </c>
      <c r="G776" s="140">
        <f>SUM(E776,G775)</f>
        <v>58</v>
      </c>
      <c r="H776" s="142"/>
      <c r="I776" s="133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ht="15.75" customHeight="1">
      <c r="A777" s="142">
        <v>5</v>
      </c>
      <c r="B777" s="147" t="s">
        <v>2610</v>
      </c>
      <c r="C777" s="142" t="s">
        <v>2611</v>
      </c>
      <c r="D777" s="142" t="s">
        <v>1632</v>
      </c>
      <c r="E777" s="139">
        <v>140</v>
      </c>
      <c r="F777" s="139">
        <f t="shared" si="72"/>
        <v>198</v>
      </c>
      <c r="G777" s="140">
        <f>SUM(E777,G776)</f>
        <v>198</v>
      </c>
      <c r="H777" s="142"/>
      <c r="I777" s="133"/>
      <c r="J777" s="134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ht="15.75" customHeight="1">
      <c r="A778" s="142">
        <v>6</v>
      </c>
      <c r="B778" s="154" t="s">
        <v>2122</v>
      </c>
      <c r="C778" s="142" t="s">
        <v>2123</v>
      </c>
      <c r="D778" s="142" t="s">
        <v>1632</v>
      </c>
      <c r="E778" s="142">
        <v>20</v>
      </c>
      <c r="F778" s="139">
        <f t="shared" si="72"/>
        <v>218</v>
      </c>
      <c r="G778" s="140">
        <v>200</v>
      </c>
      <c r="H778" s="142"/>
      <c r="I778" s="133"/>
      <c r="J778" s="134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ht="15.75" customHeight="1">
      <c r="A779" s="142">
        <v>7</v>
      </c>
      <c r="B779" s="154" t="s">
        <v>2124</v>
      </c>
      <c r="C779" s="142" t="s">
        <v>2125</v>
      </c>
      <c r="D779" s="142" t="s">
        <v>1632</v>
      </c>
      <c r="E779" s="142">
        <v>32</v>
      </c>
      <c r="F779" s="139">
        <f t="shared" si="72"/>
        <v>250</v>
      </c>
      <c r="G779" s="140">
        <v>200</v>
      </c>
      <c r="H779" s="140"/>
      <c r="I779" s="133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ht="15.75" customHeight="1">
      <c r="A780" s="142">
        <v>8</v>
      </c>
      <c r="B780" s="147" t="s">
        <v>2126</v>
      </c>
      <c r="C780" s="139" t="s">
        <v>2127</v>
      </c>
      <c r="D780" s="142" t="s">
        <v>1621</v>
      </c>
      <c r="E780" s="142">
        <v>26</v>
      </c>
      <c r="F780" s="139">
        <f t="shared" si="72"/>
        <v>276</v>
      </c>
      <c r="G780" s="140">
        <v>200</v>
      </c>
      <c r="H780" s="140"/>
      <c r="I780" s="133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ht="15.75" customHeight="1">
      <c r="A781" s="142">
        <v>9</v>
      </c>
      <c r="B781" s="150" t="s">
        <v>2612</v>
      </c>
      <c r="C781" s="142" t="s">
        <v>2106</v>
      </c>
      <c r="D781" s="139" t="s">
        <v>1621</v>
      </c>
      <c r="E781" s="142">
        <v>26</v>
      </c>
      <c r="F781" s="139">
        <f t="shared" si="72"/>
        <v>302</v>
      </c>
      <c r="G781" s="140">
        <v>200</v>
      </c>
      <c r="H781" s="140"/>
      <c r="I781" s="133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ht="15.75" customHeight="1">
      <c r="A782" s="142">
        <v>10</v>
      </c>
      <c r="B782" s="150" t="s">
        <v>1753</v>
      </c>
      <c r="C782" s="142" t="s">
        <v>1754</v>
      </c>
      <c r="D782" s="139" t="s">
        <v>1621</v>
      </c>
      <c r="E782" s="142">
        <v>30</v>
      </c>
      <c r="F782" s="139">
        <f t="shared" si="72"/>
        <v>332</v>
      </c>
      <c r="G782" s="140">
        <v>200</v>
      </c>
      <c r="H782" s="140"/>
      <c r="I782" s="133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ht="15.75" customHeight="1">
      <c r="A783" s="142">
        <v>11</v>
      </c>
      <c r="B783" s="154" t="s">
        <v>2613</v>
      </c>
      <c r="C783" s="142" t="s">
        <v>2614</v>
      </c>
      <c r="D783" s="142" t="s">
        <v>1632</v>
      </c>
      <c r="E783" s="142">
        <v>9</v>
      </c>
      <c r="F783" s="139">
        <f t="shared" si="72"/>
        <v>341</v>
      </c>
      <c r="G783" s="140">
        <v>200</v>
      </c>
      <c r="H783" s="140"/>
      <c r="I783" s="133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ht="15.75" customHeight="1">
      <c r="A784" s="142">
        <v>12</v>
      </c>
      <c r="B784" s="154" t="s">
        <v>2131</v>
      </c>
      <c r="C784" s="142" t="s">
        <v>2132</v>
      </c>
      <c r="D784" s="142" t="s">
        <v>1632</v>
      </c>
      <c r="E784" s="142">
        <v>24</v>
      </c>
      <c r="F784" s="139">
        <f t="shared" si="72"/>
        <v>365</v>
      </c>
      <c r="G784" s="140">
        <v>200</v>
      </c>
      <c r="H784" s="140"/>
      <c r="I784" s="133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5.75" customHeight="1">
      <c r="A785" s="142">
        <v>13</v>
      </c>
      <c r="B785" s="154" t="s">
        <v>1755</v>
      </c>
      <c r="C785" s="142" t="s">
        <v>1676</v>
      </c>
      <c r="D785" s="142" t="s">
        <v>1621</v>
      </c>
      <c r="E785" s="142">
        <v>30</v>
      </c>
      <c r="F785" s="139">
        <f t="shared" si="72"/>
        <v>395</v>
      </c>
      <c r="G785" s="140">
        <v>200</v>
      </c>
      <c r="H785" s="140"/>
      <c r="I785" s="133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ht="15.75" customHeight="1">
      <c r="A786" s="145">
        <v>14</v>
      </c>
      <c r="B786" s="294" t="s">
        <v>2133</v>
      </c>
      <c r="C786" s="145" t="s">
        <v>2134</v>
      </c>
      <c r="D786" s="145" t="s">
        <v>1632</v>
      </c>
      <c r="E786" s="145">
        <v>14</v>
      </c>
      <c r="F786" s="143">
        <f t="shared" si="72"/>
        <v>409</v>
      </c>
      <c r="G786" s="146">
        <v>200</v>
      </c>
      <c r="H786" s="145"/>
      <c r="I786" s="133" t="s">
        <v>2107</v>
      </c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spans="1:26" ht="15.75" customHeight="1">
      <c r="A787" s="142">
        <v>15</v>
      </c>
      <c r="B787" s="154" t="s">
        <v>1706</v>
      </c>
      <c r="C787" s="142" t="s">
        <v>1707</v>
      </c>
      <c r="D787" s="142" t="s">
        <v>1632</v>
      </c>
      <c r="E787" s="142">
        <v>37</v>
      </c>
      <c r="F787" s="139">
        <f t="shared" si="72"/>
        <v>446</v>
      </c>
      <c r="G787" s="140">
        <f>SUM(G786,E787)</f>
        <v>237</v>
      </c>
      <c r="H787" s="142"/>
      <c r="I787" s="133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ht="15.75" customHeight="1">
      <c r="A788" s="142">
        <v>16</v>
      </c>
      <c r="B788" s="154" t="s">
        <v>2615</v>
      </c>
      <c r="C788" s="142" t="s">
        <v>2616</v>
      </c>
      <c r="D788" s="142" t="s">
        <v>1632</v>
      </c>
      <c r="E788" s="142">
        <v>18</v>
      </c>
      <c r="F788" s="139">
        <f t="shared" si="72"/>
        <v>464</v>
      </c>
      <c r="G788" s="140">
        <f>SUM(G787,E788)</f>
        <v>255</v>
      </c>
      <c r="H788" s="142"/>
      <c r="I788" s="133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spans="1:26" ht="15.75" customHeight="1">
      <c r="A789" s="142">
        <v>17</v>
      </c>
      <c r="B789" s="154" t="s">
        <v>2617</v>
      </c>
      <c r="C789" s="142" t="s">
        <v>2618</v>
      </c>
      <c r="D789" s="142" t="s">
        <v>1632</v>
      </c>
      <c r="E789" s="142">
        <v>80</v>
      </c>
      <c r="F789" s="139">
        <f t="shared" si="72"/>
        <v>544</v>
      </c>
      <c r="G789" s="140">
        <v>400</v>
      </c>
      <c r="H789" s="136" t="s">
        <v>2139</v>
      </c>
      <c r="I789" s="133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spans="1:26" ht="15.75" customHeight="1">
      <c r="A790" s="142">
        <v>18</v>
      </c>
      <c r="B790" s="154" t="s">
        <v>1683</v>
      </c>
      <c r="C790" s="142" t="s">
        <v>1684</v>
      </c>
      <c r="D790" s="139" t="s">
        <v>1621</v>
      </c>
      <c r="E790" s="142">
        <v>9</v>
      </c>
      <c r="F790" s="139">
        <f t="shared" si="72"/>
        <v>553</v>
      </c>
      <c r="G790" s="140">
        <v>400</v>
      </c>
      <c r="H790" s="136" t="s">
        <v>2139</v>
      </c>
      <c r="I790" s="133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spans="1:26" ht="15.75" customHeight="1">
      <c r="A791" s="142">
        <v>19</v>
      </c>
      <c r="B791" s="141" t="s">
        <v>1384</v>
      </c>
      <c r="C791" s="142" t="s">
        <v>1385</v>
      </c>
      <c r="D791" s="142" t="s">
        <v>1621</v>
      </c>
      <c r="E791" s="142">
        <v>30</v>
      </c>
      <c r="F791" s="139">
        <f t="shared" si="72"/>
        <v>583</v>
      </c>
      <c r="G791" s="140">
        <v>400</v>
      </c>
      <c r="H791" s="136" t="s">
        <v>2139</v>
      </c>
      <c r="I791" s="133"/>
      <c r="J791" s="134"/>
      <c r="K791" s="134"/>
      <c r="L791" s="134"/>
      <c r="M791" s="134"/>
      <c r="N791" s="134"/>
      <c r="O791" s="134"/>
      <c r="P791" s="134"/>
      <c r="Q791" s="134"/>
    </row>
    <row r="792" spans="1:26" ht="15.75" customHeight="1">
      <c r="A792" s="142">
        <v>20</v>
      </c>
      <c r="B792" s="147" t="s">
        <v>1756</v>
      </c>
      <c r="C792" s="142" t="s">
        <v>1386</v>
      </c>
      <c r="D792" s="142" t="s">
        <v>1632</v>
      </c>
      <c r="E792" s="142">
        <v>14</v>
      </c>
      <c r="F792" s="139">
        <f t="shared" si="72"/>
        <v>597</v>
      </c>
      <c r="G792" s="140">
        <v>400</v>
      </c>
      <c r="H792" s="136" t="s">
        <v>2139</v>
      </c>
      <c r="I792" s="133"/>
      <c r="J792" s="134"/>
      <c r="K792" s="134"/>
      <c r="L792" s="134"/>
      <c r="M792" s="134"/>
      <c r="N792" s="134"/>
      <c r="O792" s="134"/>
      <c r="P792" s="134"/>
      <c r="Q792" s="134"/>
    </row>
    <row r="793" spans="1:26" ht="15.75" customHeight="1">
      <c r="A793" s="142">
        <v>21</v>
      </c>
      <c r="B793" s="155" t="s">
        <v>1253</v>
      </c>
      <c r="C793" s="139" t="s">
        <v>1254</v>
      </c>
      <c r="D793" s="142" t="s">
        <v>1621</v>
      </c>
      <c r="E793" s="142">
        <v>10</v>
      </c>
      <c r="F793" s="139">
        <f t="shared" si="72"/>
        <v>607</v>
      </c>
      <c r="G793" s="140">
        <v>400</v>
      </c>
      <c r="H793" s="136" t="s">
        <v>2139</v>
      </c>
      <c r="I793" s="133"/>
      <c r="J793" s="134"/>
      <c r="K793" s="134"/>
      <c r="L793" s="134"/>
      <c r="M793" s="134"/>
      <c r="N793" s="134"/>
      <c r="O793" s="134"/>
      <c r="P793" s="134"/>
      <c r="Q793" s="134"/>
    </row>
    <row r="794" spans="1:26" ht="15.75" customHeight="1">
      <c r="A794" s="142">
        <v>22</v>
      </c>
      <c r="B794" s="155" t="s">
        <v>1257</v>
      </c>
      <c r="C794" s="139" t="s">
        <v>1258</v>
      </c>
      <c r="D794" s="115" t="s">
        <v>1182</v>
      </c>
      <c r="E794" s="142">
        <v>27</v>
      </c>
      <c r="F794" s="139">
        <f t="shared" si="72"/>
        <v>634</v>
      </c>
      <c r="G794" s="140">
        <v>400</v>
      </c>
      <c r="H794" s="136" t="s">
        <v>2139</v>
      </c>
      <c r="I794" s="133"/>
      <c r="J794" s="134"/>
      <c r="K794" s="134"/>
      <c r="L794" s="134"/>
      <c r="M794" s="134"/>
      <c r="N794" s="134"/>
      <c r="O794" s="134"/>
      <c r="P794" s="134"/>
      <c r="Q794" s="134"/>
    </row>
    <row r="795" spans="1:26" ht="15.75" customHeight="1">
      <c r="A795" s="142">
        <v>23</v>
      </c>
      <c r="B795" s="155" t="s">
        <v>1399</v>
      </c>
      <c r="C795" s="139" t="s">
        <v>1357</v>
      </c>
      <c r="D795" s="115" t="s">
        <v>1175</v>
      </c>
      <c r="E795" s="142">
        <v>30</v>
      </c>
      <c r="F795" s="139">
        <f t="shared" si="72"/>
        <v>664</v>
      </c>
      <c r="G795" s="140">
        <v>400</v>
      </c>
      <c r="H795" s="136" t="s">
        <v>2139</v>
      </c>
      <c r="I795" s="133"/>
      <c r="J795" s="134"/>
      <c r="K795" s="134"/>
      <c r="L795" s="134"/>
      <c r="M795" s="134"/>
      <c r="N795" s="134"/>
      <c r="O795" s="134"/>
      <c r="P795" s="134"/>
      <c r="Q795" s="134"/>
    </row>
    <row r="796" spans="1:26" ht="15.75" customHeight="1">
      <c r="A796" s="142">
        <v>24</v>
      </c>
      <c r="B796" s="155" t="s">
        <v>1690</v>
      </c>
      <c r="C796" s="139" t="s">
        <v>1691</v>
      </c>
      <c r="D796" s="115" t="s">
        <v>1175</v>
      </c>
      <c r="E796" s="142">
        <v>40</v>
      </c>
      <c r="F796" s="139">
        <f t="shared" si="72"/>
        <v>704</v>
      </c>
      <c r="G796" s="140">
        <v>400</v>
      </c>
      <c r="H796" s="136" t="s">
        <v>2139</v>
      </c>
      <c r="I796" s="133"/>
      <c r="J796" s="134"/>
      <c r="K796" s="134"/>
      <c r="L796" s="134"/>
      <c r="M796" s="134"/>
      <c r="N796" s="134"/>
      <c r="O796" s="134"/>
      <c r="P796" s="134"/>
      <c r="Q796" s="134"/>
    </row>
    <row r="797" spans="1:26" ht="15.75" customHeight="1">
      <c r="A797" s="142">
        <v>25</v>
      </c>
      <c r="B797" s="155" t="s">
        <v>1758</v>
      </c>
      <c r="C797" s="139" t="s">
        <v>1757</v>
      </c>
      <c r="D797" s="115" t="s">
        <v>1182</v>
      </c>
      <c r="E797" s="142">
        <v>14</v>
      </c>
      <c r="F797" s="139">
        <f t="shared" si="72"/>
        <v>718</v>
      </c>
      <c r="G797" s="140">
        <v>400</v>
      </c>
      <c r="H797" s="136" t="s">
        <v>2139</v>
      </c>
      <c r="I797" s="133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ht="15.75" customHeight="1">
      <c r="A798" s="142">
        <v>26</v>
      </c>
      <c r="B798" s="155" t="s">
        <v>1025</v>
      </c>
      <c r="C798" s="139" t="s">
        <v>1757</v>
      </c>
      <c r="D798" s="115" t="s">
        <v>1175</v>
      </c>
      <c r="E798" s="142">
        <v>30</v>
      </c>
      <c r="F798" s="139">
        <f t="shared" si="72"/>
        <v>748</v>
      </c>
      <c r="G798" s="140">
        <v>400</v>
      </c>
      <c r="H798" s="136" t="s">
        <v>2139</v>
      </c>
      <c r="I798" s="133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5.75" customHeight="1">
      <c r="A799" s="142">
        <v>27</v>
      </c>
      <c r="B799" s="155" t="s">
        <v>1262</v>
      </c>
      <c r="C799" s="139" t="s">
        <v>1263</v>
      </c>
      <c r="D799" s="115" t="s">
        <v>1175</v>
      </c>
      <c r="E799" s="142">
        <v>8</v>
      </c>
      <c r="F799" s="139">
        <f t="shared" si="72"/>
        <v>756</v>
      </c>
      <c r="G799" s="140">
        <v>400</v>
      </c>
      <c r="H799" s="136" t="s">
        <v>2139</v>
      </c>
      <c r="I799" s="133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ht="15.75" customHeight="1">
      <c r="A800" s="158">
        <v>28</v>
      </c>
      <c r="B800" s="156" t="s">
        <v>1692</v>
      </c>
      <c r="C800" s="157" t="s">
        <v>1693</v>
      </c>
      <c r="D800" s="165" t="s">
        <v>1182</v>
      </c>
      <c r="E800" s="158">
        <v>50</v>
      </c>
      <c r="F800" s="157">
        <f t="shared" si="72"/>
        <v>806</v>
      </c>
      <c r="G800" s="140">
        <v>400</v>
      </c>
      <c r="H800" s="136" t="s">
        <v>2139</v>
      </c>
      <c r="I800" s="133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ht="15.75" customHeight="1">
      <c r="A801" s="158">
        <v>29</v>
      </c>
      <c r="B801" s="156" t="s">
        <v>1036</v>
      </c>
      <c r="C801" s="157" t="s">
        <v>1037</v>
      </c>
      <c r="D801" s="165" t="s">
        <v>1182</v>
      </c>
      <c r="E801" s="158">
        <v>9</v>
      </c>
      <c r="F801" s="157">
        <f t="shared" si="72"/>
        <v>815</v>
      </c>
      <c r="G801" s="140">
        <v>400</v>
      </c>
      <c r="H801" s="286" t="s">
        <v>2139</v>
      </c>
      <c r="I801" s="133" t="s">
        <v>1185</v>
      </c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ht="15.75" customHeight="1">
      <c r="A802" s="142">
        <v>30</v>
      </c>
      <c r="B802" s="126" t="s">
        <v>1025</v>
      </c>
      <c r="C802" s="329" t="s">
        <v>1026</v>
      </c>
      <c r="D802" s="115" t="s">
        <v>1175</v>
      </c>
      <c r="E802" s="142">
        <v>30</v>
      </c>
      <c r="F802" s="142">
        <f t="shared" si="72"/>
        <v>845</v>
      </c>
      <c r="G802" s="140">
        <v>400</v>
      </c>
      <c r="H802" s="136" t="s">
        <v>2139</v>
      </c>
      <c r="I802" s="133" t="s">
        <v>1211</v>
      </c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ht="15.75" customHeight="1">
      <c r="A803" s="142">
        <v>31</v>
      </c>
      <c r="B803" s="126" t="s">
        <v>1027</v>
      </c>
      <c r="C803" s="329" t="s">
        <v>1028</v>
      </c>
      <c r="D803" s="115" t="s">
        <v>1182</v>
      </c>
      <c r="E803" s="142">
        <v>28</v>
      </c>
      <c r="F803" s="142">
        <f t="shared" si="72"/>
        <v>873</v>
      </c>
      <c r="G803" s="140">
        <v>400</v>
      </c>
      <c r="H803" s="136" t="s">
        <v>2139</v>
      </c>
      <c r="I803" s="133" t="s">
        <v>1216</v>
      </c>
      <c r="J803" s="134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ht="15.75" customHeight="1">
      <c r="A804" s="142">
        <v>32</v>
      </c>
      <c r="B804" s="126" t="s">
        <v>912</v>
      </c>
      <c r="C804" s="329" t="s">
        <v>913</v>
      </c>
      <c r="D804" s="115" t="s">
        <v>1182</v>
      </c>
      <c r="E804" s="142">
        <v>15</v>
      </c>
      <c r="F804" s="142">
        <f t="shared" si="72"/>
        <v>888</v>
      </c>
      <c r="G804" s="140">
        <v>400</v>
      </c>
      <c r="H804" s="136" t="s">
        <v>2139</v>
      </c>
      <c r="I804" s="133" t="s">
        <v>1219</v>
      </c>
      <c r="J804" s="134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ht="15.75" customHeight="1">
      <c r="A805" s="221"/>
      <c r="B805" s="116" t="s">
        <v>1388</v>
      </c>
      <c r="C805" s="152" t="s">
        <v>890</v>
      </c>
      <c r="D805" s="115" t="s">
        <v>1182</v>
      </c>
      <c r="E805" s="132">
        <v>30</v>
      </c>
      <c r="F805" s="142">
        <f t="shared" si="72"/>
        <v>918</v>
      </c>
      <c r="G805" s="140">
        <v>400</v>
      </c>
      <c r="H805" s="136" t="s">
        <v>2139</v>
      </c>
      <c r="I805" s="133" t="s">
        <v>891</v>
      </c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ht="15.75" customHeight="1">
      <c r="A806" s="544" t="s">
        <v>2619</v>
      </c>
      <c r="B806" s="544"/>
      <c r="C806" s="537" t="s">
        <v>2620</v>
      </c>
      <c r="D806" s="537"/>
      <c r="E806" s="132"/>
      <c r="F806" s="132"/>
      <c r="G806" s="149"/>
      <c r="H806" s="132"/>
      <c r="I806" s="133"/>
      <c r="J806" s="134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ht="15.75" customHeight="1">
      <c r="A807" s="139" t="s">
        <v>1622</v>
      </c>
      <c r="B807" s="139" t="s">
        <v>1623</v>
      </c>
      <c r="C807" s="139" t="s">
        <v>1624</v>
      </c>
      <c r="D807" s="139" t="s">
        <v>1625</v>
      </c>
      <c r="E807" s="139" t="s">
        <v>1626</v>
      </c>
      <c r="F807" s="139" t="s">
        <v>1627</v>
      </c>
      <c r="G807" s="140" t="s">
        <v>1628</v>
      </c>
      <c r="H807" s="140" t="s">
        <v>1629</v>
      </c>
      <c r="I807" s="133"/>
      <c r="J807" s="134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ht="15.75" customHeight="1">
      <c r="A808" s="142">
        <v>1</v>
      </c>
      <c r="B808" s="150" t="s">
        <v>2275</v>
      </c>
      <c r="C808" s="142" t="s">
        <v>2276</v>
      </c>
      <c r="D808" s="142" t="s">
        <v>1621</v>
      </c>
      <c r="E808" s="142">
        <v>16</v>
      </c>
      <c r="F808" s="139">
        <f>SUM(E808,F807)</f>
        <v>16</v>
      </c>
      <c r="G808" s="140">
        <f t="shared" ref="G808:G815" si="73">SUM(E808,G807)</f>
        <v>16</v>
      </c>
      <c r="H808" s="142"/>
      <c r="I808" s="133"/>
      <c r="J808" s="132"/>
      <c r="K808" s="132"/>
      <c r="L808" s="132"/>
      <c r="M808" s="132"/>
      <c r="N808" s="132"/>
      <c r="O808" s="132"/>
      <c r="P808" s="132"/>
      <c r="Q808" s="132"/>
      <c r="R808" s="132"/>
      <c r="S808" s="132"/>
      <c r="T808" s="132"/>
      <c r="U808" s="132"/>
      <c r="V808" s="132"/>
      <c r="W808" s="132"/>
      <c r="X808" s="132"/>
      <c r="Y808" s="132"/>
      <c r="Z808" s="132"/>
    </row>
    <row r="809" spans="1:26" ht="15.75" customHeight="1">
      <c r="A809" s="142">
        <v>2</v>
      </c>
      <c r="B809" s="147" t="s">
        <v>2392</v>
      </c>
      <c r="C809" s="139" t="s">
        <v>2393</v>
      </c>
      <c r="D809" s="142" t="s">
        <v>1621</v>
      </c>
      <c r="E809" s="142">
        <v>15</v>
      </c>
      <c r="F809" s="139">
        <f>SUM(E809,F808)</f>
        <v>31</v>
      </c>
      <c r="G809" s="140">
        <f t="shared" si="73"/>
        <v>31</v>
      </c>
      <c r="H809" s="142"/>
      <c r="I809" s="133"/>
      <c r="J809" s="134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spans="1:26" ht="15.75" customHeight="1">
      <c r="A810" s="145">
        <v>3</v>
      </c>
      <c r="B810" s="274" t="s">
        <v>1704</v>
      </c>
      <c r="C810" s="143" t="s">
        <v>1705</v>
      </c>
      <c r="D810" s="143" t="s">
        <v>1621</v>
      </c>
      <c r="E810" s="145">
        <v>65</v>
      </c>
      <c r="F810" s="143">
        <f>SUM(E810,F809)</f>
        <v>96</v>
      </c>
      <c r="G810" s="146">
        <f t="shared" si="73"/>
        <v>96</v>
      </c>
      <c r="H810" s="145"/>
      <c r="I810" s="133" t="s">
        <v>2107</v>
      </c>
      <c r="J810" s="134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ht="15.75" customHeight="1">
      <c r="A811" s="142">
        <v>4</v>
      </c>
      <c r="B811" s="147" t="s">
        <v>1773</v>
      </c>
      <c r="C811" s="139" t="s">
        <v>1774</v>
      </c>
      <c r="D811" s="142" t="s">
        <v>1621</v>
      </c>
      <c r="E811" s="142">
        <v>20</v>
      </c>
      <c r="F811" s="139">
        <v>116</v>
      </c>
      <c r="G811" s="140">
        <f t="shared" si="73"/>
        <v>116</v>
      </c>
      <c r="H811" s="142"/>
      <c r="I811" s="133"/>
      <c r="J811" s="134"/>
      <c r="K811" s="134"/>
      <c r="L811" s="134"/>
      <c r="M811" s="134"/>
      <c r="N811" s="134"/>
      <c r="O811" s="134"/>
      <c r="P811" s="134"/>
      <c r="Q811" s="134"/>
    </row>
    <row r="812" spans="1:26" ht="15.75" customHeight="1">
      <c r="A812" s="142">
        <v>5</v>
      </c>
      <c r="B812" s="126" t="s">
        <v>2483</v>
      </c>
      <c r="C812" s="142" t="s">
        <v>2484</v>
      </c>
      <c r="D812" s="139" t="s">
        <v>1621</v>
      </c>
      <c r="E812" s="142">
        <v>7</v>
      </c>
      <c r="F812" s="139">
        <f>SUM(E812,F811)</f>
        <v>123</v>
      </c>
      <c r="G812" s="140">
        <f t="shared" si="73"/>
        <v>123</v>
      </c>
      <c r="H812" s="142"/>
      <c r="I812" s="133"/>
      <c r="J812" s="134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ht="15.75" customHeight="1">
      <c r="A813" s="142">
        <v>6</v>
      </c>
      <c r="B813" s="155" t="s">
        <v>1253</v>
      </c>
      <c r="C813" s="139" t="s">
        <v>1254</v>
      </c>
      <c r="D813" s="142" t="s">
        <v>1621</v>
      </c>
      <c r="E813" s="142">
        <v>10</v>
      </c>
      <c r="F813" s="139">
        <f>SUM(E813,F812)</f>
        <v>133</v>
      </c>
      <c r="G813" s="140">
        <f t="shared" si="73"/>
        <v>133</v>
      </c>
      <c r="H813" s="142"/>
      <c r="I813" s="133"/>
      <c r="J813" s="134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ht="15.75" customHeight="1">
      <c r="A814" s="142">
        <v>7</v>
      </c>
      <c r="B814" s="155" t="s">
        <v>1257</v>
      </c>
      <c r="C814" s="139" t="s">
        <v>1258</v>
      </c>
      <c r="D814" s="115" t="s">
        <v>1182</v>
      </c>
      <c r="E814" s="142">
        <v>80</v>
      </c>
      <c r="F814" s="139">
        <f>SUM(E814,F813)</f>
        <v>213</v>
      </c>
      <c r="G814" s="140">
        <f t="shared" si="73"/>
        <v>213</v>
      </c>
      <c r="H814" s="142"/>
      <c r="I814" s="133"/>
      <c r="J814" s="134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ht="15.75" customHeight="1">
      <c r="A815" s="158">
        <v>8</v>
      </c>
      <c r="B815" s="156" t="s">
        <v>1692</v>
      </c>
      <c r="C815" s="157" t="s">
        <v>1693</v>
      </c>
      <c r="D815" s="165" t="s">
        <v>1182</v>
      </c>
      <c r="E815" s="158">
        <v>50</v>
      </c>
      <c r="F815" s="157">
        <f>SUM(E815,F814)</f>
        <v>263</v>
      </c>
      <c r="G815" s="159">
        <f t="shared" si="73"/>
        <v>263</v>
      </c>
      <c r="H815" s="158"/>
      <c r="I815" s="133"/>
      <c r="J815" s="134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ht="15.75" customHeight="1">
      <c r="A816" s="142">
        <v>9</v>
      </c>
      <c r="B816" s="155" t="s">
        <v>2621</v>
      </c>
      <c r="C816" s="139" t="s">
        <v>2622</v>
      </c>
      <c r="D816" s="115" t="s">
        <v>1182</v>
      </c>
      <c r="E816" s="142">
        <v>148</v>
      </c>
      <c r="F816" s="139">
        <f>SUM(F815,E816)</f>
        <v>411</v>
      </c>
      <c r="G816" s="140">
        <v>400</v>
      </c>
      <c r="H816" s="136" t="s">
        <v>2139</v>
      </c>
      <c r="I816" s="133" t="s">
        <v>1216</v>
      </c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6" ht="15.75" customHeight="1">
      <c r="A817" s="142">
        <v>10</v>
      </c>
      <c r="B817" s="155" t="s">
        <v>1994</v>
      </c>
      <c r="C817" s="139" t="s">
        <v>1995</v>
      </c>
      <c r="D817" s="115" t="s">
        <v>1182</v>
      </c>
      <c r="E817" s="142">
        <v>12</v>
      </c>
      <c r="F817" s="139">
        <f>SUM(F816,E817)</f>
        <v>423</v>
      </c>
      <c r="G817" s="140">
        <v>400</v>
      </c>
      <c r="H817" s="136" t="s">
        <v>2139</v>
      </c>
      <c r="I817" s="133" t="s">
        <v>1188</v>
      </c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6" ht="15.75" customHeight="1">
      <c r="A818" s="132"/>
      <c r="B818" s="134"/>
      <c r="C818" s="132"/>
      <c r="D818" s="134"/>
      <c r="E818" s="132"/>
      <c r="F818" s="132"/>
      <c r="G818" s="149"/>
      <c r="H818" s="132"/>
      <c r="I818" s="133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6" ht="15.75" customHeight="1">
      <c r="A819" s="537" t="s">
        <v>2623</v>
      </c>
      <c r="B819" s="537"/>
      <c r="C819" s="537" t="s">
        <v>2624</v>
      </c>
      <c r="D819" s="537"/>
      <c r="E819" s="132"/>
      <c r="F819" s="132"/>
      <c r="G819" s="149"/>
      <c r="H819" s="132"/>
      <c r="I819" s="133"/>
      <c r="J819" s="134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spans="1:26" ht="15.75" customHeight="1">
      <c r="A820" s="139" t="s">
        <v>1622</v>
      </c>
      <c r="B820" s="139" t="s">
        <v>1623</v>
      </c>
      <c r="C820" s="139" t="s">
        <v>1624</v>
      </c>
      <c r="D820" s="139" t="s">
        <v>1625</v>
      </c>
      <c r="E820" s="139" t="s">
        <v>1626</v>
      </c>
      <c r="F820" s="139" t="s">
        <v>1627</v>
      </c>
      <c r="G820" s="140" t="s">
        <v>1628</v>
      </c>
      <c r="H820" s="140" t="s">
        <v>1629</v>
      </c>
      <c r="I820" s="133"/>
      <c r="J820" s="134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spans="1:26" ht="15.75" customHeight="1">
      <c r="A821" s="142">
        <v>1</v>
      </c>
      <c r="B821" s="154" t="s">
        <v>1666</v>
      </c>
      <c r="C821" s="142" t="s">
        <v>1667</v>
      </c>
      <c r="D821" s="142" t="s">
        <v>1621</v>
      </c>
      <c r="E821" s="142">
        <v>6</v>
      </c>
      <c r="F821" s="139">
        <f t="shared" ref="F821:F831" si="74">SUM(E821,F820)</f>
        <v>6</v>
      </c>
      <c r="G821" s="140">
        <f t="shared" ref="G821:G831" si="75">SUM(E821,G820)</f>
        <v>6</v>
      </c>
      <c r="H821" s="142"/>
      <c r="I821" s="133"/>
      <c r="J821" s="134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spans="1:26" ht="15.75" customHeight="1">
      <c r="A822" s="145">
        <v>2</v>
      </c>
      <c r="B822" s="274" t="s">
        <v>2105</v>
      </c>
      <c r="C822" s="143" t="s">
        <v>2106</v>
      </c>
      <c r="D822" s="143" t="s">
        <v>1632</v>
      </c>
      <c r="E822" s="145">
        <v>24</v>
      </c>
      <c r="F822" s="143">
        <f t="shared" si="74"/>
        <v>30</v>
      </c>
      <c r="G822" s="146">
        <f t="shared" si="75"/>
        <v>30</v>
      </c>
      <c r="H822" s="145"/>
      <c r="I822" s="133" t="s">
        <v>2107</v>
      </c>
      <c r="J822" s="134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spans="1:26" ht="15.75" customHeight="1">
      <c r="A823" s="142">
        <v>3</v>
      </c>
      <c r="B823" s="150" t="s">
        <v>1706</v>
      </c>
      <c r="C823" s="139" t="s">
        <v>1707</v>
      </c>
      <c r="D823" s="139" t="s">
        <v>1632</v>
      </c>
      <c r="E823" s="142">
        <v>16</v>
      </c>
      <c r="F823" s="139">
        <f t="shared" si="74"/>
        <v>46</v>
      </c>
      <c r="G823" s="140">
        <f t="shared" si="75"/>
        <v>46</v>
      </c>
      <c r="H823" s="142"/>
      <c r="I823" s="133"/>
      <c r="J823" s="134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spans="1:26" ht="15.75" customHeight="1">
      <c r="A824" s="142">
        <v>4</v>
      </c>
      <c r="B824" s="147" t="s">
        <v>1967</v>
      </c>
      <c r="C824" s="139" t="s">
        <v>1968</v>
      </c>
      <c r="D824" s="171" t="s">
        <v>1182</v>
      </c>
      <c r="E824" s="142">
        <v>8</v>
      </c>
      <c r="F824" s="139">
        <f t="shared" si="74"/>
        <v>54</v>
      </c>
      <c r="G824" s="140">
        <f t="shared" si="75"/>
        <v>54</v>
      </c>
      <c r="H824" s="142"/>
      <c r="I824" s="133"/>
      <c r="J824" s="134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6" ht="15.75" customHeight="1">
      <c r="A825" s="142">
        <v>5</v>
      </c>
      <c r="B825" s="141" t="s">
        <v>1681</v>
      </c>
      <c r="C825" s="142" t="s">
        <v>1682</v>
      </c>
      <c r="D825" s="167" t="s">
        <v>1175</v>
      </c>
      <c r="E825" s="142">
        <v>50</v>
      </c>
      <c r="F825" s="139">
        <f t="shared" si="74"/>
        <v>104</v>
      </c>
      <c r="G825" s="140">
        <f t="shared" si="75"/>
        <v>104</v>
      </c>
      <c r="H825" s="142"/>
      <c r="I825" s="133"/>
      <c r="J825" s="134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spans="1:26" ht="15.75" customHeight="1">
      <c r="A826" s="142">
        <v>6</v>
      </c>
      <c r="B826" s="141" t="s">
        <v>1249</v>
      </c>
      <c r="C826" s="142" t="s">
        <v>1250</v>
      </c>
      <c r="D826" s="115" t="s">
        <v>1182</v>
      </c>
      <c r="E826" s="142">
        <v>24</v>
      </c>
      <c r="F826" s="139">
        <f t="shared" si="74"/>
        <v>128</v>
      </c>
      <c r="G826" s="140">
        <f t="shared" si="75"/>
        <v>128</v>
      </c>
      <c r="H826" s="142"/>
      <c r="I826" s="133"/>
      <c r="J826" s="134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spans="1:26" ht="15.75" customHeight="1">
      <c r="A827" s="142">
        <v>7</v>
      </c>
      <c r="B827" s="141" t="s">
        <v>2355</v>
      </c>
      <c r="C827" s="142" t="s">
        <v>2356</v>
      </c>
      <c r="D827" s="142" t="s">
        <v>1632</v>
      </c>
      <c r="E827" s="142">
        <v>15</v>
      </c>
      <c r="F827" s="139">
        <f t="shared" si="74"/>
        <v>143</v>
      </c>
      <c r="G827" s="140">
        <f t="shared" si="75"/>
        <v>143</v>
      </c>
      <c r="H827" s="142"/>
      <c r="I827" s="133"/>
      <c r="J827" s="134"/>
      <c r="K827" s="134"/>
      <c r="L827" s="134"/>
      <c r="M827" s="134"/>
      <c r="N827" s="134"/>
      <c r="O827" s="134"/>
      <c r="P827" s="134"/>
      <c r="Q827" s="134"/>
    </row>
    <row r="828" spans="1:26" ht="15.75" customHeight="1">
      <c r="A828" s="142">
        <v>8</v>
      </c>
      <c r="B828" s="141" t="s">
        <v>1928</v>
      </c>
      <c r="C828" s="142" t="s">
        <v>1929</v>
      </c>
      <c r="D828" s="142" t="s">
        <v>1632</v>
      </c>
      <c r="E828" s="142">
        <v>25</v>
      </c>
      <c r="F828" s="139">
        <f t="shared" si="74"/>
        <v>168</v>
      </c>
      <c r="G828" s="140">
        <f t="shared" si="75"/>
        <v>168</v>
      </c>
      <c r="H828" s="142"/>
      <c r="I828" s="133"/>
      <c r="J828" s="134"/>
      <c r="K828" s="134"/>
      <c r="L828" s="134"/>
      <c r="M828" s="134"/>
      <c r="N828" s="134"/>
      <c r="O828" s="134"/>
      <c r="P828" s="134"/>
      <c r="Q828" s="134"/>
    </row>
    <row r="829" spans="1:26" ht="15.75" customHeight="1">
      <c r="A829" s="142">
        <v>9</v>
      </c>
      <c r="B829" s="141" t="s">
        <v>1530</v>
      </c>
      <c r="C829" s="142" t="s">
        <v>1531</v>
      </c>
      <c r="D829" s="142" t="s">
        <v>1621</v>
      </c>
      <c r="E829" s="142">
        <v>4</v>
      </c>
      <c r="F829" s="139">
        <f t="shared" si="74"/>
        <v>172</v>
      </c>
      <c r="G829" s="140">
        <f t="shared" si="75"/>
        <v>172</v>
      </c>
      <c r="H829" s="142"/>
      <c r="I829" s="133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spans="1:26" ht="15.75" customHeight="1">
      <c r="A830" s="142">
        <v>10</v>
      </c>
      <c r="B830" s="141" t="s">
        <v>1257</v>
      </c>
      <c r="C830" s="142" t="s">
        <v>1258</v>
      </c>
      <c r="D830" s="115" t="s">
        <v>1182</v>
      </c>
      <c r="E830" s="142">
        <v>40</v>
      </c>
      <c r="F830" s="139">
        <f t="shared" si="74"/>
        <v>212</v>
      </c>
      <c r="G830" s="140">
        <f t="shared" si="75"/>
        <v>212</v>
      </c>
      <c r="H830" s="142"/>
      <c r="I830" s="133"/>
      <c r="J830" s="134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spans="1:26" ht="15.75" customHeight="1">
      <c r="A831" s="158">
        <v>11</v>
      </c>
      <c r="B831" s="174" t="s">
        <v>1690</v>
      </c>
      <c r="C831" s="158" t="s">
        <v>1691</v>
      </c>
      <c r="D831" s="165" t="s">
        <v>1175</v>
      </c>
      <c r="E831" s="158">
        <v>46</v>
      </c>
      <c r="F831" s="157">
        <f t="shared" si="74"/>
        <v>258</v>
      </c>
      <c r="G831" s="159">
        <f t="shared" si="75"/>
        <v>258</v>
      </c>
      <c r="H831" s="158"/>
      <c r="I831" s="346"/>
      <c r="J831" s="134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spans="1:26" ht="15.75" customHeight="1">
      <c r="A832" s="142">
        <v>12</v>
      </c>
      <c r="B832" s="141" t="s">
        <v>2422</v>
      </c>
      <c r="C832" s="142" t="s">
        <v>2423</v>
      </c>
      <c r="D832" s="115" t="s">
        <v>1175</v>
      </c>
      <c r="E832" s="142">
        <v>4</v>
      </c>
      <c r="F832" s="139">
        <f t="shared" ref="F832:F839" si="76">SUM(F831,E832)</f>
        <v>262</v>
      </c>
      <c r="G832" s="140">
        <f>SUM(G831,E832)</f>
        <v>262</v>
      </c>
      <c r="H832" s="142"/>
      <c r="I832" s="133" t="s">
        <v>1185</v>
      </c>
      <c r="J832" s="134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spans="1:26" ht="15.75" customHeight="1">
      <c r="A833" s="142">
        <v>13</v>
      </c>
      <c r="B833" s="141" t="s">
        <v>904</v>
      </c>
      <c r="C833" s="142" t="s">
        <v>1264</v>
      </c>
      <c r="D833" s="115" t="s">
        <v>1175</v>
      </c>
      <c r="E833" s="142">
        <v>30</v>
      </c>
      <c r="F833" s="142">
        <f t="shared" si="76"/>
        <v>292</v>
      </c>
      <c r="G833" s="140">
        <f>SUM(G832,E833)</f>
        <v>292</v>
      </c>
      <c r="H833" s="142"/>
      <c r="I833" s="133" t="s">
        <v>1211</v>
      </c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spans="1:26" ht="15.75" customHeight="1">
      <c r="A834" s="142">
        <v>14</v>
      </c>
      <c r="B834" s="141" t="s">
        <v>1857</v>
      </c>
      <c r="C834" s="142" t="s">
        <v>1858</v>
      </c>
      <c r="D834" s="115" t="s">
        <v>1175</v>
      </c>
      <c r="E834" s="142">
        <v>20</v>
      </c>
      <c r="F834" s="142">
        <f t="shared" si="76"/>
        <v>312</v>
      </c>
      <c r="G834" s="140">
        <v>300</v>
      </c>
      <c r="H834" s="342" t="s">
        <v>1179</v>
      </c>
      <c r="I834" s="133" t="s">
        <v>1211</v>
      </c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spans="1:26" ht="15.75" customHeight="1">
      <c r="A835" s="142">
        <v>15</v>
      </c>
      <c r="B835" s="141" t="s">
        <v>1212</v>
      </c>
      <c r="C835" s="142" t="s">
        <v>1213</v>
      </c>
      <c r="D835" s="115" t="s">
        <v>1175</v>
      </c>
      <c r="E835" s="142">
        <v>4</v>
      </c>
      <c r="F835" s="142">
        <f t="shared" si="76"/>
        <v>316</v>
      </c>
      <c r="G835" s="140">
        <v>300</v>
      </c>
      <c r="H835" s="342" t="s">
        <v>1179</v>
      </c>
      <c r="I835" s="133" t="s">
        <v>1211</v>
      </c>
      <c r="J835" s="134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spans="1:26" ht="15.75" customHeight="1">
      <c r="A836" s="142">
        <v>16</v>
      </c>
      <c r="B836" s="141" t="s">
        <v>1265</v>
      </c>
      <c r="C836" s="142" t="s">
        <v>1266</v>
      </c>
      <c r="D836" s="115" t="s">
        <v>1182</v>
      </c>
      <c r="E836" s="142">
        <v>10</v>
      </c>
      <c r="F836" s="142">
        <f t="shared" si="76"/>
        <v>326</v>
      </c>
      <c r="G836" s="140">
        <v>300</v>
      </c>
      <c r="H836" s="342" t="s">
        <v>1179</v>
      </c>
      <c r="I836" s="133" t="s">
        <v>1267</v>
      </c>
      <c r="J836" s="134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spans="1:26" ht="15.75" customHeight="1">
      <c r="A837" s="142">
        <v>17</v>
      </c>
      <c r="B837" s="141" t="s">
        <v>2265</v>
      </c>
      <c r="C837" s="142" t="s">
        <v>2266</v>
      </c>
      <c r="D837" s="115" t="s">
        <v>1182</v>
      </c>
      <c r="E837" s="142">
        <v>20</v>
      </c>
      <c r="F837" s="142">
        <f t="shared" si="76"/>
        <v>346</v>
      </c>
      <c r="G837" s="140">
        <v>300</v>
      </c>
      <c r="H837" s="342" t="s">
        <v>1179</v>
      </c>
      <c r="I837" s="133" t="s">
        <v>1219</v>
      </c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spans="1:26" ht="15.75" customHeight="1">
      <c r="A838" s="142">
        <v>18</v>
      </c>
      <c r="B838" s="141" t="s">
        <v>912</v>
      </c>
      <c r="C838" s="142" t="s">
        <v>913</v>
      </c>
      <c r="D838" s="115" t="s">
        <v>1182</v>
      </c>
      <c r="E838" s="142">
        <v>10</v>
      </c>
      <c r="F838" s="142">
        <f t="shared" si="76"/>
        <v>356</v>
      </c>
      <c r="G838" s="140">
        <v>300</v>
      </c>
      <c r="H838" s="342" t="s">
        <v>1179</v>
      </c>
      <c r="I838" s="133" t="s">
        <v>1219</v>
      </c>
      <c r="J838" s="134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spans="1:26" ht="15.75" customHeight="1">
      <c r="A839" s="132">
        <v>19</v>
      </c>
      <c r="B839" s="141" t="s">
        <v>1994</v>
      </c>
      <c r="C839" s="142" t="s">
        <v>1995</v>
      </c>
      <c r="D839" s="115" t="s">
        <v>1182</v>
      </c>
      <c r="E839" s="142">
        <v>12</v>
      </c>
      <c r="F839" s="142">
        <f t="shared" si="76"/>
        <v>368</v>
      </c>
      <c r="G839" s="140">
        <v>300</v>
      </c>
      <c r="H839" s="342" t="s">
        <v>1179</v>
      </c>
      <c r="I839" s="133" t="s">
        <v>1188</v>
      </c>
      <c r="J839" s="134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spans="1:26" ht="15.75" customHeight="1">
      <c r="A840" s="132"/>
      <c r="B840" s="177"/>
      <c r="C840" s="132"/>
      <c r="D840" s="117"/>
      <c r="E840" s="132"/>
      <c r="F840" s="132"/>
      <c r="G840" s="149"/>
      <c r="H840" s="132"/>
      <c r="I840" s="133"/>
      <c r="J840" s="134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spans="1:26" ht="15.75" customHeight="1">
      <c r="A841" s="537" t="s">
        <v>2625</v>
      </c>
      <c r="B841" s="537"/>
      <c r="C841" s="544" t="s">
        <v>2626</v>
      </c>
      <c r="D841" s="544"/>
      <c r="E841" s="132"/>
      <c r="F841" s="132"/>
      <c r="G841" s="149"/>
      <c r="H841" s="132"/>
      <c r="I841" s="133"/>
      <c r="J841" s="134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</row>
    <row r="842" spans="1:26" ht="15.75" customHeight="1">
      <c r="A842" s="139" t="s">
        <v>1622</v>
      </c>
      <c r="B842" s="139" t="s">
        <v>1623</v>
      </c>
      <c r="C842" s="139" t="s">
        <v>1624</v>
      </c>
      <c r="D842" s="139" t="s">
        <v>1625</v>
      </c>
      <c r="E842" s="139" t="s">
        <v>1626</v>
      </c>
      <c r="F842" s="139" t="s">
        <v>1627</v>
      </c>
      <c r="G842" s="140" t="s">
        <v>1628</v>
      </c>
      <c r="H842" s="140" t="s">
        <v>1629</v>
      </c>
      <c r="I842" s="133"/>
      <c r="J842" s="134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</row>
    <row r="843" spans="1:26" ht="15.75" customHeight="1">
      <c r="A843" s="142">
        <v>1</v>
      </c>
      <c r="B843" s="154" t="s">
        <v>1724</v>
      </c>
      <c r="C843" s="142" t="s">
        <v>1725</v>
      </c>
      <c r="D843" s="142" t="s">
        <v>1621</v>
      </c>
      <c r="E843" s="142">
        <v>19</v>
      </c>
      <c r="F843" s="139">
        <f t="shared" ref="F843:F849" si="77">SUM(E843,F842)</f>
        <v>19</v>
      </c>
      <c r="G843" s="140">
        <f t="shared" ref="G843:G849" si="78">SUM(E843,G842)</f>
        <v>19</v>
      </c>
      <c r="H843" s="142"/>
      <c r="I843" s="133"/>
      <c r="J843" s="134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spans="1:26" ht="15.75" customHeight="1">
      <c r="A844" s="142">
        <v>2</v>
      </c>
      <c r="B844" s="150" t="s">
        <v>2105</v>
      </c>
      <c r="C844" s="139" t="s">
        <v>2106</v>
      </c>
      <c r="D844" s="139" t="s">
        <v>1632</v>
      </c>
      <c r="E844" s="142">
        <v>24</v>
      </c>
      <c r="F844" s="139">
        <f t="shared" si="77"/>
        <v>43</v>
      </c>
      <c r="G844" s="140">
        <f t="shared" si="78"/>
        <v>43</v>
      </c>
      <c r="H844" s="142"/>
      <c r="I844" s="133"/>
      <c r="J844" s="134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spans="1:26" ht="15.75" customHeight="1">
      <c r="A845" s="145">
        <v>3</v>
      </c>
      <c r="B845" s="294" t="s">
        <v>1828</v>
      </c>
      <c r="C845" s="145" t="s">
        <v>1829</v>
      </c>
      <c r="D845" s="145" t="s">
        <v>1621</v>
      </c>
      <c r="E845" s="145">
        <v>10</v>
      </c>
      <c r="F845" s="143">
        <f t="shared" si="77"/>
        <v>53</v>
      </c>
      <c r="G845" s="146">
        <f t="shared" si="78"/>
        <v>53</v>
      </c>
      <c r="H845" s="145"/>
      <c r="I845" s="133" t="s">
        <v>2107</v>
      </c>
      <c r="J845" s="134"/>
      <c r="K845" s="134"/>
      <c r="L845" s="134"/>
      <c r="M845" s="134"/>
      <c r="N845" s="134"/>
      <c r="O845" s="134"/>
      <c r="P845" s="134"/>
      <c r="Q845" s="134"/>
    </row>
    <row r="846" spans="1:26" ht="15.75" customHeight="1">
      <c r="A846" s="142">
        <v>4</v>
      </c>
      <c r="B846" s="141" t="s">
        <v>1681</v>
      </c>
      <c r="C846" s="142" t="s">
        <v>1682</v>
      </c>
      <c r="D846" s="167" t="s">
        <v>1175</v>
      </c>
      <c r="E846" s="142">
        <v>50</v>
      </c>
      <c r="F846" s="139">
        <f t="shared" si="77"/>
        <v>103</v>
      </c>
      <c r="G846" s="140">
        <f t="shared" si="78"/>
        <v>103</v>
      </c>
      <c r="H846" s="142"/>
      <c r="I846" s="133"/>
      <c r="J846" s="134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spans="1:26" ht="15.75" customHeight="1">
      <c r="A847" s="142">
        <v>5</v>
      </c>
      <c r="B847" s="141" t="s">
        <v>1249</v>
      </c>
      <c r="C847" s="142" t="s">
        <v>1250</v>
      </c>
      <c r="D847" s="115" t="s">
        <v>1182</v>
      </c>
      <c r="E847" s="142">
        <v>5</v>
      </c>
      <c r="F847" s="139">
        <f t="shared" si="77"/>
        <v>108</v>
      </c>
      <c r="G847" s="140">
        <f t="shared" si="78"/>
        <v>108</v>
      </c>
      <c r="H847" s="142"/>
      <c r="I847" s="133"/>
      <c r="J847" s="134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</row>
    <row r="848" spans="1:26" ht="15.75" customHeight="1">
      <c r="A848" s="142">
        <v>6</v>
      </c>
      <c r="B848" s="155" t="s">
        <v>1853</v>
      </c>
      <c r="C848" s="139" t="s">
        <v>1801</v>
      </c>
      <c r="D848" s="139" t="s">
        <v>1621</v>
      </c>
      <c r="E848" s="142">
        <v>4</v>
      </c>
      <c r="F848" s="139">
        <f t="shared" si="77"/>
        <v>112</v>
      </c>
      <c r="G848" s="140">
        <f t="shared" si="78"/>
        <v>112</v>
      </c>
      <c r="H848" s="142"/>
      <c r="I848" s="346"/>
      <c r="J848" s="134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</row>
    <row r="849" spans="1:26" ht="15.75" customHeight="1">
      <c r="A849" s="158">
        <v>7</v>
      </c>
      <c r="B849" s="156" t="s">
        <v>1321</v>
      </c>
      <c r="C849" s="157" t="s">
        <v>1322</v>
      </c>
      <c r="D849" s="157" t="s">
        <v>1621</v>
      </c>
      <c r="E849" s="158">
        <v>4</v>
      </c>
      <c r="F849" s="157">
        <f t="shared" si="77"/>
        <v>116</v>
      </c>
      <c r="G849" s="159">
        <f t="shared" si="78"/>
        <v>116</v>
      </c>
      <c r="H849" s="158"/>
      <c r="I849" s="133"/>
      <c r="J849" s="134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</row>
    <row r="850" spans="1:26" ht="15.75" customHeight="1">
      <c r="A850" s="142">
        <v>8</v>
      </c>
      <c r="B850" s="126" t="s">
        <v>903</v>
      </c>
      <c r="C850" s="139" t="s">
        <v>852</v>
      </c>
      <c r="D850" s="171" t="s">
        <v>1175</v>
      </c>
      <c r="E850" s="142">
        <v>6</v>
      </c>
      <c r="F850" s="142">
        <f>SUM(F849,E850)</f>
        <v>122</v>
      </c>
      <c r="G850" s="140">
        <f>SUM(G849,E850)</f>
        <v>122</v>
      </c>
      <c r="H850" s="142"/>
      <c r="I850" s="133" t="s">
        <v>1185</v>
      </c>
      <c r="J850" s="134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</row>
    <row r="851" spans="1:26" ht="15.75" customHeight="1">
      <c r="A851" s="142">
        <v>9</v>
      </c>
      <c r="B851" s="141" t="s">
        <v>904</v>
      </c>
      <c r="C851" s="142" t="s">
        <v>1264</v>
      </c>
      <c r="D851" s="115" t="s">
        <v>1175</v>
      </c>
      <c r="E851" s="142">
        <v>30</v>
      </c>
      <c r="F851" s="142">
        <f>SUM(F850,E851)</f>
        <v>152</v>
      </c>
      <c r="G851" s="140">
        <f>SUM(G850,E851)</f>
        <v>152</v>
      </c>
      <c r="H851" s="142"/>
      <c r="I851" s="133" t="s">
        <v>1211</v>
      </c>
      <c r="J851" s="134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</row>
    <row r="852" spans="1:26" ht="15.75" customHeight="1">
      <c r="A852" s="142">
        <v>10</v>
      </c>
      <c r="B852" s="141" t="s">
        <v>1857</v>
      </c>
      <c r="C852" s="142" t="s">
        <v>1858</v>
      </c>
      <c r="D852" s="115" t="s">
        <v>1175</v>
      </c>
      <c r="E852" s="142">
        <v>20</v>
      </c>
      <c r="F852" s="142">
        <f>SUM(F851,E852)</f>
        <v>172</v>
      </c>
      <c r="G852" s="140">
        <f>SUM(G851,E852)</f>
        <v>172</v>
      </c>
      <c r="H852" s="142"/>
      <c r="I852" s="133" t="s">
        <v>1211</v>
      </c>
      <c r="J852" s="134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spans="1:26" ht="15.75" customHeight="1">
      <c r="A853" s="142">
        <v>11</v>
      </c>
      <c r="B853" s="141" t="s">
        <v>1994</v>
      </c>
      <c r="C853" s="142" t="s">
        <v>1995</v>
      </c>
      <c r="D853" s="115" t="s">
        <v>1182</v>
      </c>
      <c r="E853" s="142">
        <v>12</v>
      </c>
      <c r="F853" s="142">
        <f>SUM(F852,E853)</f>
        <v>184</v>
      </c>
      <c r="G853" s="140">
        <f>SUM(G852,E853)</f>
        <v>184</v>
      </c>
      <c r="H853" s="142"/>
      <c r="I853" s="133" t="s">
        <v>1188</v>
      </c>
      <c r="J853" s="134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spans="1:26" ht="15.75" customHeight="1">
      <c r="A854" s="132"/>
      <c r="B854" s="155" t="s">
        <v>638</v>
      </c>
      <c r="C854" s="366" t="s">
        <v>788</v>
      </c>
      <c r="D854" s="115" t="s">
        <v>1175</v>
      </c>
      <c r="E854" s="367">
        <v>30</v>
      </c>
      <c r="F854" s="115">
        <v>214</v>
      </c>
      <c r="G854" s="149">
        <v>214</v>
      </c>
      <c r="H854" s="132"/>
      <c r="I854" s="133"/>
      <c r="J854" s="134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spans="1:26" ht="15.75" customHeight="1">
      <c r="A855" s="132"/>
      <c r="B855" s="351" t="s">
        <v>789</v>
      </c>
      <c r="C855" s="352" t="s">
        <v>790</v>
      </c>
      <c r="D855" s="353" t="s">
        <v>1182</v>
      </c>
      <c r="E855" s="132">
        <v>30</v>
      </c>
      <c r="F855" s="117">
        <v>244</v>
      </c>
      <c r="G855" s="149">
        <v>244</v>
      </c>
      <c r="H855" s="132"/>
      <c r="I855" s="133" t="s">
        <v>775</v>
      </c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spans="1:26" ht="15.75" customHeight="1">
      <c r="A856" s="132"/>
      <c r="B856" s="368" t="s">
        <v>2627</v>
      </c>
      <c r="C856" s="369" t="s">
        <v>2628</v>
      </c>
      <c r="D856" s="370" t="s">
        <v>1182</v>
      </c>
      <c r="E856" s="132">
        <v>56</v>
      </c>
      <c r="F856" s="117">
        <f>SUM(F855,E856)</f>
        <v>300</v>
      </c>
      <c r="G856" s="149">
        <v>300</v>
      </c>
      <c r="H856" s="342" t="s">
        <v>1179</v>
      </c>
      <c r="I856" s="133" t="s">
        <v>300</v>
      </c>
      <c r="J856" s="134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spans="1:26" ht="15.75" customHeight="1">
      <c r="A857" s="132"/>
      <c r="B857" s="368"/>
      <c r="C857" s="369"/>
      <c r="D857" s="370"/>
      <c r="E857" s="132"/>
      <c r="F857" s="117"/>
      <c r="G857" s="149"/>
      <c r="H857" s="132"/>
      <c r="I857" s="133"/>
      <c r="J857" s="134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spans="1:26" ht="15.75" customHeight="1">
      <c r="A858" s="537" t="s">
        <v>2629</v>
      </c>
      <c r="B858" s="537"/>
      <c r="C858" s="544" t="s">
        <v>2630</v>
      </c>
      <c r="D858" s="544"/>
      <c r="E858" s="132"/>
      <c r="F858" s="132"/>
      <c r="G858" s="149"/>
      <c r="H858" s="132"/>
      <c r="I858" s="133"/>
      <c r="J858" s="134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spans="1:26" ht="15.75" customHeight="1">
      <c r="A859" s="139" t="s">
        <v>1622</v>
      </c>
      <c r="B859" s="139" t="s">
        <v>1623</v>
      </c>
      <c r="C859" s="139" t="s">
        <v>1624</v>
      </c>
      <c r="D859" s="139" t="s">
        <v>1625</v>
      </c>
      <c r="E859" s="139" t="s">
        <v>1626</v>
      </c>
      <c r="F859" s="139" t="s">
        <v>1627</v>
      </c>
      <c r="G859" s="140" t="s">
        <v>1628</v>
      </c>
      <c r="H859" s="140" t="s">
        <v>1629</v>
      </c>
      <c r="I859" s="133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spans="1:26" ht="15.75" customHeight="1">
      <c r="A860" s="142">
        <v>1</v>
      </c>
      <c r="B860" s="150" t="s">
        <v>2105</v>
      </c>
      <c r="C860" s="139" t="s">
        <v>2106</v>
      </c>
      <c r="D860" s="139" t="s">
        <v>1632</v>
      </c>
      <c r="E860" s="142">
        <v>24</v>
      </c>
      <c r="F860" s="139">
        <f t="shared" ref="F860:F873" si="79">SUM(E860,F859)</f>
        <v>24</v>
      </c>
      <c r="G860" s="140">
        <f t="shared" ref="G860:G870" si="80">SUM(E860,G859)</f>
        <v>24</v>
      </c>
      <c r="H860" s="142"/>
      <c r="I860" s="133"/>
      <c r="J860" s="134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spans="1:26" ht="15.75" customHeight="1">
      <c r="A861" s="142">
        <v>2</v>
      </c>
      <c r="B861" s="154" t="s">
        <v>1783</v>
      </c>
      <c r="C861" s="142" t="s">
        <v>1669</v>
      </c>
      <c r="D861" s="142" t="s">
        <v>1621</v>
      </c>
      <c r="E861" s="142">
        <v>6</v>
      </c>
      <c r="F861" s="139">
        <f t="shared" si="79"/>
        <v>30</v>
      </c>
      <c r="G861" s="140">
        <f t="shared" si="80"/>
        <v>30</v>
      </c>
      <c r="H861" s="142"/>
      <c r="I861" s="133"/>
      <c r="J861" s="134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spans="1:26" ht="15.75" customHeight="1">
      <c r="A862" s="145">
        <v>3</v>
      </c>
      <c r="B862" s="274" t="s">
        <v>1704</v>
      </c>
      <c r="C862" s="143" t="s">
        <v>1705</v>
      </c>
      <c r="D862" s="143" t="s">
        <v>1621</v>
      </c>
      <c r="E862" s="145">
        <v>51</v>
      </c>
      <c r="F862" s="143">
        <f t="shared" si="79"/>
        <v>81</v>
      </c>
      <c r="G862" s="146">
        <f t="shared" si="80"/>
        <v>81</v>
      </c>
      <c r="H862" s="145"/>
      <c r="I862" s="133" t="s">
        <v>2107</v>
      </c>
      <c r="J862" s="134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spans="1:26" ht="15.75" customHeight="1">
      <c r="A863" s="142">
        <v>4</v>
      </c>
      <c r="B863" s="154" t="s">
        <v>2135</v>
      </c>
      <c r="C863" s="142" t="s">
        <v>2136</v>
      </c>
      <c r="D863" s="142" t="s">
        <v>1632</v>
      </c>
      <c r="E863" s="142">
        <v>6</v>
      </c>
      <c r="F863" s="139">
        <f t="shared" si="79"/>
        <v>87</v>
      </c>
      <c r="G863" s="140">
        <f t="shared" si="80"/>
        <v>87</v>
      </c>
      <c r="H863" s="142"/>
      <c r="I863" s="133"/>
      <c r="J863" s="134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spans="1:26" ht="15.75" customHeight="1">
      <c r="A864" s="142">
        <v>5</v>
      </c>
      <c r="B864" s="154" t="s">
        <v>1683</v>
      </c>
      <c r="C864" s="142" t="s">
        <v>1684</v>
      </c>
      <c r="D864" s="139" t="s">
        <v>1621</v>
      </c>
      <c r="E864" s="142">
        <v>17</v>
      </c>
      <c r="F864" s="139">
        <f t="shared" si="79"/>
        <v>104</v>
      </c>
      <c r="G864" s="140">
        <f t="shared" si="80"/>
        <v>104</v>
      </c>
      <c r="H864" s="142"/>
      <c r="I864" s="133"/>
      <c r="J864" s="134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spans="1:26" ht="15.75" customHeight="1">
      <c r="A865" s="142">
        <v>6</v>
      </c>
      <c r="B865" s="141" t="s">
        <v>1681</v>
      </c>
      <c r="C865" s="142" t="s">
        <v>1682</v>
      </c>
      <c r="D865" s="167" t="s">
        <v>1175</v>
      </c>
      <c r="E865" s="142">
        <v>55</v>
      </c>
      <c r="F865" s="139">
        <f t="shared" si="79"/>
        <v>159</v>
      </c>
      <c r="G865" s="140">
        <f t="shared" si="80"/>
        <v>159</v>
      </c>
      <c r="H865" s="142"/>
      <c r="I865" s="133"/>
      <c r="J865" s="134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spans="1:26" ht="15.75" customHeight="1">
      <c r="A866" s="142">
        <v>7</v>
      </c>
      <c r="B866" s="141" t="s">
        <v>1249</v>
      </c>
      <c r="C866" s="142" t="s">
        <v>1250</v>
      </c>
      <c r="D866" s="115" t="s">
        <v>1182</v>
      </c>
      <c r="E866" s="142">
        <v>4</v>
      </c>
      <c r="F866" s="139">
        <f t="shared" si="79"/>
        <v>163</v>
      </c>
      <c r="G866" s="140">
        <f t="shared" si="80"/>
        <v>163</v>
      </c>
      <c r="H866" s="142"/>
      <c r="I866" s="133"/>
      <c r="J866" s="134"/>
      <c r="K866" s="134"/>
      <c r="L866" s="134"/>
      <c r="M866" s="134"/>
      <c r="N866" s="134"/>
      <c r="O866" s="134"/>
      <c r="P866" s="134"/>
      <c r="Q866" s="134"/>
    </row>
    <row r="867" spans="1:26" ht="15.75" customHeight="1">
      <c r="A867" s="142">
        <v>8</v>
      </c>
      <c r="B867" s="141" t="s">
        <v>2025</v>
      </c>
      <c r="C867" s="139" t="s">
        <v>2026</v>
      </c>
      <c r="D867" s="115" t="s">
        <v>1182</v>
      </c>
      <c r="E867" s="142">
        <v>35</v>
      </c>
      <c r="F867" s="139">
        <f t="shared" si="79"/>
        <v>198</v>
      </c>
      <c r="G867" s="140">
        <f t="shared" si="80"/>
        <v>198</v>
      </c>
      <c r="H867" s="142"/>
      <c r="I867" s="133"/>
      <c r="J867" s="134"/>
      <c r="K867" s="134"/>
      <c r="L867" s="134"/>
      <c r="M867" s="134"/>
      <c r="N867" s="134"/>
      <c r="O867" s="134"/>
      <c r="P867" s="134"/>
      <c r="Q867" s="134"/>
    </row>
    <row r="868" spans="1:26" ht="15.75" customHeight="1">
      <c r="A868" s="142">
        <v>9</v>
      </c>
      <c r="B868" s="126" t="s">
        <v>2483</v>
      </c>
      <c r="C868" s="142" t="s">
        <v>2484</v>
      </c>
      <c r="D868" s="139" t="s">
        <v>1621</v>
      </c>
      <c r="E868" s="142">
        <v>23</v>
      </c>
      <c r="F868" s="139">
        <f t="shared" si="79"/>
        <v>221</v>
      </c>
      <c r="G868" s="140">
        <f t="shared" si="80"/>
        <v>221</v>
      </c>
      <c r="H868" s="142"/>
      <c r="I868" s="133"/>
      <c r="J868" s="134"/>
      <c r="K868" s="134"/>
      <c r="L868" s="134"/>
      <c r="M868" s="134"/>
      <c r="N868" s="134"/>
      <c r="O868" s="134"/>
      <c r="P868" s="134"/>
      <c r="Q868" s="134"/>
    </row>
    <row r="869" spans="1:26" ht="15.75" customHeight="1">
      <c r="A869" s="142">
        <v>10</v>
      </c>
      <c r="B869" s="141" t="s">
        <v>1728</v>
      </c>
      <c r="C869" s="142" t="s">
        <v>1729</v>
      </c>
      <c r="D869" s="142" t="s">
        <v>1632</v>
      </c>
      <c r="E869" s="142">
        <v>42</v>
      </c>
      <c r="F869" s="139">
        <f t="shared" si="79"/>
        <v>263</v>
      </c>
      <c r="G869" s="140">
        <f t="shared" si="80"/>
        <v>263</v>
      </c>
      <c r="H869" s="142"/>
      <c r="I869" s="133"/>
      <c r="J869" s="134"/>
      <c r="K869" s="134"/>
      <c r="L869" s="134"/>
      <c r="M869" s="134"/>
      <c r="N869" s="134"/>
      <c r="O869" s="134"/>
      <c r="P869" s="134"/>
      <c r="Q869" s="134"/>
    </row>
    <row r="870" spans="1:26" ht="15.75" customHeight="1">
      <c r="A870" s="142">
        <v>11</v>
      </c>
      <c r="B870" s="141" t="s">
        <v>1257</v>
      </c>
      <c r="C870" s="142" t="s">
        <v>1258</v>
      </c>
      <c r="D870" s="142" t="s">
        <v>1632</v>
      </c>
      <c r="E870" s="142">
        <v>10</v>
      </c>
      <c r="F870" s="139">
        <f t="shared" si="79"/>
        <v>273</v>
      </c>
      <c r="G870" s="140">
        <f t="shared" si="80"/>
        <v>273</v>
      </c>
      <c r="H870" s="142"/>
      <c r="I870" s="133"/>
      <c r="J870" s="134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spans="1:26" ht="15.75" customHeight="1">
      <c r="A871" s="142">
        <v>12</v>
      </c>
      <c r="B871" s="141" t="s">
        <v>1690</v>
      </c>
      <c r="C871" s="142" t="s">
        <v>1691</v>
      </c>
      <c r="D871" s="115" t="s">
        <v>1175</v>
      </c>
      <c r="E871" s="142">
        <v>60</v>
      </c>
      <c r="F871" s="139">
        <f t="shared" si="79"/>
        <v>333</v>
      </c>
      <c r="G871" s="140">
        <v>300</v>
      </c>
      <c r="H871" s="342" t="s">
        <v>1179</v>
      </c>
      <c r="I871" s="133"/>
      <c r="J871" s="134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spans="1:26" ht="15.75" customHeight="1">
      <c r="A872" s="142">
        <v>13</v>
      </c>
      <c r="B872" s="141" t="s">
        <v>2426</v>
      </c>
      <c r="C872" s="142" t="s">
        <v>2427</v>
      </c>
      <c r="D872" s="115" t="s">
        <v>1175</v>
      </c>
      <c r="E872" s="142">
        <v>12</v>
      </c>
      <c r="F872" s="139">
        <f t="shared" si="79"/>
        <v>345</v>
      </c>
      <c r="G872" s="140">
        <v>300</v>
      </c>
      <c r="H872" s="342" t="s">
        <v>1179</v>
      </c>
      <c r="I872" s="346"/>
      <c r="J872" s="134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spans="1:26" ht="15.75" customHeight="1">
      <c r="A873" s="158">
        <v>14</v>
      </c>
      <c r="B873" s="174" t="s">
        <v>1692</v>
      </c>
      <c r="C873" s="158" t="s">
        <v>1693</v>
      </c>
      <c r="D873" s="165" t="s">
        <v>1182</v>
      </c>
      <c r="E873" s="158">
        <v>50</v>
      </c>
      <c r="F873" s="157">
        <f t="shared" si="79"/>
        <v>395</v>
      </c>
      <c r="G873" s="140">
        <v>300</v>
      </c>
      <c r="H873" s="342" t="s">
        <v>1179</v>
      </c>
      <c r="I873" s="133"/>
      <c r="J873" s="134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spans="1:26" ht="15.75" customHeight="1">
      <c r="A874" s="142">
        <v>15</v>
      </c>
      <c r="B874" s="141" t="s">
        <v>1857</v>
      </c>
      <c r="C874" s="142" t="s">
        <v>1858</v>
      </c>
      <c r="D874" s="115" t="s">
        <v>1175</v>
      </c>
      <c r="E874" s="142">
        <v>20</v>
      </c>
      <c r="F874" s="139">
        <f>SUM(F873,E874)</f>
        <v>415</v>
      </c>
      <c r="G874" s="140">
        <v>300</v>
      </c>
      <c r="H874" s="342" t="s">
        <v>1179</v>
      </c>
      <c r="I874" s="133" t="s">
        <v>1211</v>
      </c>
      <c r="J874" s="134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spans="1:26" ht="15.75" customHeight="1">
      <c r="A875" s="221"/>
      <c r="B875" s="258"/>
      <c r="C875" s="132"/>
      <c r="D875" s="132"/>
      <c r="E875" s="132"/>
      <c r="F875" s="148"/>
      <c r="G875" s="149"/>
      <c r="H875" s="132"/>
      <c r="I875" s="133"/>
      <c r="J875" s="134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spans="1:26" ht="15.75" customHeight="1">
      <c r="A876" s="537" t="s">
        <v>2631</v>
      </c>
      <c r="B876" s="537"/>
      <c r="C876" s="537" t="s">
        <v>2632</v>
      </c>
      <c r="D876" s="537"/>
      <c r="E876" s="132"/>
      <c r="F876" s="132"/>
      <c r="G876" s="149"/>
      <c r="H876" s="132"/>
      <c r="I876" s="133"/>
      <c r="J876" s="134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spans="1:26" ht="15.75" customHeight="1">
      <c r="A877" s="139" t="s">
        <v>1622</v>
      </c>
      <c r="B877" s="139" t="s">
        <v>1623</v>
      </c>
      <c r="C877" s="139" t="s">
        <v>1624</v>
      </c>
      <c r="D877" s="139" t="s">
        <v>1625</v>
      </c>
      <c r="E877" s="139" t="s">
        <v>1626</v>
      </c>
      <c r="F877" s="139" t="s">
        <v>1627</v>
      </c>
      <c r="G877" s="140" t="s">
        <v>1628</v>
      </c>
      <c r="H877" s="140" t="s">
        <v>1629</v>
      </c>
      <c r="I877" s="133"/>
      <c r="J877" s="134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spans="1:26" ht="15.75" customHeight="1">
      <c r="A878" s="142">
        <v>1</v>
      </c>
      <c r="B878" s="154"/>
      <c r="C878" s="142"/>
      <c r="D878" s="142"/>
      <c r="E878" s="142"/>
      <c r="F878" s="139"/>
      <c r="G878" s="140"/>
      <c r="H878" s="142"/>
      <c r="I878" s="133"/>
      <c r="J878" s="134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spans="1:26" ht="15.75" customHeight="1">
      <c r="A879" s="142">
        <v>2</v>
      </c>
      <c r="B879" s="142"/>
      <c r="C879" s="142"/>
      <c r="D879" s="142"/>
      <c r="E879" s="142"/>
      <c r="F879" s="139"/>
      <c r="G879" s="140"/>
      <c r="H879" s="142"/>
      <c r="I879" s="133"/>
      <c r="J879" s="134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spans="1:26" ht="15.75" customHeight="1">
      <c r="A880" s="142">
        <v>3</v>
      </c>
      <c r="B880" s="154"/>
      <c r="C880" s="142"/>
      <c r="D880" s="142"/>
      <c r="E880" s="142"/>
      <c r="F880" s="139"/>
      <c r="G880" s="140"/>
      <c r="H880" s="142"/>
      <c r="I880" s="346"/>
      <c r="J880" s="134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spans="1:26" ht="15.75" customHeight="1">
      <c r="A881" s="224"/>
      <c r="B881" s="333"/>
      <c r="C881" s="224"/>
      <c r="D881" s="224"/>
      <c r="E881" s="132"/>
      <c r="F881" s="148"/>
      <c r="G881" s="149"/>
      <c r="H881" s="132"/>
      <c r="I881" s="133"/>
      <c r="J881" s="134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</row>
    <row r="882" spans="1:26" ht="15.75" customHeight="1">
      <c r="A882" s="221"/>
      <c r="B882" s="336"/>
      <c r="C882" s="221"/>
      <c r="D882" s="221"/>
      <c r="E882" s="132"/>
      <c r="F882" s="148"/>
      <c r="G882" s="149"/>
      <c r="H882" s="132"/>
      <c r="I882" s="133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spans="1:26" ht="15.75" customHeight="1">
      <c r="A883" s="544" t="s">
        <v>2633</v>
      </c>
      <c r="B883" s="544"/>
      <c r="C883" s="544" t="s">
        <v>2634</v>
      </c>
      <c r="D883" s="544"/>
      <c r="E883" s="132"/>
      <c r="F883" s="132"/>
      <c r="G883" s="149"/>
      <c r="H883" s="132"/>
      <c r="I883" s="133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spans="1:26" ht="15.75" customHeight="1">
      <c r="A884" s="139" t="s">
        <v>1622</v>
      </c>
      <c r="B884" s="139" t="s">
        <v>1623</v>
      </c>
      <c r="C884" s="139" t="s">
        <v>1624</v>
      </c>
      <c r="D884" s="139" t="s">
        <v>1625</v>
      </c>
      <c r="E884" s="139" t="s">
        <v>1626</v>
      </c>
      <c r="F884" s="139" t="s">
        <v>1627</v>
      </c>
      <c r="G884" s="140" t="s">
        <v>1628</v>
      </c>
      <c r="H884" s="140" t="s">
        <v>1629</v>
      </c>
      <c r="I884" s="133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spans="1:26" ht="15.75" customHeight="1">
      <c r="A885" s="142">
        <v>1</v>
      </c>
      <c r="B885" s="154"/>
      <c r="C885" s="142"/>
      <c r="D885" s="142"/>
      <c r="E885" s="142"/>
      <c r="F885" s="139"/>
      <c r="G885" s="140"/>
      <c r="H885" s="142"/>
      <c r="I885" s="133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spans="1:26" ht="15.75" customHeight="1">
      <c r="A886" s="142">
        <v>2</v>
      </c>
      <c r="B886" s="142"/>
      <c r="C886" s="142"/>
      <c r="D886" s="142"/>
      <c r="E886" s="142"/>
      <c r="F886" s="139"/>
      <c r="G886" s="140"/>
      <c r="H886" s="142"/>
      <c r="I886" s="133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spans="1:26" ht="15.75" customHeight="1">
      <c r="A887" s="142">
        <v>3</v>
      </c>
      <c r="B887" s="154"/>
      <c r="C887" s="142"/>
      <c r="D887" s="142"/>
      <c r="E887" s="142"/>
      <c r="F887" s="139"/>
      <c r="G887" s="140"/>
      <c r="H887" s="142"/>
      <c r="I887" s="346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spans="1:26" ht="15.75" customHeight="1">
      <c r="A888" s="224"/>
      <c r="B888" s="333"/>
      <c r="C888" s="224"/>
      <c r="D888" s="224"/>
      <c r="E888" s="132"/>
      <c r="F888" s="148"/>
      <c r="G888" s="149"/>
      <c r="H888" s="132"/>
      <c r="I888" s="133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spans="1:26" ht="15.75" customHeight="1">
      <c r="A889" s="221"/>
      <c r="B889" s="336"/>
      <c r="C889" s="221"/>
      <c r="D889" s="221"/>
      <c r="E889" s="132"/>
      <c r="F889" s="148"/>
      <c r="G889" s="149"/>
      <c r="H889" s="132"/>
      <c r="I889" s="133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spans="1:26" ht="15.75" customHeight="1">
      <c r="A890" s="544" t="s">
        <v>2635</v>
      </c>
      <c r="B890" s="544"/>
      <c r="C890" s="544" t="s">
        <v>2636</v>
      </c>
      <c r="D890" s="544"/>
      <c r="E890" s="132"/>
      <c r="F890" s="132"/>
      <c r="G890" s="149"/>
      <c r="H890" s="132"/>
      <c r="I890" s="133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spans="1:26" ht="15.75" customHeight="1">
      <c r="A891" s="139" t="s">
        <v>1622</v>
      </c>
      <c r="B891" s="139" t="s">
        <v>1623</v>
      </c>
      <c r="C891" s="139" t="s">
        <v>1624</v>
      </c>
      <c r="D891" s="139" t="s">
        <v>1625</v>
      </c>
      <c r="E891" s="139" t="s">
        <v>1626</v>
      </c>
      <c r="F891" s="139" t="s">
        <v>1627</v>
      </c>
      <c r="G891" s="140" t="s">
        <v>1628</v>
      </c>
      <c r="H891" s="140" t="s">
        <v>1629</v>
      </c>
      <c r="I891" s="133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spans="1:26" ht="15.75" customHeight="1">
      <c r="A892" s="142">
        <v>1</v>
      </c>
      <c r="B892" s="154"/>
      <c r="C892" s="142"/>
      <c r="D892" s="142"/>
      <c r="E892" s="142"/>
      <c r="F892" s="139"/>
      <c r="G892" s="140"/>
      <c r="H892" s="142"/>
      <c r="I892" s="133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spans="1:26" ht="15.75" customHeight="1">
      <c r="A893" s="142">
        <v>2</v>
      </c>
      <c r="B893" s="142"/>
      <c r="C893" s="142"/>
      <c r="D893" s="142"/>
      <c r="E893" s="142"/>
      <c r="F893" s="139"/>
      <c r="G893" s="140"/>
      <c r="H893" s="142"/>
      <c r="I893" s="133"/>
      <c r="J893" s="134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spans="1:26" ht="15.75" customHeight="1">
      <c r="A894" s="142">
        <v>3</v>
      </c>
      <c r="B894" s="154"/>
      <c r="C894" s="142"/>
      <c r="D894" s="142"/>
      <c r="E894" s="142"/>
      <c r="F894" s="139"/>
      <c r="G894" s="140"/>
      <c r="H894" s="142"/>
      <c r="I894" s="346"/>
      <c r="J894" s="134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spans="1:26" ht="15.75" customHeight="1">
      <c r="A895" s="224"/>
      <c r="B895" s="333"/>
      <c r="C895" s="224"/>
      <c r="D895" s="224"/>
      <c r="E895" s="132"/>
      <c r="F895" s="148"/>
      <c r="G895" s="149"/>
      <c r="H895" s="132"/>
      <c r="I895" s="133"/>
      <c r="J895" s="134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spans="1:26" ht="15.75" customHeight="1">
      <c r="A896" s="221"/>
      <c r="B896" s="336"/>
      <c r="C896" s="221"/>
      <c r="D896" s="221"/>
      <c r="E896" s="132"/>
      <c r="F896" s="148"/>
      <c r="G896" s="149"/>
      <c r="H896" s="132"/>
      <c r="I896" s="133"/>
      <c r="J896" s="134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</row>
    <row r="897" spans="1:26" ht="15.75" customHeight="1">
      <c r="A897" s="544" t="s">
        <v>2637</v>
      </c>
      <c r="B897" s="544"/>
      <c r="C897" s="544" t="s">
        <v>2638</v>
      </c>
      <c r="D897" s="544"/>
      <c r="E897" s="132"/>
      <c r="F897" s="132"/>
      <c r="G897" s="149"/>
      <c r="H897" s="132"/>
      <c r="I897" s="133"/>
      <c r="J897" s="134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spans="1:26" ht="15.75" customHeight="1">
      <c r="A898" s="139" t="s">
        <v>1622</v>
      </c>
      <c r="B898" s="139" t="s">
        <v>1623</v>
      </c>
      <c r="C898" s="139" t="s">
        <v>1624</v>
      </c>
      <c r="D898" s="139" t="s">
        <v>1625</v>
      </c>
      <c r="E898" s="139" t="s">
        <v>1626</v>
      </c>
      <c r="F898" s="139" t="s">
        <v>1627</v>
      </c>
      <c r="G898" s="140" t="s">
        <v>1628</v>
      </c>
      <c r="H898" s="140" t="s">
        <v>1629</v>
      </c>
      <c r="I898" s="133"/>
      <c r="J898" s="134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spans="1:26" ht="15.75" customHeight="1">
      <c r="A899" s="145">
        <v>1</v>
      </c>
      <c r="B899" s="180" t="s">
        <v>2392</v>
      </c>
      <c r="C899" s="143" t="s">
        <v>2393</v>
      </c>
      <c r="D899" s="145" t="s">
        <v>1621</v>
      </c>
      <c r="E899" s="145">
        <v>15</v>
      </c>
      <c r="F899" s="143">
        <f>SUM(E899,F898)</f>
        <v>15</v>
      </c>
      <c r="G899" s="146">
        <f>SUM(E899,G898)</f>
        <v>15</v>
      </c>
      <c r="H899" s="145"/>
      <c r="I899" s="133" t="s">
        <v>2107</v>
      </c>
      <c r="J899" s="134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spans="1:26" ht="15.75" customHeight="1">
      <c r="A900" s="142">
        <v>2</v>
      </c>
      <c r="B900" s="142"/>
      <c r="C900" s="142"/>
      <c r="D900" s="142"/>
      <c r="E900" s="142"/>
      <c r="F900" s="139"/>
      <c r="G900" s="140"/>
      <c r="H900" s="142"/>
      <c r="I900" s="133"/>
      <c r="J900" s="134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spans="1:26" ht="15.75" customHeight="1">
      <c r="A901" s="142">
        <v>3</v>
      </c>
      <c r="B901" s="154"/>
      <c r="C901" s="142"/>
      <c r="D901" s="142"/>
      <c r="E901" s="142"/>
      <c r="F901" s="139"/>
      <c r="G901" s="140"/>
      <c r="H901" s="142"/>
      <c r="I901" s="133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spans="1:26" ht="15.75" customHeight="1">
      <c r="A902" s="132"/>
      <c r="B902" s="134"/>
      <c r="C902" s="132"/>
      <c r="D902" s="134"/>
      <c r="E902" s="132"/>
      <c r="F902" s="132"/>
      <c r="G902" s="149"/>
      <c r="H902" s="132"/>
      <c r="I902" s="346"/>
      <c r="J902" s="134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spans="1:26" ht="15.75" customHeight="1">
      <c r="A903" s="132"/>
      <c r="B903" s="134"/>
      <c r="C903" s="132"/>
      <c r="D903" s="134"/>
      <c r="E903" s="132"/>
      <c r="F903" s="132"/>
      <c r="G903" s="149"/>
      <c r="H903" s="132"/>
      <c r="I903" s="133"/>
      <c r="J903" s="134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spans="1:26" ht="15.75" customHeight="1">
      <c r="A904" s="132"/>
      <c r="B904" s="134"/>
      <c r="C904" s="132"/>
      <c r="D904" s="134"/>
      <c r="E904" s="132"/>
      <c r="F904" s="132"/>
      <c r="G904" s="149"/>
      <c r="H904" s="132"/>
      <c r="I904" s="133"/>
      <c r="J904" s="134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spans="1:26" ht="15.75" customHeight="1">
      <c r="A905" s="537" t="s">
        <v>2639</v>
      </c>
      <c r="B905" s="537"/>
      <c r="C905" s="323" t="s">
        <v>2640</v>
      </c>
      <c r="D905" s="371"/>
      <c r="E905" s="132"/>
      <c r="F905" s="132"/>
      <c r="G905" s="149"/>
      <c r="H905" s="132"/>
      <c r="I905" s="133"/>
      <c r="J905" s="134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spans="1:26" ht="15.75" customHeight="1">
      <c r="A906" s="142" t="s">
        <v>1622</v>
      </c>
      <c r="B906" s="142" t="s">
        <v>1623</v>
      </c>
      <c r="C906" s="142" t="s">
        <v>1624</v>
      </c>
      <c r="D906" s="142" t="s">
        <v>1625</v>
      </c>
      <c r="E906" s="142" t="s">
        <v>1626</v>
      </c>
      <c r="F906" s="142" t="s">
        <v>1627</v>
      </c>
      <c r="G906" s="140" t="s">
        <v>1628</v>
      </c>
      <c r="H906" s="140" t="s">
        <v>1629</v>
      </c>
      <c r="I906" s="133"/>
      <c r="J906" s="134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spans="1:26" ht="15.75" customHeight="1">
      <c r="A907" s="142">
        <v>1</v>
      </c>
      <c r="B907" s="154" t="s">
        <v>1755</v>
      </c>
      <c r="C907" s="142" t="s">
        <v>1676</v>
      </c>
      <c r="D907" s="142" t="s">
        <v>1621</v>
      </c>
      <c r="E907" s="142">
        <v>30</v>
      </c>
      <c r="F907" s="139">
        <f t="shared" ref="F907:F918" si="81">SUM(E907,F906)</f>
        <v>30</v>
      </c>
      <c r="G907" s="140">
        <f t="shared" ref="G907:G916" si="82">SUM(E907,G906)</f>
        <v>30</v>
      </c>
      <c r="H907" s="142"/>
      <c r="I907" s="133"/>
      <c r="J907" s="134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spans="1:26" ht="15.75" customHeight="1">
      <c r="A908" s="142">
        <v>2</v>
      </c>
      <c r="B908" s="154" t="s">
        <v>2133</v>
      </c>
      <c r="C908" s="142" t="s">
        <v>2134</v>
      </c>
      <c r="D908" s="142" t="s">
        <v>1632</v>
      </c>
      <c r="E908" s="142">
        <v>12</v>
      </c>
      <c r="F908" s="139">
        <f t="shared" si="81"/>
        <v>42</v>
      </c>
      <c r="G908" s="140">
        <f t="shared" si="82"/>
        <v>42</v>
      </c>
      <c r="H908" s="142"/>
      <c r="I908" s="133"/>
      <c r="J908" s="134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spans="1:26" ht="15.75" customHeight="1">
      <c r="A909" s="145">
        <v>3</v>
      </c>
      <c r="B909" s="274" t="s">
        <v>1704</v>
      </c>
      <c r="C909" s="143" t="s">
        <v>1705</v>
      </c>
      <c r="D909" s="143" t="s">
        <v>1621</v>
      </c>
      <c r="E909" s="145">
        <v>59</v>
      </c>
      <c r="F909" s="143">
        <f t="shared" si="81"/>
        <v>101</v>
      </c>
      <c r="G909" s="146">
        <f t="shared" si="82"/>
        <v>101</v>
      </c>
      <c r="H909" s="145"/>
      <c r="I909" s="133" t="s">
        <v>2107</v>
      </c>
      <c r="J909" s="134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spans="1:26" ht="15.75" customHeight="1">
      <c r="A910" s="142">
        <v>4</v>
      </c>
      <c r="B910" s="141" t="s">
        <v>1384</v>
      </c>
      <c r="C910" s="142" t="s">
        <v>1385</v>
      </c>
      <c r="D910" s="142" t="s">
        <v>1621</v>
      </c>
      <c r="E910" s="142">
        <v>30</v>
      </c>
      <c r="F910" s="139">
        <f t="shared" si="81"/>
        <v>131</v>
      </c>
      <c r="G910" s="140">
        <f t="shared" si="82"/>
        <v>131</v>
      </c>
      <c r="H910" s="142"/>
      <c r="I910" s="133"/>
      <c r="J910" s="134"/>
      <c r="K910" s="134"/>
      <c r="L910" s="134"/>
      <c r="M910" s="134"/>
      <c r="N910" s="134"/>
      <c r="O910" s="134"/>
      <c r="P910" s="134"/>
      <c r="Q910" s="134"/>
    </row>
    <row r="911" spans="1:26" ht="15.75" customHeight="1">
      <c r="A911" s="142">
        <v>5</v>
      </c>
      <c r="B911" s="147" t="s">
        <v>1756</v>
      </c>
      <c r="C911" s="142" t="s">
        <v>1386</v>
      </c>
      <c r="D911" s="142" t="s">
        <v>1632</v>
      </c>
      <c r="E911" s="142">
        <v>14</v>
      </c>
      <c r="F911" s="139">
        <f t="shared" si="81"/>
        <v>145</v>
      </c>
      <c r="G911" s="140">
        <f t="shared" si="82"/>
        <v>145</v>
      </c>
      <c r="H911" s="142"/>
      <c r="I911" s="133"/>
      <c r="J911" s="134"/>
      <c r="K911" s="134"/>
      <c r="L911" s="134"/>
      <c r="M911" s="134"/>
      <c r="N911" s="134"/>
      <c r="O911" s="134"/>
      <c r="P911" s="134"/>
      <c r="Q911" s="134"/>
    </row>
    <row r="912" spans="1:26" ht="15.75" customHeight="1">
      <c r="A912" s="142">
        <v>6</v>
      </c>
      <c r="B912" s="141" t="s">
        <v>1728</v>
      </c>
      <c r="C912" s="142" t="s">
        <v>1729</v>
      </c>
      <c r="D912" s="142" t="s">
        <v>1632</v>
      </c>
      <c r="E912" s="142">
        <v>42</v>
      </c>
      <c r="F912" s="139">
        <f t="shared" si="81"/>
        <v>187</v>
      </c>
      <c r="G912" s="140">
        <f t="shared" si="82"/>
        <v>187</v>
      </c>
      <c r="H912" s="142"/>
      <c r="I912" s="133"/>
      <c r="J912" s="134"/>
      <c r="K912" s="134"/>
      <c r="L912" s="134"/>
      <c r="M912" s="134"/>
      <c r="N912" s="134"/>
      <c r="O912" s="134"/>
      <c r="P912" s="134"/>
      <c r="Q912" s="134"/>
    </row>
    <row r="913" spans="1:26" ht="15.75" customHeight="1">
      <c r="A913" s="142">
        <v>7</v>
      </c>
      <c r="B913" s="141" t="s">
        <v>1257</v>
      </c>
      <c r="C913" s="142" t="s">
        <v>1258</v>
      </c>
      <c r="D913" s="115" t="s">
        <v>1182</v>
      </c>
      <c r="E913" s="142">
        <v>40</v>
      </c>
      <c r="F913" s="139">
        <f t="shared" si="81"/>
        <v>227</v>
      </c>
      <c r="G913" s="140">
        <f t="shared" si="82"/>
        <v>227</v>
      </c>
      <c r="H913" s="142"/>
      <c r="I913" s="133"/>
      <c r="J913" s="134"/>
      <c r="K913" s="134"/>
      <c r="L913" s="134"/>
      <c r="M913" s="134"/>
      <c r="N913" s="134"/>
      <c r="O913" s="134"/>
      <c r="P913" s="134"/>
      <c r="Q913" s="134"/>
    </row>
    <row r="914" spans="1:26" ht="15.75" customHeight="1">
      <c r="A914" s="142">
        <v>8</v>
      </c>
      <c r="B914" s="141" t="s">
        <v>1356</v>
      </c>
      <c r="C914" s="142" t="s">
        <v>1357</v>
      </c>
      <c r="D914" s="115" t="s">
        <v>1175</v>
      </c>
      <c r="E914" s="142">
        <v>14</v>
      </c>
      <c r="F914" s="139">
        <f t="shared" si="81"/>
        <v>241</v>
      </c>
      <c r="G914" s="140">
        <f t="shared" si="82"/>
        <v>241</v>
      </c>
      <c r="H914" s="142"/>
      <c r="I914" s="133"/>
      <c r="J914" s="134"/>
      <c r="K914" s="134"/>
      <c r="L914" s="134"/>
      <c r="M914" s="134"/>
      <c r="N914" s="134"/>
      <c r="O914" s="134"/>
      <c r="P914" s="134"/>
      <c r="Q914" s="134"/>
    </row>
    <row r="915" spans="1:26" ht="15.75" customHeight="1">
      <c r="A915" s="142">
        <v>9</v>
      </c>
      <c r="B915" s="141" t="s">
        <v>1690</v>
      </c>
      <c r="C915" s="142" t="s">
        <v>1691</v>
      </c>
      <c r="D915" s="115" t="s">
        <v>1175</v>
      </c>
      <c r="E915" s="142">
        <v>40</v>
      </c>
      <c r="F915" s="139">
        <f t="shared" si="81"/>
        <v>281</v>
      </c>
      <c r="G915" s="140">
        <f t="shared" si="82"/>
        <v>281</v>
      </c>
      <c r="H915" s="142"/>
      <c r="I915" s="133"/>
      <c r="J915" s="134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spans="1:26" ht="15.75" customHeight="1">
      <c r="A916" s="142">
        <v>10</v>
      </c>
      <c r="B916" s="141" t="s">
        <v>1758</v>
      </c>
      <c r="C916" s="142" t="s">
        <v>1757</v>
      </c>
      <c r="D916" s="115" t="s">
        <v>1182</v>
      </c>
      <c r="E916" s="142">
        <v>14</v>
      </c>
      <c r="F916" s="139">
        <f t="shared" si="81"/>
        <v>295</v>
      </c>
      <c r="G916" s="140">
        <f t="shared" si="82"/>
        <v>295</v>
      </c>
      <c r="H916" s="142"/>
      <c r="I916" s="133"/>
      <c r="J916" s="134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spans="1:26" ht="15.75" customHeight="1">
      <c r="A917" s="142">
        <v>11</v>
      </c>
      <c r="B917" s="141" t="s">
        <v>1025</v>
      </c>
      <c r="C917" s="142" t="s">
        <v>1757</v>
      </c>
      <c r="D917" s="115" t="s">
        <v>1175</v>
      </c>
      <c r="E917" s="142">
        <v>30</v>
      </c>
      <c r="F917" s="139">
        <f t="shared" si="81"/>
        <v>325</v>
      </c>
      <c r="G917" s="140">
        <v>300</v>
      </c>
      <c r="H917" s="342" t="s">
        <v>1179</v>
      </c>
      <c r="I917" s="133"/>
      <c r="J917" s="134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spans="1:26" ht="15.75" customHeight="1">
      <c r="A918" s="158">
        <v>12</v>
      </c>
      <c r="B918" s="174" t="s">
        <v>1692</v>
      </c>
      <c r="C918" s="158" t="s">
        <v>1693</v>
      </c>
      <c r="D918" s="165" t="s">
        <v>1182</v>
      </c>
      <c r="E918" s="158">
        <v>50</v>
      </c>
      <c r="F918" s="157">
        <f t="shared" si="81"/>
        <v>375</v>
      </c>
      <c r="G918" s="159">
        <v>300</v>
      </c>
      <c r="H918" s="342" t="s">
        <v>1179</v>
      </c>
      <c r="I918" s="133"/>
      <c r="J918" s="134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spans="1:26" ht="15.75" customHeight="1">
      <c r="A919" s="142">
        <v>13</v>
      </c>
      <c r="B919" s="141" t="s">
        <v>1036</v>
      </c>
      <c r="C919" s="142" t="s">
        <v>1037</v>
      </c>
      <c r="D919" s="115" t="s">
        <v>1182</v>
      </c>
      <c r="E919" s="142">
        <v>9</v>
      </c>
      <c r="F919" s="139">
        <f>SUM(F918,E919)</f>
        <v>384</v>
      </c>
      <c r="G919" s="140">
        <v>300</v>
      </c>
      <c r="H919" s="342" t="s">
        <v>1179</v>
      </c>
      <c r="I919" s="133" t="s">
        <v>1185</v>
      </c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spans="1:26" ht="15.75" customHeight="1">
      <c r="A920" s="132"/>
      <c r="B920" s="134"/>
      <c r="C920" s="132"/>
      <c r="D920" s="134"/>
      <c r="E920" s="132"/>
      <c r="F920" s="132"/>
      <c r="G920" s="149"/>
      <c r="H920" s="132"/>
      <c r="I920" s="133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spans="1:26" ht="15.75" customHeight="1">
      <c r="A921" s="537" t="s">
        <v>2641</v>
      </c>
      <c r="B921" s="537"/>
      <c r="C921" s="537" t="s">
        <v>2642</v>
      </c>
      <c r="D921" s="537"/>
      <c r="E921" s="132"/>
      <c r="F921" s="132"/>
      <c r="G921" s="149"/>
      <c r="H921" s="132"/>
      <c r="I921" s="133"/>
      <c r="J921" s="134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spans="1:26" ht="15.75" customHeight="1">
      <c r="A922" s="139" t="s">
        <v>1622</v>
      </c>
      <c r="B922" s="139" t="s">
        <v>1623</v>
      </c>
      <c r="C922" s="139" t="s">
        <v>1624</v>
      </c>
      <c r="D922" s="139" t="s">
        <v>1625</v>
      </c>
      <c r="E922" s="139" t="s">
        <v>1626</v>
      </c>
      <c r="F922" s="139" t="s">
        <v>1627</v>
      </c>
      <c r="G922" s="140" t="s">
        <v>1628</v>
      </c>
      <c r="H922" s="140" t="s">
        <v>1629</v>
      </c>
      <c r="I922" s="133"/>
      <c r="J922" s="134"/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</row>
    <row r="923" spans="1:26" ht="15.75" customHeight="1">
      <c r="A923" s="142">
        <v>1</v>
      </c>
      <c r="B923" s="154" t="s">
        <v>2592</v>
      </c>
      <c r="C923" s="142" t="s">
        <v>2593</v>
      </c>
      <c r="D923" s="142" t="s">
        <v>1632</v>
      </c>
      <c r="E923" s="142">
        <v>80</v>
      </c>
      <c r="F923" s="139">
        <f>SUM(E923,F922)</f>
        <v>80</v>
      </c>
      <c r="G923" s="140">
        <f>SUM(E923,G922)</f>
        <v>80</v>
      </c>
      <c r="H923" s="142"/>
      <c r="I923" s="133"/>
      <c r="J923" s="134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</row>
    <row r="924" spans="1:26" ht="15.75" customHeight="1">
      <c r="A924" s="145">
        <v>2</v>
      </c>
      <c r="B924" s="294" t="s">
        <v>1666</v>
      </c>
      <c r="C924" s="145" t="s">
        <v>1667</v>
      </c>
      <c r="D924" s="145" t="s">
        <v>1621</v>
      </c>
      <c r="E924" s="145">
        <v>4</v>
      </c>
      <c r="F924" s="143">
        <f>SUM(E924,F923)</f>
        <v>84</v>
      </c>
      <c r="G924" s="146">
        <f>SUM(E924,G923)</f>
        <v>84</v>
      </c>
      <c r="H924" s="145"/>
      <c r="I924" s="133" t="s">
        <v>2107</v>
      </c>
      <c r="J924" s="134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</row>
    <row r="925" spans="1:26" ht="15.75" customHeight="1">
      <c r="A925" s="142">
        <v>3</v>
      </c>
      <c r="B925" s="154"/>
      <c r="C925" s="142"/>
      <c r="D925" s="142"/>
      <c r="E925" s="142"/>
      <c r="F925" s="139"/>
      <c r="G925" s="140"/>
      <c r="H925" s="142"/>
      <c r="I925" s="133"/>
      <c r="J925" s="134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spans="1:26" ht="15.75" customHeight="1">
      <c r="A926" s="132"/>
      <c r="B926" s="134"/>
      <c r="C926" s="132"/>
      <c r="D926" s="134"/>
      <c r="E926" s="132"/>
      <c r="F926" s="132"/>
      <c r="G926" s="149"/>
      <c r="H926" s="132"/>
      <c r="I926" s="133"/>
      <c r="J926" s="134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spans="1:26" ht="15.75" customHeight="1">
      <c r="A927" s="545" t="s">
        <v>2643</v>
      </c>
      <c r="B927" s="545"/>
      <c r="C927" s="546" t="s">
        <v>2644</v>
      </c>
      <c r="D927" s="546"/>
      <c r="E927" s="132"/>
      <c r="F927" s="132"/>
      <c r="G927" s="149"/>
      <c r="H927" s="132"/>
      <c r="I927" s="133"/>
      <c r="J927" s="134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</row>
    <row r="928" spans="1:26" ht="15.75" customHeight="1">
      <c r="A928" s="139" t="s">
        <v>1622</v>
      </c>
      <c r="B928" s="139" t="s">
        <v>1623</v>
      </c>
      <c r="C928" s="139" t="s">
        <v>1624</v>
      </c>
      <c r="D928" s="139" t="s">
        <v>1625</v>
      </c>
      <c r="E928" s="139" t="s">
        <v>1626</v>
      </c>
      <c r="F928" s="139" t="s">
        <v>1627</v>
      </c>
      <c r="G928" s="140" t="s">
        <v>1628</v>
      </c>
      <c r="H928" s="140" t="s">
        <v>1629</v>
      </c>
      <c r="I928" s="133"/>
      <c r="J928" s="134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</row>
    <row r="929" spans="1:26" ht="15.75" customHeight="1">
      <c r="A929" s="142">
        <v>1</v>
      </c>
      <c r="B929" s="229" t="s">
        <v>1348</v>
      </c>
      <c r="C929" s="148" t="s">
        <v>1933</v>
      </c>
      <c r="D929" s="168" t="s">
        <v>1182</v>
      </c>
      <c r="E929" s="142">
        <v>20</v>
      </c>
      <c r="F929" s="139">
        <v>20</v>
      </c>
      <c r="G929" s="140">
        <v>20</v>
      </c>
      <c r="H929" s="142"/>
      <c r="I929" s="133" t="s">
        <v>775</v>
      </c>
      <c r="J929" s="134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</row>
    <row r="930" spans="1:26" ht="15.75" customHeight="1">
      <c r="A930" s="142">
        <v>2</v>
      </c>
      <c r="B930" s="154"/>
      <c r="C930" s="142"/>
      <c r="D930" s="142"/>
      <c r="E930" s="142"/>
      <c r="F930" s="139"/>
      <c r="G930" s="140"/>
      <c r="H930" s="142"/>
      <c r="I930" s="133"/>
      <c r="J930" s="134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</row>
    <row r="931" spans="1:26" ht="15.75" customHeight="1">
      <c r="A931" s="142">
        <v>3</v>
      </c>
      <c r="B931" s="154"/>
      <c r="C931" s="142"/>
      <c r="D931" s="142"/>
      <c r="E931" s="142"/>
      <c r="F931" s="139"/>
      <c r="G931" s="140"/>
      <c r="H931" s="142"/>
      <c r="I931" s="133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spans="1:26" ht="15.75" customHeight="1">
      <c r="A932" s="132"/>
      <c r="B932" s="134"/>
      <c r="C932" s="132"/>
      <c r="D932" s="134"/>
      <c r="E932" s="132"/>
      <c r="F932" s="132"/>
      <c r="G932" s="149"/>
      <c r="H932" s="132"/>
      <c r="I932" s="133"/>
      <c r="J932" s="134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spans="1:26" ht="15.75" customHeight="1">
      <c r="A933" s="132"/>
      <c r="B933" s="134"/>
      <c r="C933" s="132"/>
      <c r="D933" s="134"/>
      <c r="E933" s="132"/>
      <c r="F933" s="132"/>
      <c r="G933" s="149"/>
      <c r="H933" s="132"/>
      <c r="I933" s="133"/>
      <c r="J933" s="134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spans="1:26" ht="15.75" customHeight="1">
      <c r="A934" s="132"/>
      <c r="B934" s="134"/>
      <c r="C934" s="132"/>
      <c r="D934" s="134"/>
      <c r="E934" s="132"/>
      <c r="F934" s="132"/>
      <c r="G934" s="149"/>
      <c r="H934" s="132"/>
      <c r="I934" s="133"/>
      <c r="J934" s="134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spans="1:26" ht="15.75" customHeight="1">
      <c r="A935" s="132"/>
      <c r="B935" s="134"/>
      <c r="C935" s="132"/>
      <c r="D935" s="134"/>
      <c r="E935" s="132"/>
      <c r="F935" s="132"/>
      <c r="G935" s="149"/>
      <c r="H935" s="132"/>
      <c r="I935" s="133"/>
      <c r="J935" s="134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spans="1:26" ht="15.75" customHeight="1">
      <c r="A936" s="132"/>
      <c r="B936" s="134"/>
      <c r="C936" s="132"/>
      <c r="D936" s="134"/>
      <c r="E936" s="132"/>
      <c r="F936" s="132"/>
      <c r="G936" s="149"/>
      <c r="H936" s="132"/>
      <c r="I936" s="133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spans="1:26" ht="15.75" customHeight="1">
      <c r="A937" s="132"/>
      <c r="B937" s="134"/>
      <c r="C937" s="132"/>
      <c r="D937" s="134"/>
      <c r="E937" s="132"/>
      <c r="F937" s="132"/>
      <c r="G937" s="149"/>
      <c r="H937" s="132"/>
      <c r="I937" s="133"/>
      <c r="J937" s="134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spans="1:26" ht="15.75" customHeight="1">
      <c r="A938" s="132"/>
      <c r="B938" s="134"/>
      <c r="C938" s="132"/>
      <c r="D938" s="134"/>
      <c r="E938" s="132"/>
      <c r="F938" s="132"/>
      <c r="G938" s="149"/>
      <c r="H938" s="132"/>
      <c r="I938" s="133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spans="1:26" ht="15.75" customHeight="1">
      <c r="A939" s="132"/>
      <c r="B939" s="134"/>
      <c r="C939" s="132"/>
      <c r="D939" s="134"/>
      <c r="E939" s="132"/>
      <c r="F939" s="132"/>
      <c r="G939" s="149"/>
      <c r="H939" s="132"/>
      <c r="I939" s="133"/>
      <c r="J939" s="134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spans="1:26" ht="15.75" customHeight="1">
      <c r="A940" s="132"/>
      <c r="B940" s="134"/>
      <c r="C940" s="132"/>
      <c r="D940" s="134"/>
      <c r="E940" s="132"/>
      <c r="F940" s="132"/>
      <c r="G940" s="149"/>
      <c r="H940" s="132"/>
      <c r="I940" s="133"/>
      <c r="J940" s="134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spans="1:26" ht="15.75" customHeight="1">
      <c r="A941" s="132"/>
      <c r="B941" s="134"/>
      <c r="C941" s="132"/>
      <c r="D941" s="134"/>
      <c r="E941" s="132"/>
      <c r="F941" s="132"/>
      <c r="G941" s="149"/>
      <c r="H941" s="132"/>
      <c r="I941" s="133"/>
      <c r="J941" s="134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spans="1:26" ht="15.75" customHeight="1">
      <c r="A942" s="132"/>
      <c r="B942" s="134"/>
      <c r="C942" s="132"/>
      <c r="D942" s="134"/>
      <c r="E942" s="132"/>
      <c r="F942" s="132"/>
      <c r="G942" s="149"/>
      <c r="H942" s="132"/>
      <c r="I942" s="133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spans="1:26" ht="15.75" customHeight="1">
      <c r="A943" s="132"/>
      <c r="B943" s="134"/>
      <c r="C943" s="132"/>
      <c r="D943" s="134"/>
      <c r="E943" s="132"/>
      <c r="F943" s="132"/>
      <c r="G943" s="149"/>
      <c r="H943" s="132"/>
      <c r="I943" s="133"/>
      <c r="J943" s="134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spans="1:26" ht="15.75" customHeight="1">
      <c r="A944" s="132"/>
      <c r="B944" s="134"/>
      <c r="C944" s="132"/>
      <c r="D944" s="134"/>
      <c r="E944" s="132"/>
      <c r="F944" s="132"/>
      <c r="G944" s="149"/>
      <c r="H944" s="132"/>
      <c r="I944" s="133"/>
      <c r="J944" s="134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spans="1:26" ht="15.75" customHeight="1">
      <c r="A945" s="132"/>
      <c r="B945" s="134"/>
      <c r="C945" s="132"/>
      <c r="D945" s="134"/>
      <c r="E945" s="132"/>
      <c r="F945" s="132"/>
      <c r="G945" s="149"/>
      <c r="H945" s="132"/>
      <c r="I945" s="133"/>
      <c r="J945" s="134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spans="1:26" ht="15.75" customHeight="1">
      <c r="A946" s="132"/>
      <c r="B946" s="134"/>
      <c r="C946" s="132"/>
      <c r="D946" s="134"/>
      <c r="E946" s="132"/>
      <c r="F946" s="132"/>
      <c r="G946" s="149"/>
      <c r="H946" s="132"/>
      <c r="I946" s="133"/>
      <c r="J946" s="134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spans="1:26" ht="15.75" customHeight="1">
      <c r="A947" s="132"/>
      <c r="B947" s="134"/>
      <c r="C947" s="132"/>
      <c r="D947" s="134"/>
      <c r="E947" s="132"/>
      <c r="F947" s="132"/>
      <c r="G947" s="149"/>
      <c r="H947" s="132"/>
      <c r="I947" s="133"/>
      <c r="J947" s="134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spans="1:26" ht="15.75" customHeight="1">
      <c r="A948" s="132"/>
      <c r="B948" s="134"/>
      <c r="C948" s="132"/>
      <c r="D948" s="134"/>
      <c r="E948" s="132"/>
      <c r="F948" s="132"/>
      <c r="G948" s="149"/>
      <c r="H948" s="132"/>
      <c r="I948" s="133"/>
      <c r="J948" s="134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spans="1:26" ht="15.75" customHeight="1">
      <c r="A949" s="132"/>
      <c r="B949" s="134"/>
      <c r="C949" s="132"/>
      <c r="D949" s="134"/>
      <c r="E949" s="132"/>
      <c r="F949" s="132"/>
      <c r="G949" s="149"/>
      <c r="H949" s="132"/>
      <c r="I949" s="133"/>
      <c r="J949" s="134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spans="1:26" ht="15.75" customHeight="1">
      <c r="A950" s="132"/>
      <c r="B950" s="134"/>
      <c r="C950" s="132"/>
      <c r="D950" s="134"/>
      <c r="E950" s="132"/>
      <c r="F950" s="132"/>
      <c r="G950" s="149"/>
      <c r="H950" s="132"/>
      <c r="I950" s="133"/>
      <c r="J950" s="134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spans="1:26" ht="15.75" customHeight="1">
      <c r="A951" s="132"/>
      <c r="B951" s="134"/>
      <c r="C951" s="132"/>
      <c r="D951" s="134"/>
      <c r="E951" s="132"/>
      <c r="F951" s="132"/>
      <c r="G951" s="149"/>
      <c r="H951" s="132"/>
      <c r="I951" s="133"/>
      <c r="J951" s="134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spans="1:26" ht="15.75" customHeight="1">
      <c r="A952" s="132"/>
      <c r="B952" s="134"/>
      <c r="C952" s="132"/>
      <c r="D952" s="134"/>
      <c r="E952" s="132"/>
      <c r="F952" s="132"/>
      <c r="G952" s="149"/>
      <c r="H952" s="132"/>
      <c r="I952" s="133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spans="1:26" ht="15.75" customHeight="1">
      <c r="A953" s="132"/>
      <c r="B953" s="134"/>
      <c r="C953" s="132"/>
      <c r="D953" s="134"/>
      <c r="E953" s="132"/>
      <c r="F953" s="132"/>
      <c r="G953" s="149"/>
      <c r="H953" s="132"/>
      <c r="I953" s="133"/>
      <c r="J953" s="134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</row>
    <row r="954" spans="1:26" ht="15.75" customHeight="1">
      <c r="A954" s="132"/>
      <c r="B954" s="134"/>
      <c r="C954" s="132"/>
      <c r="D954" s="134"/>
      <c r="E954" s="132"/>
      <c r="F954" s="132"/>
      <c r="G954" s="149"/>
      <c r="H954" s="132"/>
      <c r="I954" s="133"/>
      <c r="J954" s="134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</row>
    <row r="955" spans="1:26" ht="15.75" customHeight="1">
      <c r="A955" s="132"/>
      <c r="B955" s="134"/>
      <c r="C955" s="132"/>
      <c r="D955" s="134"/>
      <c r="E955" s="132"/>
      <c r="F955" s="132"/>
      <c r="G955" s="149"/>
      <c r="H955" s="132"/>
      <c r="I955" s="133"/>
      <c r="J955" s="134"/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</row>
    <row r="956" spans="1:26" ht="15.75" customHeight="1">
      <c r="A956" s="132"/>
      <c r="B956" s="134"/>
      <c r="C956" s="132"/>
      <c r="D956" s="134"/>
      <c r="E956" s="132"/>
      <c r="F956" s="132"/>
      <c r="G956" s="149"/>
      <c r="H956" s="132"/>
      <c r="I956" s="133"/>
      <c r="J956" s="134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</row>
    <row r="957" spans="1:26" ht="15.75" customHeight="1">
      <c r="A957" s="132"/>
      <c r="B957" s="134"/>
      <c r="C957" s="132"/>
      <c r="D957" s="134"/>
      <c r="E957" s="132"/>
      <c r="F957" s="132"/>
      <c r="G957" s="149"/>
      <c r="H957" s="132"/>
      <c r="I957" s="133"/>
      <c r="J957" s="134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</row>
    <row r="958" spans="1:26" ht="15.75" customHeight="1">
      <c r="A958" s="132"/>
      <c r="B958" s="134"/>
      <c r="C958" s="132"/>
      <c r="D958" s="134"/>
      <c r="E958" s="132"/>
      <c r="F958" s="132"/>
      <c r="G958" s="149"/>
      <c r="H958" s="132"/>
      <c r="I958" s="133"/>
      <c r="J958" s="134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spans="1:26" ht="15.75" customHeight="1">
      <c r="A959" s="132"/>
      <c r="B959" s="134"/>
      <c r="C959" s="132"/>
      <c r="D959" s="134"/>
      <c r="E959" s="132"/>
      <c r="F959" s="132"/>
      <c r="G959" s="149"/>
      <c r="H959" s="132"/>
      <c r="I959" s="133"/>
      <c r="J959" s="134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spans="1:26" ht="15.75" customHeight="1">
      <c r="A960" s="132"/>
      <c r="B960" s="134"/>
      <c r="C960" s="132"/>
      <c r="D960" s="134"/>
      <c r="E960" s="132"/>
      <c r="F960" s="132"/>
      <c r="G960" s="149"/>
      <c r="H960" s="132"/>
      <c r="I960" s="133"/>
      <c r="J960" s="134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spans="1:26" ht="15.75" customHeight="1">
      <c r="A961" s="132"/>
      <c r="B961" s="134"/>
      <c r="C961" s="132"/>
      <c r="D961" s="134"/>
      <c r="E961" s="132"/>
      <c r="F961" s="132"/>
      <c r="G961" s="149"/>
      <c r="H961" s="132"/>
      <c r="I961" s="133"/>
      <c r="J961" s="134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spans="1:26" ht="15.75" customHeight="1">
      <c r="A962" s="132"/>
      <c r="B962" s="134"/>
      <c r="C962" s="132"/>
      <c r="D962" s="134"/>
      <c r="E962" s="132"/>
      <c r="F962" s="132"/>
      <c r="G962" s="149"/>
      <c r="H962" s="132"/>
      <c r="I962" s="133"/>
      <c r="J962" s="134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spans="1:26" ht="15.75" customHeight="1">
      <c r="A963" s="132"/>
      <c r="B963" s="134"/>
      <c r="C963" s="132"/>
      <c r="D963" s="134"/>
      <c r="E963" s="132"/>
      <c r="F963" s="132"/>
      <c r="G963" s="149"/>
      <c r="H963" s="132"/>
      <c r="I963" s="133"/>
      <c r="J963" s="134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spans="1:26" ht="15.75" customHeight="1">
      <c r="A964" s="132"/>
      <c r="B964" s="134"/>
      <c r="C964" s="132"/>
      <c r="D964" s="134"/>
      <c r="E964" s="132"/>
      <c r="F964" s="132"/>
      <c r="G964" s="149"/>
      <c r="H964" s="132"/>
      <c r="I964" s="133"/>
      <c r="J964" s="134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spans="1:26" ht="15.75" customHeight="1">
      <c r="A965" s="132"/>
      <c r="B965" s="134"/>
      <c r="C965" s="132"/>
      <c r="D965" s="134"/>
      <c r="E965" s="132"/>
      <c r="F965" s="132"/>
      <c r="G965" s="149"/>
      <c r="H965" s="132"/>
      <c r="I965" s="133"/>
      <c r="J965" s="134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spans="1:26" ht="15.75" customHeight="1">
      <c r="A966" s="132"/>
      <c r="B966" s="134"/>
      <c r="C966" s="132"/>
      <c r="D966" s="134"/>
      <c r="E966" s="132"/>
      <c r="F966" s="132"/>
      <c r="G966" s="149"/>
      <c r="H966" s="132"/>
      <c r="I966" s="133"/>
      <c r="J966" s="134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spans="1:26" ht="15.75" customHeight="1">
      <c r="A967" s="132"/>
      <c r="B967" s="134"/>
      <c r="C967" s="132"/>
      <c r="D967" s="134"/>
      <c r="E967" s="132"/>
      <c r="F967" s="132"/>
      <c r="G967" s="149"/>
      <c r="H967" s="132"/>
      <c r="I967" s="133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spans="1:26" ht="15.75" customHeight="1">
      <c r="A968" s="132"/>
      <c r="B968" s="134"/>
      <c r="C968" s="132"/>
      <c r="D968" s="134"/>
      <c r="E968" s="132"/>
      <c r="F968" s="132"/>
      <c r="G968" s="149"/>
      <c r="H968" s="132"/>
      <c r="I968" s="133"/>
      <c r="J968" s="134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spans="1:26" ht="15.75" customHeight="1">
      <c r="A969" s="132"/>
      <c r="B969" s="134"/>
      <c r="C969" s="132"/>
      <c r="D969" s="134"/>
      <c r="E969" s="132"/>
      <c r="F969" s="132"/>
      <c r="G969" s="149"/>
      <c r="H969" s="132"/>
      <c r="I969" s="133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spans="1:26" ht="15.75" customHeight="1">
      <c r="A970" s="132"/>
      <c r="B970" s="134"/>
      <c r="C970" s="132"/>
      <c r="D970" s="134"/>
      <c r="E970" s="132"/>
      <c r="F970" s="132"/>
      <c r="G970" s="149"/>
      <c r="H970" s="132"/>
      <c r="I970" s="133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spans="1:26" ht="15.75" customHeight="1">
      <c r="A971" s="132"/>
      <c r="B971" s="134"/>
      <c r="C971" s="132"/>
      <c r="D971" s="134"/>
      <c r="E971" s="132"/>
      <c r="F971" s="132"/>
      <c r="G971" s="149"/>
      <c r="H971" s="132"/>
      <c r="I971" s="133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</row>
    <row r="972" spans="1:26" ht="15.75" customHeight="1">
      <c r="A972" s="132"/>
      <c r="B972" s="134"/>
      <c r="C972" s="132"/>
      <c r="D972" s="134"/>
      <c r="E972" s="132"/>
      <c r="F972" s="132"/>
      <c r="G972" s="149"/>
      <c r="H972" s="132"/>
      <c r="I972" s="133"/>
      <c r="J972" s="134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</row>
    <row r="973" spans="1:26" ht="15.75" customHeight="1">
      <c r="A973" s="132"/>
      <c r="B973" s="134"/>
      <c r="C973" s="132"/>
      <c r="D973" s="134"/>
      <c r="E973" s="132"/>
      <c r="F973" s="132"/>
      <c r="G973" s="149"/>
      <c r="H973" s="132"/>
      <c r="I973" s="133"/>
      <c r="J973" s="134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</row>
    <row r="974" spans="1:26" ht="15.75" customHeight="1">
      <c r="A974" s="132"/>
      <c r="B974" s="134"/>
      <c r="C974" s="132"/>
      <c r="D974" s="134"/>
      <c r="E974" s="132"/>
      <c r="F974" s="132"/>
      <c r="G974" s="149"/>
      <c r="H974" s="132"/>
      <c r="I974" s="133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5.75" customHeight="1">
      <c r="A975" s="132"/>
      <c r="B975" s="134"/>
      <c r="C975" s="132"/>
      <c r="D975" s="134"/>
      <c r="E975" s="132"/>
      <c r="F975" s="132"/>
      <c r="G975" s="149"/>
      <c r="H975" s="132"/>
      <c r="I975" s="133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32"/>
      <c r="B976" s="134"/>
      <c r="C976" s="132"/>
      <c r="D976" s="134"/>
      <c r="E976" s="132"/>
      <c r="F976" s="132"/>
      <c r="G976" s="149"/>
      <c r="H976" s="132"/>
      <c r="I976" s="133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2"/>
      <c r="B977" s="134"/>
      <c r="C977" s="132"/>
      <c r="D977" s="134"/>
      <c r="E977" s="132"/>
      <c r="F977" s="132"/>
      <c r="G977" s="149"/>
      <c r="H977" s="132"/>
      <c r="I977" s="133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32"/>
      <c r="B978" s="134"/>
      <c r="C978" s="132"/>
      <c r="D978" s="134"/>
      <c r="E978" s="132"/>
      <c r="F978" s="132"/>
      <c r="G978" s="149"/>
      <c r="H978" s="132"/>
      <c r="I978" s="133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2"/>
      <c r="B979" s="134"/>
      <c r="C979" s="132"/>
      <c r="D979" s="134"/>
      <c r="E979" s="132"/>
      <c r="F979" s="132"/>
      <c r="G979" s="149"/>
      <c r="H979" s="132"/>
      <c r="I979" s="133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5.75" customHeight="1">
      <c r="A980" s="132"/>
      <c r="B980" s="134"/>
      <c r="C980" s="132"/>
      <c r="D980" s="134"/>
      <c r="E980" s="132"/>
      <c r="F980" s="132"/>
      <c r="G980" s="149"/>
      <c r="H980" s="132"/>
      <c r="I980" s="133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32"/>
      <c r="B981" s="134"/>
      <c r="C981" s="132"/>
      <c r="D981" s="134"/>
      <c r="E981" s="132"/>
      <c r="F981" s="132"/>
      <c r="G981" s="149"/>
      <c r="H981" s="132"/>
      <c r="I981" s="133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132"/>
      <c r="B982" s="134"/>
      <c r="C982" s="132"/>
      <c r="D982" s="134"/>
      <c r="E982" s="132"/>
      <c r="F982" s="132"/>
      <c r="G982" s="149"/>
      <c r="H982" s="132"/>
      <c r="I982" s="133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132"/>
      <c r="B983" s="134"/>
      <c r="C983" s="132"/>
      <c r="D983" s="134"/>
      <c r="E983" s="132"/>
      <c r="F983" s="132"/>
      <c r="G983" s="149"/>
      <c r="H983" s="132"/>
      <c r="I983" s="133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32"/>
      <c r="B984" s="134"/>
      <c r="C984" s="132"/>
      <c r="D984" s="134"/>
      <c r="E984" s="132"/>
      <c r="F984" s="132"/>
      <c r="G984" s="149"/>
      <c r="H984" s="132"/>
      <c r="I984" s="133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32"/>
      <c r="B985" s="134"/>
      <c r="C985" s="132"/>
      <c r="D985" s="134"/>
      <c r="E985" s="132"/>
      <c r="F985" s="132"/>
      <c r="G985" s="149"/>
      <c r="H985" s="132"/>
      <c r="I985" s="133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32"/>
      <c r="B986" s="134"/>
      <c r="C986" s="132"/>
      <c r="D986" s="134"/>
      <c r="E986" s="132"/>
      <c r="F986" s="132"/>
      <c r="G986" s="149"/>
      <c r="H986" s="132"/>
      <c r="I986" s="133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132"/>
      <c r="B987" s="134"/>
      <c r="C987" s="132"/>
      <c r="D987" s="134"/>
      <c r="E987" s="132"/>
      <c r="F987" s="132"/>
      <c r="G987" s="149"/>
      <c r="H987" s="132"/>
      <c r="I987" s="133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32"/>
      <c r="B988" s="134"/>
      <c r="C988" s="132"/>
      <c r="D988" s="134"/>
      <c r="E988" s="132"/>
      <c r="F988" s="132"/>
      <c r="G988" s="149"/>
      <c r="H988" s="132"/>
      <c r="I988" s="133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32"/>
      <c r="B989" s="134"/>
      <c r="C989" s="132"/>
      <c r="D989" s="134"/>
      <c r="E989" s="132"/>
      <c r="F989" s="132"/>
      <c r="G989" s="149"/>
      <c r="H989" s="132"/>
      <c r="I989" s="133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32"/>
      <c r="B990" s="134"/>
      <c r="C990" s="132"/>
      <c r="D990" s="134"/>
      <c r="E990" s="132"/>
      <c r="F990" s="132"/>
      <c r="G990" s="149"/>
      <c r="H990" s="132"/>
      <c r="I990" s="133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32"/>
      <c r="B991" s="134"/>
      <c r="C991" s="132"/>
      <c r="D991" s="134"/>
      <c r="E991" s="132"/>
      <c r="F991" s="132"/>
      <c r="G991" s="149"/>
      <c r="H991" s="132"/>
      <c r="I991" s="133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32"/>
      <c r="B992" s="134"/>
      <c r="C992" s="132"/>
      <c r="D992" s="134"/>
      <c r="E992" s="132"/>
      <c r="F992" s="132"/>
      <c r="G992" s="149"/>
      <c r="H992" s="132"/>
      <c r="I992" s="133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32"/>
      <c r="B993" s="134"/>
      <c r="C993" s="132"/>
      <c r="D993" s="134"/>
      <c r="E993" s="132"/>
      <c r="F993" s="132"/>
      <c r="G993" s="149"/>
      <c r="H993" s="132"/>
      <c r="I993" s="133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132"/>
      <c r="B994" s="134"/>
      <c r="C994" s="132"/>
      <c r="D994" s="134"/>
      <c r="E994" s="132"/>
      <c r="F994" s="132"/>
      <c r="G994" s="149"/>
      <c r="H994" s="132"/>
      <c r="I994" s="133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5.75" customHeight="1">
      <c r="A995" s="132"/>
      <c r="B995" s="134"/>
      <c r="C995" s="132"/>
      <c r="D995" s="134"/>
      <c r="E995" s="132"/>
      <c r="F995" s="132"/>
      <c r="G995" s="149"/>
      <c r="H995" s="132"/>
      <c r="I995" s="133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2"/>
      <c r="B996" s="134"/>
      <c r="C996" s="132"/>
      <c r="D996" s="134"/>
      <c r="E996" s="132"/>
      <c r="F996" s="132"/>
      <c r="G996" s="149"/>
      <c r="H996" s="132"/>
      <c r="I996" s="133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2"/>
      <c r="B997" s="134"/>
      <c r="C997" s="132"/>
      <c r="D997" s="134"/>
      <c r="E997" s="132"/>
      <c r="F997" s="132"/>
      <c r="G997" s="149"/>
      <c r="H997" s="132"/>
      <c r="I997" s="133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32"/>
      <c r="B998" s="134"/>
      <c r="C998" s="132"/>
      <c r="D998" s="134"/>
      <c r="E998" s="132"/>
      <c r="F998" s="132"/>
      <c r="G998" s="149"/>
      <c r="H998" s="132"/>
      <c r="I998" s="133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32"/>
      <c r="B999" s="134"/>
      <c r="C999" s="132"/>
      <c r="D999" s="134"/>
      <c r="E999" s="132"/>
      <c r="F999" s="132"/>
      <c r="G999" s="149"/>
      <c r="H999" s="132"/>
      <c r="I999" s="133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5.75" customHeight="1">
      <c r="A1000" s="132"/>
      <c r="B1000" s="134"/>
      <c r="C1000" s="132"/>
      <c r="D1000" s="134"/>
      <c r="E1000" s="132"/>
      <c r="F1000" s="132"/>
      <c r="G1000" s="149"/>
      <c r="H1000" s="132"/>
      <c r="I1000" s="133"/>
      <c r="J1000" s="134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  <row r="1001" spans="1:26" ht="15.75" customHeight="1">
      <c r="A1001" s="132"/>
      <c r="B1001" s="134"/>
      <c r="C1001" s="132"/>
      <c r="D1001" s="134"/>
      <c r="E1001" s="132"/>
      <c r="F1001" s="132"/>
      <c r="G1001" s="149"/>
      <c r="H1001" s="132"/>
      <c r="I1001" s="133"/>
      <c r="J1001" s="134"/>
      <c r="K1001" s="134"/>
      <c r="L1001" s="134"/>
      <c r="M1001" s="134"/>
      <c r="N1001" s="134"/>
      <c r="O1001" s="134"/>
      <c r="P1001" s="134"/>
      <c r="Q1001" s="134"/>
      <c r="R1001" s="134"/>
      <c r="S1001" s="134"/>
      <c r="T1001" s="134"/>
      <c r="U1001" s="134"/>
      <c r="V1001" s="134"/>
      <c r="W1001" s="134"/>
      <c r="X1001" s="134"/>
      <c r="Y1001" s="134"/>
      <c r="Z1001" s="134"/>
    </row>
    <row r="1002" spans="1:26" ht="15.75" customHeight="1">
      <c r="A1002" s="132"/>
      <c r="B1002" s="134"/>
      <c r="C1002" s="132"/>
      <c r="D1002" s="134"/>
      <c r="E1002" s="132"/>
      <c r="F1002" s="132"/>
      <c r="G1002" s="149"/>
      <c r="H1002" s="132"/>
      <c r="I1002" s="133"/>
      <c r="J1002" s="134"/>
      <c r="K1002" s="134"/>
      <c r="L1002" s="134"/>
      <c r="M1002" s="134"/>
      <c r="N1002" s="134"/>
      <c r="O1002" s="134"/>
      <c r="P1002" s="134"/>
      <c r="Q1002" s="134"/>
      <c r="R1002" s="134"/>
      <c r="S1002" s="134"/>
      <c r="T1002" s="134"/>
      <c r="U1002" s="134"/>
      <c r="V1002" s="134"/>
      <c r="W1002" s="134"/>
      <c r="X1002" s="134"/>
      <c r="Y1002" s="134"/>
      <c r="Z1002" s="134"/>
    </row>
    <row r="1003" spans="1:26" ht="15.75" customHeight="1">
      <c r="A1003" s="132"/>
      <c r="B1003" s="134"/>
      <c r="C1003" s="132"/>
      <c r="D1003" s="134"/>
      <c r="E1003" s="132"/>
      <c r="F1003" s="132"/>
      <c r="G1003" s="149"/>
      <c r="H1003" s="132"/>
      <c r="I1003" s="133"/>
      <c r="J1003" s="134"/>
      <c r="K1003" s="134"/>
      <c r="L1003" s="134"/>
      <c r="M1003" s="134"/>
      <c r="N1003" s="134"/>
      <c r="O1003" s="134"/>
      <c r="P1003" s="134"/>
      <c r="Q1003" s="134"/>
      <c r="R1003" s="134"/>
      <c r="S1003" s="134"/>
      <c r="T1003" s="134"/>
      <c r="U1003" s="134"/>
      <c r="V1003" s="134"/>
      <c r="W1003" s="134"/>
      <c r="X1003" s="134"/>
      <c r="Y1003" s="134"/>
      <c r="Z1003" s="134"/>
    </row>
    <row r="1004" spans="1:26" ht="15.75" customHeight="1">
      <c r="A1004" s="132"/>
      <c r="B1004" s="134"/>
      <c r="C1004" s="132"/>
      <c r="D1004" s="134"/>
      <c r="E1004" s="132"/>
      <c r="F1004" s="132"/>
      <c r="G1004" s="149"/>
      <c r="H1004" s="132"/>
      <c r="I1004" s="133"/>
      <c r="J1004" s="134"/>
      <c r="K1004" s="134"/>
      <c r="L1004" s="134"/>
      <c r="M1004" s="134"/>
      <c r="N1004" s="134"/>
      <c r="O1004" s="134"/>
      <c r="P1004" s="134"/>
      <c r="Q1004" s="134"/>
      <c r="R1004" s="134"/>
      <c r="S1004" s="134"/>
      <c r="T1004" s="134"/>
      <c r="U1004" s="134"/>
      <c r="V1004" s="134"/>
      <c r="W1004" s="134"/>
      <c r="X1004" s="134"/>
      <c r="Y1004" s="134"/>
      <c r="Z1004" s="134"/>
    </row>
    <row r="1005" spans="1:26" ht="15.75" customHeight="1">
      <c r="A1005" s="132"/>
      <c r="B1005" s="134"/>
      <c r="C1005" s="132"/>
      <c r="D1005" s="134"/>
      <c r="E1005" s="132"/>
      <c r="F1005" s="132"/>
      <c r="G1005" s="149"/>
      <c r="H1005" s="132"/>
      <c r="I1005" s="133"/>
      <c r="J1005" s="134"/>
      <c r="K1005" s="134"/>
      <c r="L1005" s="134"/>
      <c r="M1005" s="134"/>
      <c r="N1005" s="134"/>
      <c r="O1005" s="134"/>
      <c r="P1005" s="134"/>
      <c r="Q1005" s="134"/>
      <c r="R1005" s="134"/>
      <c r="S1005" s="134"/>
      <c r="T1005" s="134"/>
      <c r="U1005" s="134"/>
      <c r="V1005" s="134"/>
      <c r="W1005" s="134"/>
      <c r="X1005" s="134"/>
      <c r="Y1005" s="134"/>
      <c r="Z1005" s="134"/>
    </row>
    <row r="1006" spans="1:26" ht="15.75" customHeight="1">
      <c r="A1006" s="132"/>
      <c r="B1006" s="134"/>
      <c r="C1006" s="132"/>
      <c r="D1006" s="134"/>
      <c r="E1006" s="132"/>
      <c r="F1006" s="132"/>
      <c r="G1006" s="149"/>
      <c r="H1006" s="132"/>
      <c r="I1006" s="133"/>
      <c r="J1006" s="134"/>
      <c r="K1006" s="134"/>
      <c r="L1006" s="134"/>
      <c r="M1006" s="134"/>
      <c r="N1006" s="134"/>
      <c r="O1006" s="134"/>
      <c r="P1006" s="134"/>
      <c r="Q1006" s="134"/>
      <c r="R1006" s="134"/>
      <c r="S1006" s="134"/>
      <c r="T1006" s="134"/>
      <c r="U1006" s="134"/>
      <c r="V1006" s="134"/>
      <c r="W1006" s="134"/>
      <c r="X1006" s="134"/>
      <c r="Y1006" s="134"/>
      <c r="Z1006" s="134"/>
    </row>
    <row r="1007" spans="1:26" ht="15.75" customHeight="1">
      <c r="A1007" s="132"/>
      <c r="B1007" s="134"/>
      <c r="C1007" s="132"/>
      <c r="D1007" s="134"/>
      <c r="E1007" s="132"/>
      <c r="F1007" s="132"/>
      <c r="G1007" s="149"/>
      <c r="H1007" s="132"/>
      <c r="I1007" s="133"/>
      <c r="J1007" s="134"/>
      <c r="K1007" s="134"/>
      <c r="L1007" s="134"/>
      <c r="M1007" s="134"/>
      <c r="N1007" s="134"/>
      <c r="O1007" s="134"/>
      <c r="P1007" s="134"/>
      <c r="Q1007" s="134"/>
      <c r="R1007" s="134"/>
      <c r="S1007" s="134"/>
      <c r="T1007" s="134"/>
      <c r="U1007" s="134"/>
      <c r="V1007" s="134"/>
      <c r="W1007" s="134"/>
      <c r="X1007" s="134"/>
      <c r="Y1007" s="134"/>
      <c r="Z1007" s="134"/>
    </row>
    <row r="1008" spans="1:26" ht="15.75" customHeight="1">
      <c r="A1008" s="132"/>
      <c r="B1008" s="134"/>
      <c r="C1008" s="132"/>
      <c r="D1008" s="134"/>
      <c r="E1008" s="132"/>
      <c r="F1008" s="132"/>
      <c r="G1008" s="149"/>
      <c r="H1008" s="132"/>
      <c r="I1008" s="133"/>
      <c r="J1008" s="134"/>
      <c r="K1008" s="134"/>
      <c r="L1008" s="134"/>
      <c r="M1008" s="134"/>
      <c r="N1008" s="134"/>
      <c r="O1008" s="134"/>
      <c r="P1008" s="134"/>
      <c r="Q1008" s="134"/>
      <c r="R1008" s="134"/>
      <c r="S1008" s="134"/>
      <c r="T1008" s="134"/>
      <c r="U1008" s="134"/>
      <c r="V1008" s="134"/>
      <c r="W1008" s="134"/>
      <c r="X1008" s="134"/>
      <c r="Y1008" s="134"/>
      <c r="Z1008" s="134"/>
    </row>
    <row r="1009" spans="1:26" ht="15.75" customHeight="1">
      <c r="A1009" s="132"/>
      <c r="B1009" s="134"/>
      <c r="C1009" s="132"/>
      <c r="D1009" s="134"/>
      <c r="E1009" s="132"/>
      <c r="F1009" s="132"/>
      <c r="G1009" s="149"/>
      <c r="H1009" s="132"/>
      <c r="I1009" s="133"/>
      <c r="J1009" s="134"/>
      <c r="K1009" s="134"/>
      <c r="L1009" s="134"/>
      <c r="M1009" s="134"/>
      <c r="N1009" s="134"/>
      <c r="O1009" s="134"/>
      <c r="P1009" s="134"/>
      <c r="Q1009" s="134"/>
      <c r="R1009" s="134"/>
      <c r="S1009" s="134"/>
      <c r="T1009" s="134"/>
      <c r="U1009" s="134"/>
      <c r="V1009" s="134"/>
      <c r="W1009" s="134"/>
      <c r="X1009" s="134"/>
      <c r="Y1009" s="134"/>
      <c r="Z1009" s="134"/>
    </row>
    <row r="1010" spans="1:26" ht="15.75" customHeight="1">
      <c r="A1010" s="132"/>
      <c r="B1010" s="134"/>
      <c r="C1010" s="132"/>
      <c r="D1010" s="134"/>
      <c r="E1010" s="132"/>
      <c r="F1010" s="132"/>
      <c r="G1010" s="149"/>
      <c r="H1010" s="132"/>
      <c r="I1010" s="133"/>
      <c r="J1010" s="134"/>
      <c r="K1010" s="134"/>
      <c r="L1010" s="134"/>
      <c r="M1010" s="134"/>
      <c r="N1010" s="134"/>
      <c r="O1010" s="134"/>
      <c r="P1010" s="134"/>
      <c r="Q1010" s="134"/>
      <c r="R1010" s="134"/>
      <c r="S1010" s="134"/>
      <c r="T1010" s="134"/>
      <c r="U1010" s="134"/>
      <c r="V1010" s="134"/>
      <c r="W1010" s="134"/>
      <c r="X1010" s="134"/>
      <c r="Y1010" s="134"/>
      <c r="Z1010" s="134"/>
    </row>
    <row r="1011" spans="1:26" ht="15.75" customHeight="1">
      <c r="A1011" s="132"/>
      <c r="B1011" s="134"/>
      <c r="C1011" s="132"/>
      <c r="D1011" s="134"/>
      <c r="E1011" s="132"/>
      <c r="F1011" s="132"/>
      <c r="G1011" s="149"/>
      <c r="H1011" s="132"/>
      <c r="I1011" s="133"/>
      <c r="J1011" s="134"/>
      <c r="K1011" s="134"/>
      <c r="L1011" s="134"/>
      <c r="M1011" s="134"/>
      <c r="N1011" s="134"/>
      <c r="O1011" s="134"/>
      <c r="P1011" s="134"/>
      <c r="Q1011" s="134"/>
      <c r="R1011" s="134"/>
      <c r="S1011" s="134"/>
      <c r="T1011" s="134"/>
      <c r="U1011" s="134"/>
      <c r="V1011" s="134"/>
      <c r="W1011" s="134"/>
      <c r="X1011" s="134"/>
      <c r="Y1011" s="134"/>
      <c r="Z1011" s="134"/>
    </row>
    <row r="1012" spans="1:26" ht="15.75" customHeight="1">
      <c r="A1012" s="132"/>
      <c r="B1012" s="134"/>
      <c r="C1012" s="132"/>
      <c r="D1012" s="134"/>
      <c r="E1012" s="132"/>
      <c r="F1012" s="132"/>
      <c r="G1012" s="149"/>
      <c r="H1012" s="132"/>
      <c r="I1012" s="133"/>
      <c r="J1012" s="134"/>
      <c r="K1012" s="134"/>
      <c r="L1012" s="134"/>
      <c r="M1012" s="134"/>
      <c r="N1012" s="134"/>
      <c r="O1012" s="134"/>
      <c r="P1012" s="134"/>
      <c r="Q1012" s="134"/>
      <c r="R1012" s="134"/>
      <c r="S1012" s="134"/>
      <c r="T1012" s="134"/>
      <c r="U1012" s="134"/>
      <c r="V1012" s="134"/>
      <c r="W1012" s="134"/>
      <c r="X1012" s="134"/>
      <c r="Y1012" s="134"/>
      <c r="Z1012" s="134"/>
    </row>
    <row r="1013" spans="1:26" ht="15.75" customHeight="1">
      <c r="A1013" s="132"/>
      <c r="B1013" s="134"/>
      <c r="C1013" s="132"/>
      <c r="D1013" s="134"/>
      <c r="E1013" s="132"/>
      <c r="F1013" s="132"/>
      <c r="G1013" s="149"/>
      <c r="H1013" s="132"/>
      <c r="I1013" s="133"/>
      <c r="J1013" s="134"/>
      <c r="K1013" s="134"/>
      <c r="L1013" s="134"/>
      <c r="M1013" s="134"/>
      <c r="N1013" s="134"/>
      <c r="O1013" s="134"/>
      <c r="P1013" s="134"/>
      <c r="Q1013" s="134"/>
      <c r="R1013" s="134"/>
      <c r="S1013" s="134"/>
      <c r="T1013" s="134"/>
      <c r="U1013" s="134"/>
      <c r="V1013" s="134"/>
      <c r="W1013" s="134"/>
      <c r="X1013" s="134"/>
      <c r="Y1013" s="134"/>
      <c r="Z1013" s="134"/>
    </row>
    <row r="1014" spans="1:26" ht="15.75" customHeight="1">
      <c r="A1014" s="132"/>
      <c r="B1014" s="134"/>
      <c r="C1014" s="132"/>
      <c r="D1014" s="134"/>
      <c r="E1014" s="132"/>
      <c r="F1014" s="132"/>
      <c r="G1014" s="149"/>
      <c r="H1014" s="132"/>
      <c r="I1014" s="133"/>
      <c r="J1014" s="134"/>
      <c r="K1014" s="134"/>
      <c r="L1014" s="134"/>
      <c r="M1014" s="134"/>
      <c r="N1014" s="134"/>
      <c r="O1014" s="134"/>
      <c r="P1014" s="134"/>
      <c r="Q1014" s="134"/>
      <c r="R1014" s="134"/>
      <c r="S1014" s="134"/>
      <c r="T1014" s="134"/>
      <c r="U1014" s="134"/>
      <c r="V1014" s="134"/>
      <c r="W1014" s="134"/>
      <c r="X1014" s="134"/>
      <c r="Y1014" s="134"/>
      <c r="Z1014" s="134"/>
    </row>
    <row r="1015" spans="1:26" ht="15.75" customHeight="1">
      <c r="A1015" s="132"/>
      <c r="B1015" s="134"/>
      <c r="C1015" s="132"/>
      <c r="D1015" s="134"/>
      <c r="E1015" s="132"/>
      <c r="F1015" s="132"/>
      <c r="G1015" s="149"/>
      <c r="H1015" s="132"/>
      <c r="I1015" s="133"/>
      <c r="J1015" s="134"/>
      <c r="K1015" s="134"/>
      <c r="L1015" s="134"/>
      <c r="M1015" s="134"/>
      <c r="N1015" s="134"/>
      <c r="O1015" s="134"/>
      <c r="P1015" s="134"/>
      <c r="Q1015" s="134"/>
      <c r="R1015" s="134"/>
      <c r="S1015" s="134"/>
      <c r="T1015" s="134"/>
      <c r="U1015" s="134"/>
      <c r="V1015" s="134"/>
      <c r="W1015" s="134"/>
      <c r="X1015" s="134"/>
      <c r="Y1015" s="134"/>
      <c r="Z1015" s="134"/>
    </row>
    <row r="1016" spans="1:26" ht="15.75" customHeight="1">
      <c r="A1016" s="132"/>
      <c r="B1016" s="134"/>
      <c r="C1016" s="132"/>
      <c r="D1016" s="134"/>
      <c r="E1016" s="132"/>
      <c r="F1016" s="132"/>
      <c r="G1016" s="149"/>
      <c r="H1016" s="132"/>
      <c r="I1016" s="133"/>
      <c r="J1016" s="134"/>
      <c r="K1016" s="134"/>
      <c r="L1016" s="134"/>
      <c r="M1016" s="134"/>
      <c r="N1016" s="134"/>
      <c r="O1016" s="134"/>
      <c r="P1016" s="134"/>
      <c r="Q1016" s="134"/>
      <c r="R1016" s="134"/>
      <c r="S1016" s="134"/>
      <c r="T1016" s="134"/>
      <c r="U1016" s="134"/>
      <c r="V1016" s="134"/>
      <c r="W1016" s="134"/>
      <c r="X1016" s="134"/>
      <c r="Y1016" s="134"/>
      <c r="Z1016" s="134"/>
    </row>
    <row r="1017" spans="1:26" ht="15.75" customHeight="1">
      <c r="A1017" s="132"/>
      <c r="B1017" s="134"/>
      <c r="C1017" s="132"/>
      <c r="D1017" s="134"/>
      <c r="E1017" s="132"/>
      <c r="F1017" s="132"/>
      <c r="G1017" s="149"/>
      <c r="H1017" s="132"/>
      <c r="I1017" s="133"/>
      <c r="J1017" s="134"/>
      <c r="K1017" s="134"/>
      <c r="L1017" s="134"/>
      <c r="M1017" s="134"/>
      <c r="N1017" s="134"/>
      <c r="O1017" s="134"/>
      <c r="P1017" s="134"/>
      <c r="Q1017" s="134"/>
      <c r="R1017" s="134"/>
      <c r="S1017" s="134"/>
      <c r="T1017" s="134"/>
      <c r="U1017" s="134"/>
      <c r="V1017" s="134"/>
      <c r="W1017" s="134"/>
      <c r="X1017" s="134"/>
      <c r="Y1017" s="134"/>
      <c r="Z1017" s="134"/>
    </row>
    <row r="1018" spans="1:26" ht="15.75" customHeight="1">
      <c r="A1018" s="132"/>
      <c r="B1018" s="134"/>
      <c r="C1018" s="132"/>
      <c r="D1018" s="134"/>
      <c r="E1018" s="132"/>
      <c r="F1018" s="132"/>
      <c r="G1018" s="149"/>
      <c r="H1018" s="132"/>
      <c r="I1018" s="133"/>
      <c r="J1018" s="134"/>
      <c r="K1018" s="134"/>
      <c r="L1018" s="134"/>
      <c r="M1018" s="134"/>
      <c r="N1018" s="134"/>
      <c r="O1018" s="134"/>
      <c r="P1018" s="134"/>
      <c r="Q1018" s="134"/>
      <c r="R1018" s="134"/>
      <c r="S1018" s="134"/>
      <c r="T1018" s="134"/>
      <c r="U1018" s="134"/>
      <c r="V1018" s="134"/>
      <c r="W1018" s="134"/>
      <c r="X1018" s="134"/>
      <c r="Y1018" s="134"/>
      <c r="Z1018" s="134"/>
    </row>
    <row r="1019" spans="1:26" ht="15.75" customHeight="1">
      <c r="A1019" s="132"/>
      <c r="B1019" s="134"/>
      <c r="C1019" s="132"/>
      <c r="D1019" s="134"/>
      <c r="E1019" s="132"/>
      <c r="F1019" s="132"/>
      <c r="G1019" s="149"/>
      <c r="H1019" s="132"/>
      <c r="I1019" s="133"/>
      <c r="J1019" s="134"/>
      <c r="K1019" s="134"/>
      <c r="L1019" s="134"/>
      <c r="M1019" s="134"/>
      <c r="N1019" s="134"/>
      <c r="O1019" s="134"/>
      <c r="P1019" s="134"/>
      <c r="Q1019" s="134"/>
      <c r="R1019" s="134"/>
      <c r="S1019" s="134"/>
      <c r="T1019" s="134"/>
      <c r="U1019" s="134"/>
      <c r="V1019" s="134"/>
      <c r="W1019" s="134"/>
      <c r="X1019" s="134"/>
      <c r="Y1019" s="134"/>
      <c r="Z1019" s="134"/>
    </row>
    <row r="1020" spans="1:26" ht="15.75" customHeight="1">
      <c r="A1020" s="132"/>
      <c r="B1020" s="134"/>
      <c r="C1020" s="132"/>
      <c r="D1020" s="134"/>
      <c r="E1020" s="132"/>
      <c r="F1020" s="132"/>
      <c r="G1020" s="149"/>
      <c r="H1020" s="132"/>
      <c r="I1020" s="133"/>
      <c r="J1020" s="134"/>
      <c r="K1020" s="134"/>
      <c r="L1020" s="134"/>
      <c r="M1020" s="134"/>
      <c r="N1020" s="134"/>
      <c r="O1020" s="134"/>
      <c r="P1020" s="134"/>
      <c r="Q1020" s="134"/>
      <c r="R1020" s="134"/>
      <c r="S1020" s="134"/>
      <c r="T1020" s="134"/>
      <c r="U1020" s="134"/>
      <c r="V1020" s="134"/>
      <c r="W1020" s="134"/>
      <c r="X1020" s="134"/>
      <c r="Y1020" s="134"/>
      <c r="Z1020" s="134"/>
    </row>
    <row r="1021" spans="1:26" ht="15.75" customHeight="1">
      <c r="A1021" s="132"/>
      <c r="B1021" s="134"/>
      <c r="C1021" s="132"/>
      <c r="D1021" s="134"/>
      <c r="E1021" s="132"/>
      <c r="F1021" s="132"/>
      <c r="G1021" s="149"/>
      <c r="H1021" s="132"/>
      <c r="I1021" s="133"/>
      <c r="J1021" s="134"/>
      <c r="K1021" s="134"/>
      <c r="L1021" s="134"/>
      <c r="M1021" s="134"/>
      <c r="N1021" s="134"/>
      <c r="O1021" s="134"/>
      <c r="P1021" s="134"/>
      <c r="Q1021" s="134"/>
      <c r="R1021" s="134"/>
      <c r="S1021" s="134"/>
      <c r="T1021" s="134"/>
      <c r="U1021" s="134"/>
      <c r="V1021" s="134"/>
      <c r="W1021" s="134"/>
      <c r="X1021" s="134"/>
      <c r="Y1021" s="134"/>
      <c r="Z1021" s="134"/>
    </row>
    <row r="1022" spans="1:26" ht="15.75" customHeight="1">
      <c r="A1022" s="132"/>
      <c r="B1022" s="134"/>
      <c r="C1022" s="132"/>
      <c r="D1022" s="134"/>
      <c r="E1022" s="132"/>
      <c r="F1022" s="132"/>
      <c r="G1022" s="149"/>
      <c r="H1022" s="132"/>
      <c r="I1022" s="133"/>
      <c r="J1022" s="134"/>
      <c r="K1022" s="134"/>
      <c r="L1022" s="134"/>
      <c r="M1022" s="134"/>
      <c r="N1022" s="134"/>
      <c r="O1022" s="134"/>
      <c r="P1022" s="134"/>
      <c r="Q1022" s="134"/>
      <c r="R1022" s="134"/>
      <c r="S1022" s="134"/>
      <c r="T1022" s="134"/>
      <c r="U1022" s="134"/>
      <c r="V1022" s="134"/>
      <c r="W1022" s="134"/>
      <c r="X1022" s="134"/>
      <c r="Y1022" s="134"/>
      <c r="Z1022" s="134"/>
    </row>
    <row r="1023" spans="1:26" ht="15.75" customHeight="1">
      <c r="A1023" s="132"/>
      <c r="B1023" s="134"/>
      <c r="C1023" s="132"/>
      <c r="D1023" s="134"/>
      <c r="E1023" s="132"/>
      <c r="F1023" s="132"/>
      <c r="G1023" s="149"/>
      <c r="H1023" s="132"/>
      <c r="I1023" s="133"/>
      <c r="J1023" s="134"/>
      <c r="K1023" s="134"/>
      <c r="L1023" s="134"/>
      <c r="M1023" s="134"/>
      <c r="N1023" s="134"/>
      <c r="O1023" s="134"/>
      <c r="P1023" s="134"/>
      <c r="Q1023" s="134"/>
      <c r="R1023" s="134"/>
      <c r="S1023" s="134"/>
      <c r="T1023" s="134"/>
      <c r="U1023" s="134"/>
      <c r="V1023" s="134"/>
      <c r="W1023" s="134"/>
      <c r="X1023" s="134"/>
      <c r="Y1023" s="134"/>
      <c r="Z1023" s="134"/>
    </row>
    <row r="1024" spans="1:26" ht="15.75" customHeight="1">
      <c r="A1024" s="132"/>
      <c r="B1024" s="134"/>
      <c r="C1024" s="132"/>
      <c r="D1024" s="134"/>
      <c r="E1024" s="132"/>
      <c r="F1024" s="132"/>
      <c r="G1024" s="149"/>
      <c r="H1024" s="132"/>
      <c r="I1024" s="133"/>
      <c r="J1024" s="134"/>
      <c r="K1024" s="134"/>
      <c r="L1024" s="134"/>
      <c r="M1024" s="134"/>
      <c r="N1024" s="134"/>
      <c r="O1024" s="134"/>
      <c r="P1024" s="134"/>
      <c r="Q1024" s="134"/>
      <c r="R1024" s="134"/>
      <c r="S1024" s="134"/>
      <c r="T1024" s="134"/>
      <c r="U1024" s="134"/>
      <c r="V1024" s="134"/>
      <c r="W1024" s="134"/>
      <c r="X1024" s="134"/>
      <c r="Y1024" s="134"/>
      <c r="Z1024" s="134"/>
    </row>
    <row r="1025" spans="1:26" ht="15.75" customHeight="1">
      <c r="A1025" s="132"/>
      <c r="B1025" s="134"/>
      <c r="C1025" s="132"/>
      <c r="D1025" s="134"/>
      <c r="E1025" s="132"/>
      <c r="F1025" s="132"/>
      <c r="G1025" s="149"/>
      <c r="H1025" s="132"/>
      <c r="I1025" s="133"/>
      <c r="J1025" s="134"/>
      <c r="K1025" s="134"/>
      <c r="L1025" s="134"/>
      <c r="M1025" s="134"/>
      <c r="N1025" s="134"/>
      <c r="O1025" s="134"/>
      <c r="P1025" s="134"/>
      <c r="Q1025" s="134"/>
      <c r="R1025" s="134"/>
      <c r="S1025" s="134"/>
      <c r="T1025" s="134"/>
      <c r="U1025" s="134"/>
      <c r="V1025" s="134"/>
      <c r="W1025" s="134"/>
      <c r="X1025" s="134"/>
      <c r="Y1025" s="134"/>
      <c r="Z1025" s="134"/>
    </row>
    <row r="1026" spans="1:26" ht="15.75" customHeight="1">
      <c r="A1026" s="132"/>
      <c r="B1026" s="134"/>
      <c r="C1026" s="132"/>
      <c r="D1026" s="134"/>
      <c r="E1026" s="132"/>
      <c r="F1026" s="132"/>
      <c r="G1026" s="149"/>
      <c r="H1026" s="132"/>
      <c r="I1026" s="133"/>
      <c r="J1026" s="134"/>
      <c r="K1026" s="134"/>
      <c r="L1026" s="134"/>
      <c r="M1026" s="134"/>
      <c r="N1026" s="134"/>
      <c r="O1026" s="134"/>
      <c r="P1026" s="134"/>
      <c r="Q1026" s="134"/>
      <c r="R1026" s="134"/>
      <c r="S1026" s="134"/>
      <c r="T1026" s="134"/>
      <c r="U1026" s="134"/>
      <c r="V1026" s="134"/>
      <c r="W1026" s="134"/>
      <c r="X1026" s="134"/>
      <c r="Y1026" s="134"/>
      <c r="Z1026" s="134"/>
    </row>
    <row r="1027" spans="1:26" ht="15.75" customHeight="1">
      <c r="A1027" s="132"/>
      <c r="B1027" s="134"/>
      <c r="C1027" s="132"/>
      <c r="D1027" s="134"/>
      <c r="E1027" s="132"/>
      <c r="F1027" s="132"/>
      <c r="G1027" s="149"/>
      <c r="H1027" s="132"/>
      <c r="I1027" s="133"/>
      <c r="J1027" s="134"/>
      <c r="K1027" s="134"/>
      <c r="L1027" s="134"/>
      <c r="M1027" s="134"/>
      <c r="N1027" s="134"/>
      <c r="O1027" s="134"/>
      <c r="P1027" s="134"/>
      <c r="Q1027" s="134"/>
      <c r="R1027" s="134"/>
      <c r="S1027" s="134"/>
      <c r="T1027" s="134"/>
      <c r="U1027" s="134"/>
      <c r="V1027" s="134"/>
      <c r="W1027" s="134"/>
      <c r="X1027" s="134"/>
      <c r="Y1027" s="134"/>
      <c r="Z1027" s="134"/>
    </row>
    <row r="1028" spans="1:26" ht="15.75" customHeight="1">
      <c r="A1028" s="132"/>
      <c r="B1028" s="134"/>
      <c r="C1028" s="132"/>
      <c r="D1028" s="134"/>
      <c r="E1028" s="132"/>
      <c r="F1028" s="132"/>
      <c r="G1028" s="149"/>
      <c r="H1028" s="132"/>
      <c r="I1028" s="133"/>
      <c r="J1028" s="134"/>
      <c r="K1028" s="134"/>
      <c r="L1028" s="134"/>
      <c r="M1028" s="134"/>
      <c r="N1028" s="134"/>
      <c r="O1028" s="134"/>
      <c r="P1028" s="134"/>
      <c r="Q1028" s="134"/>
      <c r="R1028" s="134"/>
      <c r="S1028" s="134"/>
      <c r="T1028" s="134"/>
      <c r="U1028" s="134"/>
      <c r="V1028" s="134"/>
      <c r="W1028" s="134"/>
      <c r="X1028" s="134"/>
      <c r="Y1028" s="134"/>
      <c r="Z1028" s="134"/>
    </row>
    <row r="1029" spans="1:26" ht="15.75" customHeight="1">
      <c r="A1029" s="132"/>
      <c r="B1029" s="134"/>
      <c r="C1029" s="132"/>
      <c r="D1029" s="134"/>
      <c r="E1029" s="132"/>
      <c r="F1029" s="132"/>
      <c r="G1029" s="149"/>
      <c r="H1029" s="132"/>
      <c r="I1029" s="133"/>
      <c r="J1029" s="134"/>
      <c r="K1029" s="134"/>
      <c r="L1029" s="134"/>
      <c r="M1029" s="134"/>
      <c r="N1029" s="134"/>
      <c r="O1029" s="134"/>
      <c r="P1029" s="134"/>
      <c r="Q1029" s="134"/>
      <c r="R1029" s="134"/>
      <c r="S1029" s="134"/>
      <c r="T1029" s="134"/>
      <c r="U1029" s="134"/>
      <c r="V1029" s="134"/>
      <c r="W1029" s="134"/>
      <c r="X1029" s="134"/>
      <c r="Y1029" s="134"/>
      <c r="Z1029" s="134"/>
    </row>
    <row r="1030" spans="1:26" ht="15.75" customHeight="1">
      <c r="A1030" s="132"/>
      <c r="B1030" s="134"/>
      <c r="C1030" s="132"/>
      <c r="D1030" s="134"/>
      <c r="E1030" s="132"/>
      <c r="F1030" s="132"/>
      <c r="G1030" s="149"/>
      <c r="H1030" s="132"/>
      <c r="I1030" s="133"/>
      <c r="J1030" s="134"/>
      <c r="K1030" s="134"/>
      <c r="L1030" s="134"/>
      <c r="M1030" s="134"/>
      <c r="N1030" s="134"/>
      <c r="O1030" s="134"/>
      <c r="P1030" s="134"/>
      <c r="Q1030" s="134"/>
      <c r="R1030" s="134"/>
      <c r="S1030" s="134"/>
      <c r="T1030" s="134"/>
      <c r="U1030" s="134"/>
      <c r="V1030" s="134"/>
      <c r="W1030" s="134"/>
      <c r="X1030" s="134"/>
      <c r="Y1030" s="134"/>
      <c r="Z1030" s="134"/>
    </row>
    <row r="1031" spans="1:26" ht="15.75" customHeight="1">
      <c r="A1031" s="132"/>
      <c r="B1031" s="134"/>
      <c r="C1031" s="132"/>
      <c r="D1031" s="134"/>
      <c r="E1031" s="132"/>
      <c r="F1031" s="132"/>
      <c r="G1031" s="149"/>
      <c r="H1031" s="132"/>
      <c r="I1031" s="133"/>
      <c r="J1031" s="134"/>
      <c r="K1031" s="134"/>
      <c r="L1031" s="134"/>
      <c r="M1031" s="134"/>
      <c r="N1031" s="134"/>
      <c r="O1031" s="134"/>
      <c r="P1031" s="134"/>
      <c r="Q1031" s="134"/>
      <c r="R1031" s="134"/>
      <c r="S1031" s="134"/>
      <c r="T1031" s="134"/>
      <c r="U1031" s="134"/>
      <c r="V1031" s="134"/>
      <c r="W1031" s="134"/>
      <c r="X1031" s="134"/>
      <c r="Y1031" s="134"/>
      <c r="Z1031" s="134"/>
    </row>
    <row r="1032" spans="1:26" ht="15.75" customHeight="1">
      <c r="A1032" s="132"/>
      <c r="B1032" s="134"/>
      <c r="C1032" s="132"/>
      <c r="D1032" s="134"/>
      <c r="E1032" s="132"/>
      <c r="F1032" s="132"/>
      <c r="G1032" s="149"/>
      <c r="H1032" s="132"/>
      <c r="I1032" s="133"/>
      <c r="J1032" s="134"/>
      <c r="K1032" s="134"/>
      <c r="L1032" s="134"/>
      <c r="M1032" s="134"/>
      <c r="N1032" s="134"/>
      <c r="O1032" s="134"/>
      <c r="P1032" s="134"/>
      <c r="Q1032" s="134"/>
      <c r="R1032" s="134"/>
      <c r="S1032" s="134"/>
      <c r="T1032" s="134"/>
      <c r="U1032" s="134"/>
      <c r="V1032" s="134"/>
      <c r="W1032" s="134"/>
      <c r="X1032" s="134"/>
      <c r="Y1032" s="134"/>
      <c r="Z1032" s="134"/>
    </row>
    <row r="1033" spans="1:26" ht="15.75" customHeight="1">
      <c r="A1033" s="132"/>
      <c r="B1033" s="134"/>
      <c r="C1033" s="132"/>
      <c r="D1033" s="134"/>
      <c r="E1033" s="132"/>
      <c r="F1033" s="132"/>
      <c r="G1033" s="149"/>
      <c r="H1033" s="132"/>
      <c r="I1033" s="133"/>
      <c r="J1033" s="134"/>
      <c r="K1033" s="134"/>
      <c r="L1033" s="134"/>
      <c r="M1033" s="134"/>
      <c r="N1033" s="134"/>
      <c r="O1033" s="134"/>
      <c r="P1033" s="134"/>
      <c r="Q1033" s="134"/>
      <c r="R1033" s="134"/>
      <c r="S1033" s="134"/>
      <c r="T1033" s="134"/>
      <c r="U1033" s="134"/>
      <c r="V1033" s="134"/>
      <c r="W1033" s="134"/>
      <c r="X1033" s="134"/>
      <c r="Y1033" s="134"/>
      <c r="Z1033" s="134"/>
    </row>
    <row r="1034" spans="1:26" ht="15.75" customHeight="1">
      <c r="A1034" s="132"/>
      <c r="B1034" s="134"/>
      <c r="C1034" s="132"/>
      <c r="D1034" s="134"/>
      <c r="E1034" s="132"/>
      <c r="F1034" s="132"/>
      <c r="G1034" s="149"/>
      <c r="H1034" s="132"/>
      <c r="I1034" s="133"/>
      <c r="J1034" s="134"/>
      <c r="K1034" s="134"/>
      <c r="L1034" s="134"/>
      <c r="M1034" s="134"/>
      <c r="N1034" s="134"/>
      <c r="O1034" s="134"/>
      <c r="P1034" s="134"/>
      <c r="Q1034" s="134"/>
      <c r="R1034" s="134"/>
      <c r="S1034" s="134"/>
      <c r="T1034" s="134"/>
      <c r="U1034" s="134"/>
      <c r="V1034" s="134"/>
      <c r="W1034" s="134"/>
      <c r="X1034" s="134"/>
      <c r="Y1034" s="134"/>
      <c r="Z1034" s="134"/>
    </row>
    <row r="1035" spans="1:26" ht="15.75" customHeight="1">
      <c r="A1035" s="132"/>
      <c r="B1035" s="134"/>
      <c r="C1035" s="132"/>
      <c r="D1035" s="134"/>
      <c r="E1035" s="132"/>
      <c r="F1035" s="132"/>
      <c r="G1035" s="149"/>
      <c r="H1035" s="132"/>
      <c r="I1035" s="133"/>
      <c r="J1035" s="134"/>
      <c r="K1035" s="134"/>
      <c r="L1035" s="134"/>
      <c r="M1035" s="134"/>
      <c r="N1035" s="134"/>
      <c r="O1035" s="134"/>
      <c r="P1035" s="134"/>
      <c r="Q1035" s="134"/>
      <c r="R1035" s="134"/>
      <c r="S1035" s="134"/>
      <c r="T1035" s="134"/>
      <c r="U1035" s="134"/>
      <c r="V1035" s="134"/>
      <c r="W1035" s="134"/>
      <c r="X1035" s="134"/>
      <c r="Y1035" s="134"/>
      <c r="Z1035" s="134"/>
    </row>
    <row r="1036" spans="1:26" ht="15.75" customHeight="1">
      <c r="A1036" s="132"/>
      <c r="B1036" s="134"/>
      <c r="C1036" s="132"/>
      <c r="D1036" s="134"/>
      <c r="E1036" s="132"/>
      <c r="F1036" s="132"/>
      <c r="G1036" s="149"/>
      <c r="H1036" s="132"/>
      <c r="I1036" s="133"/>
      <c r="J1036" s="134"/>
      <c r="K1036" s="134"/>
      <c r="L1036" s="134"/>
      <c r="M1036" s="134"/>
      <c r="N1036" s="134"/>
      <c r="O1036" s="134"/>
      <c r="P1036" s="134"/>
      <c r="Q1036" s="134"/>
      <c r="R1036" s="134"/>
      <c r="S1036" s="134"/>
      <c r="T1036" s="134"/>
      <c r="U1036" s="134"/>
      <c r="V1036" s="134"/>
      <c r="W1036" s="134"/>
      <c r="X1036" s="134"/>
      <c r="Y1036" s="134"/>
      <c r="Z1036" s="134"/>
    </row>
    <row r="1037" spans="1:26" ht="15.75" customHeight="1">
      <c r="A1037" s="132"/>
      <c r="B1037" s="134"/>
      <c r="C1037" s="132"/>
      <c r="D1037" s="134"/>
      <c r="E1037" s="132"/>
      <c r="F1037" s="132"/>
      <c r="G1037" s="149"/>
      <c r="H1037" s="132"/>
      <c r="I1037" s="133"/>
      <c r="J1037" s="134"/>
      <c r="K1037" s="134"/>
      <c r="L1037" s="134"/>
      <c r="M1037" s="134"/>
      <c r="N1037" s="134"/>
      <c r="O1037" s="134"/>
      <c r="P1037" s="134"/>
      <c r="Q1037" s="134"/>
      <c r="R1037" s="134"/>
      <c r="S1037" s="134"/>
      <c r="T1037" s="134"/>
      <c r="U1037" s="134"/>
      <c r="V1037" s="134"/>
      <c r="W1037" s="134"/>
      <c r="X1037" s="134"/>
      <c r="Y1037" s="134"/>
      <c r="Z1037" s="134"/>
    </row>
    <row r="1038" spans="1:26" ht="15.75" customHeight="1">
      <c r="A1038" s="132"/>
      <c r="B1038" s="134"/>
      <c r="C1038" s="132"/>
      <c r="D1038" s="134"/>
      <c r="E1038" s="132"/>
      <c r="F1038" s="132"/>
      <c r="G1038" s="149"/>
      <c r="H1038" s="132"/>
      <c r="I1038" s="133"/>
      <c r="J1038" s="134"/>
      <c r="K1038" s="134"/>
      <c r="L1038" s="134"/>
      <c r="M1038" s="134"/>
      <c r="N1038" s="134"/>
      <c r="O1038" s="134"/>
      <c r="P1038" s="134"/>
      <c r="Q1038" s="134"/>
      <c r="R1038" s="134"/>
      <c r="S1038" s="134"/>
      <c r="T1038" s="134"/>
      <c r="U1038" s="134"/>
      <c r="V1038" s="134"/>
      <c r="W1038" s="134"/>
      <c r="X1038" s="134"/>
      <c r="Y1038" s="134"/>
      <c r="Z1038" s="134"/>
    </row>
    <row r="1039" spans="1:26" ht="15.75" customHeight="1">
      <c r="A1039" s="132"/>
      <c r="B1039" s="134"/>
      <c r="C1039" s="132"/>
      <c r="D1039" s="134"/>
      <c r="E1039" s="132"/>
      <c r="F1039" s="132"/>
      <c r="G1039" s="149"/>
      <c r="H1039" s="132"/>
      <c r="I1039" s="133"/>
      <c r="J1039" s="134"/>
      <c r="K1039" s="134"/>
      <c r="L1039" s="134"/>
      <c r="M1039" s="134"/>
      <c r="N1039" s="134"/>
      <c r="O1039" s="134"/>
      <c r="P1039" s="134"/>
      <c r="Q1039" s="134"/>
      <c r="R1039" s="134"/>
      <c r="S1039" s="134"/>
      <c r="T1039" s="134"/>
      <c r="U1039" s="134"/>
      <c r="V1039" s="134"/>
      <c r="W1039" s="134"/>
      <c r="X1039" s="134"/>
      <c r="Y1039" s="134"/>
      <c r="Z1039" s="134"/>
    </row>
    <row r="1040" spans="1:26" ht="15.75" customHeight="1">
      <c r="A1040" s="132"/>
      <c r="B1040" s="134"/>
      <c r="C1040" s="132"/>
      <c r="D1040" s="134"/>
      <c r="E1040" s="132"/>
      <c r="F1040" s="132"/>
      <c r="G1040" s="149"/>
      <c r="H1040" s="132"/>
      <c r="I1040" s="133"/>
      <c r="J1040" s="134"/>
      <c r="K1040" s="134"/>
      <c r="L1040" s="134"/>
      <c r="M1040" s="134"/>
      <c r="N1040" s="134"/>
      <c r="O1040" s="134"/>
      <c r="P1040" s="134"/>
      <c r="Q1040" s="134"/>
      <c r="R1040" s="134"/>
      <c r="S1040" s="134"/>
      <c r="T1040" s="134"/>
      <c r="U1040" s="134"/>
      <c r="V1040" s="134"/>
      <c r="W1040" s="134"/>
      <c r="X1040" s="134"/>
      <c r="Y1040" s="134"/>
      <c r="Z1040" s="134"/>
    </row>
    <row r="1041" spans="1:26" ht="15.75" customHeight="1">
      <c r="A1041" s="132"/>
      <c r="B1041" s="134"/>
      <c r="C1041" s="132"/>
      <c r="D1041" s="134"/>
      <c r="E1041" s="132"/>
      <c r="F1041" s="132"/>
      <c r="G1041" s="149"/>
      <c r="H1041" s="132"/>
      <c r="I1041" s="133"/>
      <c r="J1041" s="134"/>
      <c r="K1041" s="134"/>
      <c r="L1041" s="134"/>
      <c r="M1041" s="134"/>
      <c r="N1041" s="134"/>
      <c r="O1041" s="134"/>
      <c r="P1041" s="134"/>
      <c r="Q1041" s="134"/>
      <c r="R1041" s="134"/>
      <c r="S1041" s="134"/>
      <c r="T1041" s="134"/>
      <c r="U1041" s="134"/>
      <c r="V1041" s="134"/>
      <c r="W1041" s="134"/>
      <c r="X1041" s="134"/>
      <c r="Y1041" s="134"/>
      <c r="Z1041" s="134"/>
    </row>
    <row r="1042" spans="1:26" ht="15.75" customHeight="1">
      <c r="A1042" s="132"/>
      <c r="B1042" s="134"/>
      <c r="C1042" s="132"/>
      <c r="D1042" s="134"/>
      <c r="E1042" s="132"/>
      <c r="F1042" s="132"/>
      <c r="G1042" s="149"/>
      <c r="H1042" s="132"/>
      <c r="I1042" s="133"/>
      <c r="J1042" s="134"/>
      <c r="K1042" s="134"/>
      <c r="L1042" s="134"/>
      <c r="M1042" s="134"/>
      <c r="N1042" s="134"/>
      <c r="O1042" s="134"/>
      <c r="P1042" s="134"/>
      <c r="Q1042" s="134"/>
      <c r="R1042" s="134"/>
      <c r="S1042" s="134"/>
      <c r="T1042" s="134"/>
      <c r="U1042" s="134"/>
      <c r="V1042" s="134"/>
      <c r="W1042" s="134"/>
      <c r="X1042" s="134"/>
      <c r="Y1042" s="134"/>
      <c r="Z1042" s="134"/>
    </row>
    <row r="1043" spans="1:26" ht="15.75" customHeight="1">
      <c r="A1043" s="132"/>
      <c r="B1043" s="134"/>
      <c r="C1043" s="132"/>
      <c r="D1043" s="134"/>
      <c r="E1043" s="132"/>
      <c r="F1043" s="132"/>
      <c r="G1043" s="149"/>
      <c r="H1043" s="132"/>
      <c r="I1043" s="133"/>
      <c r="J1043" s="134"/>
      <c r="K1043" s="134"/>
      <c r="L1043" s="134"/>
      <c r="M1043" s="134"/>
      <c r="N1043" s="134"/>
      <c r="O1043" s="134"/>
      <c r="P1043" s="134"/>
      <c r="Q1043" s="134"/>
      <c r="R1043" s="134"/>
      <c r="S1043" s="134"/>
      <c r="T1043" s="134"/>
      <c r="U1043" s="134"/>
      <c r="V1043" s="134"/>
      <c r="W1043" s="134"/>
      <c r="X1043" s="134"/>
      <c r="Y1043" s="134"/>
      <c r="Z1043" s="134"/>
    </row>
    <row r="1044" spans="1:26" ht="15.75" customHeight="1">
      <c r="A1044" s="132"/>
      <c r="B1044" s="134"/>
      <c r="C1044" s="132"/>
      <c r="D1044" s="134"/>
      <c r="E1044" s="132"/>
      <c r="F1044" s="132"/>
      <c r="G1044" s="149"/>
      <c r="H1044" s="132"/>
      <c r="I1044" s="133"/>
      <c r="J1044" s="134"/>
      <c r="K1044" s="134"/>
      <c r="L1044" s="134"/>
      <c r="M1044" s="134"/>
      <c r="N1044" s="134"/>
      <c r="O1044" s="134"/>
      <c r="P1044" s="134"/>
      <c r="Q1044" s="134"/>
      <c r="R1044" s="134"/>
      <c r="S1044" s="134"/>
      <c r="T1044" s="134"/>
      <c r="U1044" s="134"/>
      <c r="V1044" s="134"/>
      <c r="W1044" s="134"/>
      <c r="X1044" s="134"/>
      <c r="Y1044" s="134"/>
      <c r="Z1044" s="134"/>
    </row>
    <row r="1045" spans="1:26" ht="15.75" customHeight="1">
      <c r="A1045" s="132"/>
      <c r="B1045" s="134"/>
      <c r="C1045" s="132"/>
      <c r="D1045" s="134"/>
      <c r="E1045" s="132"/>
      <c r="F1045" s="132"/>
      <c r="G1045" s="149"/>
      <c r="H1045" s="132"/>
      <c r="I1045" s="133"/>
      <c r="J1045" s="134"/>
      <c r="K1045" s="134"/>
      <c r="L1045" s="134"/>
      <c r="M1045" s="134"/>
      <c r="N1045" s="134"/>
      <c r="O1045" s="134"/>
      <c r="P1045" s="134"/>
      <c r="Q1045" s="134"/>
      <c r="R1045" s="134"/>
      <c r="S1045" s="134"/>
      <c r="T1045" s="134"/>
      <c r="U1045" s="134"/>
      <c r="V1045" s="134"/>
      <c r="W1045" s="134"/>
      <c r="X1045" s="134"/>
      <c r="Y1045" s="134"/>
      <c r="Z1045" s="134"/>
    </row>
    <row r="1046" spans="1:26" ht="15.75" customHeight="1">
      <c r="A1046" s="132"/>
      <c r="B1046" s="134"/>
      <c r="C1046" s="132"/>
      <c r="D1046" s="134"/>
      <c r="E1046" s="132"/>
      <c r="F1046" s="132"/>
      <c r="G1046" s="149"/>
      <c r="H1046" s="132"/>
      <c r="I1046" s="133"/>
      <c r="J1046" s="134"/>
      <c r="K1046" s="134"/>
      <c r="L1046" s="134"/>
      <c r="M1046" s="134"/>
      <c r="N1046" s="134"/>
      <c r="O1046" s="134"/>
      <c r="P1046" s="134"/>
      <c r="Q1046" s="134"/>
      <c r="R1046" s="134"/>
      <c r="S1046" s="134"/>
      <c r="T1046" s="134"/>
      <c r="U1046" s="134"/>
      <c r="V1046" s="134"/>
      <c r="W1046" s="134"/>
      <c r="X1046" s="134"/>
      <c r="Y1046" s="134"/>
      <c r="Z1046" s="134"/>
    </row>
    <row r="1047" spans="1:26" ht="15.75" customHeight="1">
      <c r="A1047" s="132"/>
      <c r="B1047" s="134"/>
      <c r="C1047" s="132"/>
      <c r="D1047" s="134"/>
      <c r="E1047" s="132"/>
      <c r="F1047" s="132"/>
      <c r="G1047" s="149"/>
      <c r="H1047" s="132"/>
      <c r="I1047" s="133"/>
      <c r="J1047" s="134"/>
      <c r="K1047" s="134"/>
      <c r="L1047" s="134"/>
      <c r="M1047" s="134"/>
      <c r="N1047" s="134"/>
      <c r="O1047" s="134"/>
      <c r="P1047" s="134"/>
      <c r="Q1047" s="134"/>
      <c r="R1047" s="134"/>
      <c r="S1047" s="134"/>
      <c r="T1047" s="134"/>
      <c r="U1047" s="134"/>
      <c r="V1047" s="134"/>
      <c r="W1047" s="134"/>
      <c r="X1047" s="134"/>
      <c r="Y1047" s="134"/>
      <c r="Z1047" s="134"/>
    </row>
    <row r="1048" spans="1:26" ht="15.75" customHeight="1">
      <c r="A1048" s="132"/>
      <c r="B1048" s="134"/>
      <c r="C1048" s="132"/>
      <c r="D1048" s="134"/>
      <c r="E1048" s="132"/>
      <c r="F1048" s="132"/>
      <c r="G1048" s="149"/>
      <c r="H1048" s="132"/>
      <c r="I1048" s="133"/>
      <c r="J1048" s="134"/>
      <c r="K1048" s="134"/>
      <c r="L1048" s="134"/>
      <c r="M1048" s="134"/>
      <c r="N1048" s="134"/>
      <c r="O1048" s="134"/>
      <c r="P1048" s="134"/>
      <c r="Q1048" s="134"/>
      <c r="R1048" s="134"/>
      <c r="S1048" s="134"/>
      <c r="T1048" s="134"/>
      <c r="U1048" s="134"/>
      <c r="V1048" s="134"/>
      <c r="W1048" s="134"/>
      <c r="X1048" s="134"/>
      <c r="Y1048" s="134"/>
      <c r="Z1048" s="134"/>
    </row>
    <row r="1049" spans="1:26" ht="15.75" customHeight="1">
      <c r="A1049" s="132"/>
      <c r="B1049" s="134"/>
      <c r="C1049" s="132"/>
      <c r="D1049" s="134"/>
      <c r="E1049" s="132"/>
      <c r="F1049" s="132"/>
      <c r="G1049" s="149"/>
      <c r="H1049" s="132"/>
      <c r="I1049" s="133"/>
      <c r="J1049" s="134"/>
      <c r="K1049" s="134"/>
      <c r="L1049" s="134"/>
      <c r="M1049" s="134"/>
      <c r="N1049" s="134"/>
      <c r="O1049" s="134"/>
      <c r="P1049" s="134"/>
      <c r="Q1049" s="134"/>
      <c r="R1049" s="134"/>
      <c r="S1049" s="134"/>
      <c r="T1049" s="134"/>
      <c r="U1049" s="134"/>
      <c r="V1049" s="134"/>
      <c r="W1049" s="134"/>
      <c r="X1049" s="134"/>
      <c r="Y1049" s="134"/>
      <c r="Z1049" s="134"/>
    </row>
    <row r="1050" spans="1:26" ht="15.75" customHeight="1">
      <c r="A1050" s="132"/>
      <c r="B1050" s="134"/>
      <c r="C1050" s="132"/>
      <c r="D1050" s="134"/>
      <c r="E1050" s="132"/>
      <c r="F1050" s="132"/>
      <c r="G1050" s="149"/>
      <c r="H1050" s="132"/>
      <c r="I1050" s="133"/>
      <c r="J1050" s="134"/>
      <c r="K1050" s="134"/>
      <c r="L1050" s="134"/>
      <c r="M1050" s="134"/>
      <c r="N1050" s="134"/>
      <c r="O1050" s="134"/>
      <c r="P1050" s="134"/>
      <c r="Q1050" s="134"/>
      <c r="R1050" s="134"/>
      <c r="S1050" s="134"/>
      <c r="T1050" s="134"/>
      <c r="U1050" s="134"/>
      <c r="V1050" s="134"/>
      <c r="W1050" s="134"/>
      <c r="X1050" s="134"/>
      <c r="Y1050" s="134"/>
      <c r="Z1050" s="134"/>
    </row>
    <row r="1051" spans="1:26" ht="15.75" customHeight="1">
      <c r="A1051" s="132"/>
      <c r="B1051" s="134"/>
      <c r="C1051" s="132"/>
      <c r="D1051" s="134"/>
      <c r="E1051" s="132"/>
      <c r="F1051" s="132"/>
      <c r="G1051" s="149"/>
      <c r="H1051" s="132"/>
      <c r="I1051" s="133"/>
      <c r="J1051" s="134"/>
      <c r="K1051" s="134"/>
      <c r="L1051" s="134"/>
      <c r="M1051" s="134"/>
      <c r="N1051" s="134"/>
      <c r="O1051" s="134"/>
      <c r="P1051" s="134"/>
      <c r="Q1051" s="134"/>
      <c r="R1051" s="134"/>
      <c r="S1051" s="134"/>
      <c r="T1051" s="134"/>
      <c r="U1051" s="134"/>
      <c r="V1051" s="134"/>
      <c r="W1051" s="134"/>
      <c r="X1051" s="134"/>
      <c r="Y1051" s="134"/>
      <c r="Z1051" s="134"/>
    </row>
    <row r="1052" spans="1:26" ht="15.75" customHeight="1">
      <c r="A1052" s="132"/>
      <c r="B1052" s="134"/>
      <c r="C1052" s="132"/>
      <c r="D1052" s="134"/>
      <c r="E1052" s="132"/>
      <c r="F1052" s="132"/>
      <c r="G1052" s="149"/>
      <c r="H1052" s="132"/>
      <c r="I1052" s="133"/>
      <c r="J1052" s="134"/>
      <c r="K1052" s="134"/>
      <c r="L1052" s="134"/>
      <c r="M1052" s="134"/>
      <c r="N1052" s="134"/>
      <c r="O1052" s="134"/>
      <c r="P1052" s="134"/>
      <c r="Q1052" s="134"/>
      <c r="R1052" s="134"/>
      <c r="S1052" s="134"/>
      <c r="T1052" s="134"/>
      <c r="U1052" s="134"/>
      <c r="V1052" s="134"/>
      <c r="W1052" s="134"/>
      <c r="X1052" s="134"/>
      <c r="Y1052" s="134"/>
      <c r="Z1052" s="134"/>
    </row>
    <row r="1053" spans="1:26" ht="15.75" customHeight="1">
      <c r="A1053" s="132"/>
      <c r="B1053" s="134"/>
      <c r="C1053" s="132"/>
      <c r="D1053" s="134"/>
      <c r="E1053" s="132"/>
      <c r="F1053" s="132"/>
      <c r="G1053" s="149"/>
      <c r="H1053" s="132"/>
      <c r="I1053" s="133"/>
      <c r="J1053" s="134"/>
      <c r="K1053" s="134"/>
      <c r="L1053" s="134"/>
      <c r="M1053" s="134"/>
      <c r="N1053" s="134"/>
      <c r="O1053" s="134"/>
      <c r="P1053" s="134"/>
      <c r="Q1053" s="134"/>
      <c r="R1053" s="134"/>
      <c r="S1053" s="134"/>
      <c r="T1053" s="134"/>
      <c r="U1053" s="134"/>
      <c r="V1053" s="134"/>
      <c r="W1053" s="134"/>
      <c r="X1053" s="134"/>
      <c r="Y1053" s="134"/>
      <c r="Z1053" s="134"/>
    </row>
    <row r="1054" spans="1:26" ht="15.75" customHeight="1">
      <c r="A1054" s="132"/>
      <c r="B1054" s="134"/>
      <c r="C1054" s="132"/>
      <c r="D1054" s="134"/>
      <c r="E1054" s="132"/>
      <c r="F1054" s="132"/>
      <c r="G1054" s="149"/>
      <c r="H1054" s="132"/>
      <c r="I1054" s="133"/>
      <c r="J1054" s="134"/>
      <c r="K1054" s="134"/>
      <c r="L1054" s="134"/>
      <c r="M1054" s="134"/>
      <c r="N1054" s="134"/>
      <c r="O1054" s="134"/>
      <c r="P1054" s="134"/>
      <c r="Q1054" s="134"/>
      <c r="R1054" s="134"/>
      <c r="S1054" s="134"/>
      <c r="T1054" s="134"/>
      <c r="U1054" s="134"/>
      <c r="V1054" s="134"/>
      <c r="W1054" s="134"/>
      <c r="X1054" s="134"/>
      <c r="Y1054" s="134"/>
      <c r="Z1054" s="134"/>
    </row>
    <row r="1055" spans="1:26" ht="15.75" customHeight="1">
      <c r="A1055" s="132"/>
      <c r="B1055" s="134"/>
      <c r="C1055" s="132"/>
      <c r="D1055" s="134"/>
      <c r="E1055" s="132"/>
      <c r="F1055" s="132"/>
      <c r="G1055" s="149"/>
      <c r="H1055" s="132"/>
      <c r="I1055" s="133"/>
      <c r="J1055" s="134"/>
      <c r="K1055" s="134"/>
      <c r="L1055" s="134"/>
      <c r="M1055" s="134"/>
      <c r="N1055" s="134"/>
      <c r="O1055" s="134"/>
      <c r="P1055" s="134"/>
      <c r="Q1055" s="134"/>
      <c r="R1055" s="134"/>
      <c r="S1055" s="134"/>
      <c r="T1055" s="134"/>
      <c r="U1055" s="134"/>
      <c r="V1055" s="134"/>
      <c r="W1055" s="134"/>
      <c r="X1055" s="134"/>
      <c r="Y1055" s="134"/>
      <c r="Z1055" s="134"/>
    </row>
    <row r="1056" spans="1:26" ht="15.75" customHeight="1">
      <c r="A1056" s="132"/>
      <c r="B1056" s="134"/>
      <c r="C1056" s="132"/>
      <c r="D1056" s="134"/>
      <c r="E1056" s="132"/>
      <c r="F1056" s="132"/>
      <c r="G1056" s="149"/>
      <c r="H1056" s="132"/>
      <c r="I1056" s="133"/>
      <c r="J1056" s="134"/>
      <c r="K1056" s="134"/>
      <c r="L1056" s="134"/>
      <c r="M1056" s="134"/>
      <c r="N1056" s="134"/>
      <c r="O1056" s="134"/>
      <c r="P1056" s="134"/>
      <c r="Q1056" s="134"/>
      <c r="R1056" s="134"/>
      <c r="S1056" s="134"/>
      <c r="T1056" s="134"/>
      <c r="U1056" s="134"/>
      <c r="V1056" s="134"/>
      <c r="W1056" s="134"/>
      <c r="X1056" s="134"/>
      <c r="Y1056" s="134"/>
      <c r="Z1056" s="134"/>
    </row>
    <row r="1057" spans="1:26" ht="15.75" customHeight="1">
      <c r="A1057" s="132"/>
      <c r="B1057" s="134"/>
      <c r="C1057" s="132"/>
      <c r="D1057" s="134"/>
      <c r="E1057" s="132"/>
      <c r="F1057" s="132"/>
      <c r="G1057" s="149"/>
      <c r="H1057" s="132"/>
      <c r="I1057" s="133"/>
      <c r="J1057" s="134"/>
      <c r="K1057" s="134"/>
      <c r="L1057" s="134"/>
      <c r="M1057" s="134"/>
      <c r="N1057" s="134"/>
      <c r="O1057" s="134"/>
      <c r="P1057" s="134"/>
      <c r="Q1057" s="134"/>
      <c r="R1057" s="134"/>
      <c r="S1057" s="134"/>
      <c r="T1057" s="134"/>
      <c r="U1057" s="134"/>
      <c r="V1057" s="134"/>
      <c r="W1057" s="134"/>
      <c r="X1057" s="134"/>
      <c r="Y1057" s="134"/>
      <c r="Z1057" s="134"/>
    </row>
    <row r="1058" spans="1:26" ht="15.75" customHeight="1">
      <c r="A1058" s="132"/>
      <c r="B1058" s="134"/>
      <c r="C1058" s="132"/>
      <c r="D1058" s="134"/>
      <c r="E1058" s="132"/>
      <c r="F1058" s="132"/>
      <c r="G1058" s="149"/>
      <c r="H1058" s="132"/>
      <c r="I1058" s="133"/>
      <c r="J1058" s="134"/>
      <c r="K1058" s="134"/>
      <c r="L1058" s="134"/>
      <c r="M1058" s="134"/>
      <c r="N1058" s="134"/>
      <c r="O1058" s="134"/>
      <c r="P1058" s="134"/>
      <c r="Q1058" s="134"/>
      <c r="R1058" s="134"/>
      <c r="S1058" s="134"/>
      <c r="T1058" s="134"/>
      <c r="U1058" s="134"/>
      <c r="V1058" s="134"/>
      <c r="W1058" s="134"/>
      <c r="X1058" s="134"/>
      <c r="Y1058" s="134"/>
      <c r="Z1058" s="134"/>
    </row>
    <row r="1059" spans="1:26" ht="15.75" customHeight="1">
      <c r="A1059" s="132"/>
      <c r="B1059" s="134"/>
      <c r="C1059" s="132"/>
      <c r="D1059" s="134"/>
      <c r="E1059" s="132"/>
      <c r="F1059" s="132"/>
      <c r="G1059" s="149"/>
      <c r="H1059" s="132"/>
      <c r="I1059" s="133"/>
      <c r="J1059" s="134"/>
      <c r="K1059" s="134"/>
      <c r="L1059" s="134"/>
      <c r="M1059" s="134"/>
      <c r="N1059" s="134"/>
      <c r="O1059" s="134"/>
      <c r="P1059" s="134"/>
      <c r="Q1059" s="134"/>
      <c r="R1059" s="134"/>
      <c r="S1059" s="134"/>
      <c r="T1059" s="134"/>
      <c r="U1059" s="134"/>
      <c r="V1059" s="134"/>
      <c r="W1059" s="134"/>
      <c r="X1059" s="134"/>
      <c r="Y1059" s="134"/>
      <c r="Z1059" s="134"/>
    </row>
    <row r="1060" spans="1:26" ht="15.75" customHeight="1">
      <c r="A1060" s="132"/>
      <c r="B1060" s="134"/>
      <c r="C1060" s="132"/>
      <c r="D1060" s="134"/>
      <c r="E1060" s="132"/>
      <c r="F1060" s="132"/>
      <c r="G1060" s="149"/>
      <c r="H1060" s="132"/>
      <c r="I1060" s="133"/>
      <c r="J1060" s="134"/>
      <c r="K1060" s="134"/>
      <c r="L1060" s="134"/>
      <c r="M1060" s="134"/>
      <c r="N1060" s="134"/>
      <c r="O1060" s="134"/>
      <c r="P1060" s="134"/>
      <c r="Q1060" s="134"/>
      <c r="R1060" s="134"/>
      <c r="S1060" s="134"/>
      <c r="T1060" s="134"/>
      <c r="U1060" s="134"/>
      <c r="V1060" s="134"/>
      <c r="W1060" s="134"/>
      <c r="X1060" s="134"/>
      <c r="Y1060" s="134"/>
      <c r="Z1060" s="134"/>
    </row>
    <row r="1061" spans="1:26" ht="15.75" customHeight="1">
      <c r="A1061" s="132"/>
      <c r="B1061" s="134"/>
      <c r="C1061" s="132"/>
      <c r="D1061" s="134"/>
      <c r="E1061" s="132"/>
      <c r="F1061" s="132"/>
      <c r="G1061" s="149"/>
      <c r="H1061" s="132"/>
      <c r="I1061" s="133"/>
      <c r="J1061" s="134"/>
      <c r="K1061" s="134"/>
      <c r="L1061" s="134"/>
      <c r="M1061" s="134"/>
      <c r="N1061" s="134"/>
      <c r="O1061" s="134"/>
      <c r="P1061" s="134"/>
      <c r="Q1061" s="134"/>
      <c r="R1061" s="134"/>
      <c r="S1061" s="134"/>
      <c r="T1061" s="134"/>
      <c r="U1061" s="134"/>
      <c r="V1061" s="134"/>
      <c r="W1061" s="134"/>
      <c r="X1061" s="134"/>
      <c r="Y1061" s="134"/>
      <c r="Z1061" s="134"/>
    </row>
    <row r="1062" spans="1:26" ht="15.75" customHeight="1">
      <c r="A1062" s="132"/>
      <c r="B1062" s="134"/>
      <c r="C1062" s="132"/>
      <c r="D1062" s="134"/>
      <c r="E1062" s="132"/>
      <c r="F1062" s="132"/>
      <c r="G1062" s="149"/>
      <c r="H1062" s="132"/>
      <c r="I1062" s="133"/>
      <c r="J1062" s="134"/>
      <c r="K1062" s="134"/>
      <c r="L1062" s="134"/>
      <c r="M1062" s="134"/>
      <c r="N1062" s="134"/>
      <c r="O1062" s="134"/>
      <c r="P1062" s="134"/>
      <c r="Q1062" s="134"/>
      <c r="R1062" s="134"/>
      <c r="S1062" s="134"/>
      <c r="T1062" s="134"/>
      <c r="U1062" s="134"/>
      <c r="V1062" s="134"/>
      <c r="W1062" s="134"/>
      <c r="X1062" s="134"/>
      <c r="Y1062" s="134"/>
      <c r="Z1062" s="134"/>
    </row>
    <row r="1063" spans="1:26" ht="15.75" customHeight="1">
      <c r="A1063" s="132"/>
      <c r="B1063" s="134"/>
      <c r="C1063" s="132"/>
      <c r="D1063" s="134"/>
      <c r="E1063" s="132"/>
      <c r="F1063" s="132"/>
      <c r="G1063" s="149"/>
      <c r="H1063" s="132"/>
      <c r="I1063" s="133"/>
      <c r="J1063" s="134"/>
      <c r="K1063" s="134"/>
      <c r="L1063" s="134"/>
      <c r="M1063" s="134"/>
      <c r="N1063" s="134"/>
      <c r="O1063" s="134"/>
      <c r="P1063" s="134"/>
      <c r="Q1063" s="134"/>
      <c r="R1063" s="134"/>
      <c r="S1063" s="134"/>
      <c r="T1063" s="134"/>
      <c r="U1063" s="134"/>
      <c r="V1063" s="134"/>
      <c r="W1063" s="134"/>
      <c r="X1063" s="134"/>
      <c r="Y1063" s="134"/>
      <c r="Z1063" s="134"/>
    </row>
    <row r="1064" spans="1:26" ht="15.75" customHeight="1">
      <c r="A1064" s="132"/>
      <c r="B1064" s="134"/>
      <c r="C1064" s="132"/>
      <c r="D1064" s="134"/>
      <c r="E1064" s="132"/>
      <c r="F1064" s="132"/>
      <c r="G1064" s="149"/>
      <c r="H1064" s="132"/>
      <c r="I1064" s="133"/>
      <c r="J1064" s="134"/>
      <c r="K1064" s="134"/>
      <c r="L1064" s="134"/>
      <c r="M1064" s="134"/>
      <c r="N1064" s="134"/>
      <c r="O1064" s="134"/>
      <c r="P1064" s="134"/>
      <c r="Q1064" s="134"/>
      <c r="R1064" s="134"/>
      <c r="S1064" s="134"/>
      <c r="T1064" s="134"/>
      <c r="U1064" s="134"/>
      <c r="V1064" s="134"/>
      <c r="W1064" s="134"/>
      <c r="X1064" s="134"/>
      <c r="Y1064" s="134"/>
      <c r="Z1064" s="134"/>
    </row>
    <row r="1065" spans="1:26" ht="15.75" customHeight="1">
      <c r="A1065" s="132"/>
      <c r="B1065" s="134"/>
      <c r="C1065" s="132"/>
      <c r="D1065" s="134"/>
      <c r="E1065" s="132"/>
      <c r="F1065" s="132"/>
      <c r="G1065" s="149"/>
      <c r="H1065" s="132"/>
      <c r="I1065" s="133"/>
      <c r="J1065" s="134"/>
      <c r="K1065" s="134"/>
      <c r="L1065" s="134"/>
      <c r="M1065" s="134"/>
      <c r="N1065" s="134"/>
      <c r="O1065" s="134"/>
      <c r="P1065" s="134"/>
      <c r="Q1065" s="134"/>
      <c r="R1065" s="134"/>
      <c r="S1065" s="134"/>
      <c r="T1065" s="134"/>
      <c r="U1065" s="134"/>
      <c r="V1065" s="134"/>
      <c r="W1065" s="134"/>
      <c r="X1065" s="134"/>
      <c r="Y1065" s="134"/>
      <c r="Z1065" s="134"/>
    </row>
    <row r="1066" spans="1:26" ht="15.75" customHeight="1">
      <c r="A1066" s="132"/>
      <c r="B1066" s="134"/>
      <c r="C1066" s="132"/>
      <c r="D1066" s="134"/>
      <c r="E1066" s="132"/>
      <c r="F1066" s="132"/>
      <c r="G1066" s="149"/>
      <c r="H1066" s="132"/>
      <c r="I1066" s="133"/>
      <c r="J1066" s="134"/>
      <c r="K1066" s="134"/>
      <c r="L1066" s="134"/>
      <c r="M1066" s="134"/>
      <c r="N1066" s="134"/>
      <c r="O1066" s="134"/>
      <c r="P1066" s="134"/>
      <c r="Q1066" s="134"/>
      <c r="R1066" s="134"/>
      <c r="S1066" s="134"/>
      <c r="T1066" s="134"/>
      <c r="U1066" s="134"/>
      <c r="V1066" s="134"/>
      <c r="W1066" s="134"/>
      <c r="X1066" s="134"/>
      <c r="Y1066" s="134"/>
      <c r="Z1066" s="134"/>
    </row>
    <row r="1067" spans="1:26" ht="15.75" customHeight="1">
      <c r="A1067" s="132"/>
      <c r="B1067" s="134"/>
      <c r="C1067" s="132"/>
      <c r="D1067" s="134"/>
      <c r="E1067" s="132"/>
      <c r="F1067" s="132"/>
      <c r="G1067" s="149"/>
      <c r="H1067" s="132"/>
      <c r="I1067" s="133"/>
      <c r="J1067" s="134"/>
      <c r="K1067" s="134"/>
      <c r="L1067" s="134"/>
      <c r="M1067" s="134"/>
      <c r="N1067" s="134"/>
      <c r="O1067" s="134"/>
      <c r="P1067" s="134"/>
      <c r="Q1067" s="134"/>
      <c r="R1067" s="134"/>
      <c r="S1067" s="134"/>
      <c r="T1067" s="134"/>
      <c r="U1067" s="134"/>
      <c r="V1067" s="134"/>
      <c r="W1067" s="134"/>
      <c r="X1067" s="134"/>
      <c r="Y1067" s="134"/>
      <c r="Z1067" s="134"/>
    </row>
    <row r="1068" spans="1:26" ht="15.75" customHeight="1">
      <c r="A1068" s="132"/>
      <c r="B1068" s="134"/>
      <c r="C1068" s="132"/>
      <c r="D1068" s="134"/>
      <c r="E1068" s="132"/>
      <c r="F1068" s="132"/>
      <c r="G1068" s="149"/>
      <c r="H1068" s="132"/>
      <c r="I1068" s="133"/>
      <c r="J1068" s="134"/>
      <c r="K1068" s="134"/>
      <c r="L1068" s="134"/>
      <c r="M1068" s="134"/>
      <c r="N1068" s="134"/>
      <c r="O1068" s="134"/>
      <c r="P1068" s="134"/>
      <c r="Q1068" s="134"/>
      <c r="R1068" s="134"/>
      <c r="S1068" s="134"/>
      <c r="T1068" s="134"/>
      <c r="U1068" s="134"/>
      <c r="V1068" s="134"/>
      <c r="W1068" s="134"/>
      <c r="X1068" s="134"/>
      <c r="Y1068" s="134"/>
      <c r="Z1068" s="134"/>
    </row>
    <row r="1069" spans="1:26" ht="15.75" customHeight="1">
      <c r="A1069" s="132"/>
      <c r="B1069" s="134"/>
      <c r="C1069" s="132"/>
      <c r="D1069" s="134"/>
      <c r="E1069" s="132"/>
      <c r="F1069" s="132"/>
      <c r="G1069" s="149"/>
      <c r="H1069" s="132"/>
      <c r="I1069" s="133"/>
      <c r="J1069" s="134"/>
      <c r="K1069" s="134"/>
      <c r="L1069" s="134"/>
      <c r="M1069" s="134"/>
      <c r="N1069" s="134"/>
      <c r="O1069" s="134"/>
      <c r="P1069" s="134"/>
      <c r="Q1069" s="134"/>
      <c r="R1069" s="134"/>
      <c r="S1069" s="134"/>
      <c r="T1069" s="134"/>
      <c r="U1069" s="134"/>
      <c r="V1069" s="134"/>
      <c r="W1069" s="134"/>
      <c r="X1069" s="134"/>
      <c r="Y1069" s="134"/>
      <c r="Z1069" s="134"/>
    </row>
    <row r="1070" spans="1:26" ht="15.75" customHeight="1">
      <c r="A1070" s="132"/>
      <c r="B1070" s="134"/>
      <c r="C1070" s="132"/>
      <c r="D1070" s="134"/>
      <c r="E1070" s="132"/>
      <c r="F1070" s="132"/>
      <c r="G1070" s="149"/>
      <c r="H1070" s="132"/>
      <c r="I1070" s="133"/>
      <c r="J1070" s="134"/>
      <c r="K1070" s="134"/>
      <c r="L1070" s="134"/>
      <c r="M1070" s="134"/>
      <c r="N1070" s="134"/>
      <c r="O1070" s="134"/>
      <c r="P1070" s="134"/>
      <c r="Q1070" s="134"/>
      <c r="R1070" s="134"/>
      <c r="S1070" s="134"/>
      <c r="T1070" s="134"/>
      <c r="U1070" s="134"/>
      <c r="V1070" s="134"/>
      <c r="W1070" s="134"/>
      <c r="X1070" s="134"/>
      <c r="Y1070" s="134"/>
      <c r="Z1070" s="134"/>
    </row>
    <row r="1071" spans="1:26" ht="15.75" customHeight="1">
      <c r="A1071" s="132"/>
      <c r="B1071" s="134"/>
      <c r="C1071" s="132"/>
      <c r="D1071" s="134"/>
      <c r="E1071" s="132"/>
      <c r="F1071" s="132"/>
      <c r="G1071" s="149"/>
      <c r="H1071" s="132"/>
      <c r="I1071" s="133"/>
      <c r="J1071" s="134"/>
      <c r="K1071" s="134"/>
      <c r="L1071" s="134"/>
      <c r="M1071" s="134"/>
      <c r="N1071" s="134"/>
      <c r="O1071" s="134"/>
      <c r="P1071" s="134"/>
      <c r="Q1071" s="134"/>
      <c r="R1071" s="134"/>
      <c r="S1071" s="134"/>
      <c r="T1071" s="134"/>
      <c r="U1071" s="134"/>
      <c r="V1071" s="134"/>
      <c r="W1071" s="134"/>
      <c r="X1071" s="134"/>
      <c r="Y1071" s="134"/>
      <c r="Z1071" s="134"/>
    </row>
    <row r="1072" spans="1:26" ht="15.75" customHeight="1">
      <c r="A1072" s="132"/>
      <c r="B1072" s="134"/>
      <c r="C1072" s="132"/>
      <c r="D1072" s="134"/>
      <c r="E1072" s="132"/>
      <c r="F1072" s="132"/>
      <c r="G1072" s="149"/>
      <c r="H1072" s="132"/>
      <c r="I1072" s="133"/>
      <c r="J1072" s="134"/>
      <c r="K1072" s="134"/>
      <c r="L1072" s="134"/>
      <c r="M1072" s="134"/>
      <c r="N1072" s="134"/>
      <c r="O1072" s="134"/>
      <c r="P1072" s="134"/>
      <c r="Q1072" s="134"/>
      <c r="R1072" s="134"/>
      <c r="S1072" s="134"/>
      <c r="T1072" s="134"/>
      <c r="U1072" s="134"/>
      <c r="V1072" s="134"/>
      <c r="W1072" s="134"/>
      <c r="X1072" s="134"/>
      <c r="Y1072" s="134"/>
      <c r="Z1072" s="134"/>
    </row>
    <row r="1073" spans="1:26" ht="15.75" customHeight="1">
      <c r="A1073" s="132"/>
      <c r="B1073" s="134"/>
      <c r="C1073" s="132"/>
      <c r="D1073" s="134"/>
      <c r="E1073" s="132"/>
      <c r="F1073" s="132"/>
      <c r="G1073" s="149"/>
      <c r="H1073" s="132"/>
      <c r="I1073" s="133"/>
      <c r="J1073" s="134"/>
      <c r="K1073" s="134"/>
      <c r="L1073" s="134"/>
      <c r="M1073" s="134"/>
      <c r="N1073" s="134"/>
      <c r="O1073" s="134"/>
      <c r="P1073" s="134"/>
      <c r="Q1073" s="134"/>
      <c r="R1073" s="134"/>
      <c r="S1073" s="134"/>
      <c r="T1073" s="134"/>
      <c r="U1073" s="134"/>
      <c r="V1073" s="134"/>
      <c r="W1073" s="134"/>
      <c r="X1073" s="134"/>
      <c r="Y1073" s="134"/>
      <c r="Z1073" s="134"/>
    </row>
    <row r="1074" spans="1:26" ht="15.75" customHeight="1">
      <c r="A1074" s="132"/>
      <c r="B1074" s="134"/>
      <c r="C1074" s="132"/>
      <c r="D1074" s="134"/>
      <c r="E1074" s="132"/>
      <c r="F1074" s="132"/>
      <c r="G1074" s="149"/>
      <c r="H1074" s="132"/>
      <c r="I1074" s="133"/>
      <c r="J1074" s="134"/>
      <c r="K1074" s="134"/>
      <c r="L1074" s="134"/>
      <c r="M1074" s="134"/>
      <c r="N1074" s="134"/>
      <c r="O1074" s="134"/>
      <c r="P1074" s="134"/>
      <c r="Q1074" s="134"/>
      <c r="R1074" s="134"/>
      <c r="S1074" s="134"/>
      <c r="T1074" s="134"/>
      <c r="U1074" s="134"/>
      <c r="V1074" s="134"/>
      <c r="W1074" s="134"/>
      <c r="X1074" s="134"/>
      <c r="Y1074" s="134"/>
      <c r="Z1074" s="134"/>
    </row>
    <row r="1075" spans="1:26" ht="15.75" customHeight="1">
      <c r="A1075" s="132"/>
      <c r="B1075" s="134"/>
      <c r="C1075" s="132"/>
      <c r="D1075" s="134"/>
      <c r="E1075" s="132"/>
      <c r="F1075" s="132"/>
      <c r="G1075" s="149"/>
      <c r="H1075" s="132"/>
      <c r="I1075" s="133"/>
      <c r="J1075" s="134"/>
      <c r="K1075" s="134"/>
      <c r="L1075" s="134"/>
      <c r="M1075" s="134"/>
      <c r="N1075" s="134"/>
      <c r="O1075" s="134"/>
      <c r="P1075" s="134"/>
      <c r="Q1075" s="134"/>
      <c r="R1075" s="134"/>
      <c r="S1075" s="134"/>
      <c r="T1075" s="134"/>
      <c r="U1075" s="134"/>
      <c r="V1075" s="134"/>
      <c r="W1075" s="134"/>
      <c r="X1075" s="134"/>
      <c r="Y1075" s="134"/>
      <c r="Z1075" s="134"/>
    </row>
    <row r="1076" spans="1:26" ht="15.75" customHeight="1">
      <c r="A1076" s="132"/>
      <c r="B1076" s="134"/>
      <c r="C1076" s="132"/>
      <c r="D1076" s="134"/>
      <c r="E1076" s="132"/>
      <c r="F1076" s="132"/>
      <c r="G1076" s="149"/>
      <c r="H1076" s="132"/>
      <c r="I1076" s="133"/>
      <c r="J1076" s="134"/>
      <c r="K1076" s="134"/>
      <c r="L1076" s="134"/>
      <c r="M1076" s="134"/>
      <c r="N1076" s="134"/>
      <c r="O1076" s="134"/>
      <c r="P1076" s="134"/>
      <c r="Q1076" s="134"/>
      <c r="R1076" s="134"/>
      <c r="S1076" s="134"/>
      <c r="T1076" s="134"/>
      <c r="U1076" s="134"/>
      <c r="V1076" s="134"/>
      <c r="W1076" s="134"/>
      <c r="X1076" s="134"/>
      <c r="Y1076" s="134"/>
      <c r="Z1076" s="134"/>
    </row>
    <row r="1077" spans="1:26" ht="15.75" customHeight="1">
      <c r="A1077" s="132"/>
      <c r="B1077" s="134"/>
      <c r="C1077" s="132"/>
      <c r="D1077" s="134"/>
      <c r="E1077" s="132"/>
      <c r="F1077" s="132"/>
      <c r="G1077" s="149"/>
      <c r="H1077" s="132"/>
      <c r="I1077" s="133"/>
      <c r="J1077" s="134"/>
      <c r="K1077" s="134"/>
      <c r="L1077" s="134"/>
      <c r="M1077" s="134"/>
      <c r="N1077" s="134"/>
      <c r="O1077" s="134"/>
      <c r="P1077" s="134"/>
      <c r="Q1077" s="134"/>
      <c r="R1077" s="134"/>
      <c r="S1077" s="134"/>
      <c r="T1077" s="134"/>
      <c r="U1077" s="134"/>
      <c r="V1077" s="134"/>
      <c r="W1077" s="134"/>
      <c r="X1077" s="134"/>
      <c r="Y1077" s="134"/>
      <c r="Z1077" s="134"/>
    </row>
    <row r="1078" spans="1:26" ht="15.75" customHeight="1">
      <c r="A1078" s="132"/>
      <c r="B1078" s="134"/>
      <c r="C1078" s="132"/>
      <c r="D1078" s="134"/>
      <c r="E1078" s="132"/>
      <c r="F1078" s="132"/>
      <c r="G1078" s="149"/>
      <c r="H1078" s="132"/>
      <c r="I1078" s="133"/>
      <c r="J1078" s="134"/>
      <c r="K1078" s="134"/>
      <c r="L1078" s="134"/>
      <c r="M1078" s="134"/>
      <c r="N1078" s="134"/>
      <c r="O1078" s="134"/>
      <c r="P1078" s="134"/>
      <c r="Q1078" s="134"/>
      <c r="R1078" s="134"/>
      <c r="S1078" s="134"/>
      <c r="T1078" s="134"/>
      <c r="U1078" s="134"/>
      <c r="V1078" s="134"/>
      <c r="W1078" s="134"/>
      <c r="X1078" s="134"/>
      <c r="Y1078" s="134"/>
      <c r="Z1078" s="134"/>
    </row>
    <row r="1079" spans="1:26" ht="15.75" customHeight="1">
      <c r="A1079" s="132"/>
      <c r="B1079" s="134"/>
      <c r="C1079" s="132"/>
      <c r="D1079" s="134"/>
      <c r="E1079" s="132"/>
      <c r="F1079" s="132"/>
      <c r="G1079" s="149"/>
      <c r="H1079" s="132"/>
      <c r="I1079" s="133"/>
      <c r="J1079" s="134"/>
      <c r="K1079" s="134"/>
      <c r="L1079" s="134"/>
      <c r="M1079" s="134"/>
      <c r="N1079" s="134"/>
      <c r="O1079" s="134"/>
      <c r="P1079" s="134"/>
      <c r="Q1079" s="134"/>
      <c r="R1079" s="134"/>
      <c r="S1079" s="134"/>
      <c r="T1079" s="134"/>
      <c r="U1079" s="134"/>
      <c r="V1079" s="134"/>
      <c r="W1079" s="134"/>
      <c r="X1079" s="134"/>
      <c r="Y1079" s="134"/>
      <c r="Z1079" s="134"/>
    </row>
    <row r="1080" spans="1:26" ht="15.75" customHeight="1">
      <c r="A1080" s="132"/>
      <c r="B1080" s="134"/>
      <c r="C1080" s="132"/>
      <c r="D1080" s="134"/>
      <c r="E1080" s="132"/>
      <c r="F1080" s="132"/>
      <c r="G1080" s="149"/>
      <c r="H1080" s="132"/>
      <c r="I1080" s="133"/>
      <c r="J1080" s="134"/>
      <c r="K1080" s="134"/>
      <c r="L1080" s="134"/>
      <c r="M1080" s="134"/>
      <c r="N1080" s="134"/>
      <c r="O1080" s="134"/>
      <c r="P1080" s="134"/>
      <c r="Q1080" s="134"/>
      <c r="R1080" s="134"/>
      <c r="S1080" s="134"/>
      <c r="T1080" s="134"/>
      <c r="U1080" s="134"/>
      <c r="V1080" s="134"/>
      <c r="W1080" s="134"/>
      <c r="X1080" s="134"/>
      <c r="Y1080" s="134"/>
      <c r="Z1080" s="134"/>
    </row>
    <row r="1081" spans="1:26" ht="15.75" customHeight="1">
      <c r="A1081" s="132"/>
      <c r="B1081" s="134"/>
      <c r="C1081" s="132"/>
      <c r="D1081" s="134"/>
      <c r="E1081" s="132"/>
      <c r="F1081" s="132"/>
      <c r="G1081" s="149"/>
      <c r="H1081" s="132"/>
      <c r="I1081" s="133"/>
      <c r="J1081" s="134"/>
      <c r="K1081" s="134"/>
      <c r="L1081" s="134"/>
      <c r="M1081" s="134"/>
      <c r="N1081" s="134"/>
      <c r="O1081" s="134"/>
      <c r="P1081" s="134"/>
      <c r="Q1081" s="134"/>
      <c r="R1081" s="134"/>
      <c r="S1081" s="134"/>
      <c r="T1081" s="134"/>
      <c r="U1081" s="134"/>
      <c r="V1081" s="134"/>
      <c r="W1081" s="134"/>
      <c r="X1081" s="134"/>
      <c r="Y1081" s="134"/>
      <c r="Z1081" s="134"/>
    </row>
    <row r="1082" spans="1:26" ht="15.75" customHeight="1">
      <c r="A1082" s="132"/>
      <c r="B1082" s="134"/>
      <c r="C1082" s="132"/>
      <c r="D1082" s="134"/>
      <c r="E1082" s="132"/>
      <c r="F1082" s="132"/>
      <c r="G1082" s="149"/>
      <c r="H1082" s="132"/>
      <c r="I1082" s="133"/>
      <c r="J1082" s="134"/>
      <c r="K1082" s="134"/>
      <c r="L1082" s="134"/>
      <c r="M1082" s="134"/>
      <c r="N1082" s="134"/>
      <c r="O1082" s="134"/>
      <c r="P1082" s="134"/>
      <c r="Q1082" s="134"/>
      <c r="R1082" s="134"/>
      <c r="S1082" s="134"/>
      <c r="T1082" s="134"/>
      <c r="U1082" s="134"/>
      <c r="V1082" s="134"/>
      <c r="W1082" s="134"/>
      <c r="X1082" s="134"/>
      <c r="Y1082" s="134"/>
      <c r="Z1082" s="134"/>
    </row>
    <row r="1083" spans="1:26" ht="15.75" customHeight="1">
      <c r="A1083" s="132"/>
      <c r="B1083" s="134"/>
      <c r="C1083" s="132"/>
      <c r="D1083" s="134"/>
      <c r="E1083" s="132"/>
      <c r="F1083" s="132"/>
      <c r="G1083" s="149"/>
      <c r="H1083" s="132"/>
      <c r="I1083" s="133"/>
      <c r="J1083" s="134"/>
      <c r="K1083" s="134"/>
      <c r="L1083" s="134"/>
      <c r="M1083" s="134"/>
      <c r="N1083" s="134"/>
      <c r="O1083" s="134"/>
      <c r="P1083" s="134"/>
      <c r="Q1083" s="134"/>
      <c r="R1083" s="134"/>
      <c r="S1083" s="134"/>
      <c r="T1083" s="134"/>
      <c r="U1083" s="134"/>
      <c r="V1083" s="134"/>
      <c r="W1083" s="134"/>
      <c r="X1083" s="134"/>
      <c r="Y1083" s="134"/>
      <c r="Z1083" s="134"/>
    </row>
    <row r="1084" spans="1:26" ht="15.75" customHeight="1">
      <c r="A1084" s="132"/>
      <c r="B1084" s="134"/>
      <c r="C1084" s="132"/>
      <c r="D1084" s="134"/>
      <c r="E1084" s="132"/>
      <c r="F1084" s="132"/>
      <c r="G1084" s="149"/>
      <c r="H1084" s="132"/>
      <c r="I1084" s="133"/>
      <c r="J1084" s="134"/>
      <c r="K1084" s="134"/>
      <c r="L1084" s="134"/>
      <c r="M1084" s="134"/>
      <c r="N1084" s="134"/>
      <c r="O1084" s="134"/>
      <c r="P1084" s="134"/>
      <c r="Q1084" s="134"/>
      <c r="R1084" s="134"/>
      <c r="S1084" s="134"/>
      <c r="T1084" s="134"/>
      <c r="U1084" s="134"/>
      <c r="V1084" s="134"/>
      <c r="W1084" s="134"/>
      <c r="X1084" s="134"/>
      <c r="Y1084" s="134"/>
      <c r="Z1084" s="134"/>
    </row>
    <row r="1085" spans="1:26" ht="15.75" customHeight="1">
      <c r="A1085" s="132"/>
      <c r="B1085" s="134"/>
      <c r="C1085" s="132"/>
      <c r="D1085" s="134"/>
      <c r="E1085" s="132"/>
      <c r="F1085" s="132"/>
      <c r="G1085" s="149"/>
      <c r="H1085" s="132"/>
      <c r="I1085" s="133"/>
      <c r="J1085" s="134"/>
      <c r="K1085" s="134"/>
      <c r="L1085" s="134"/>
      <c r="M1085" s="134"/>
      <c r="N1085" s="134"/>
      <c r="O1085" s="134"/>
      <c r="P1085" s="134"/>
      <c r="Q1085" s="134"/>
      <c r="R1085" s="134"/>
      <c r="S1085" s="134"/>
      <c r="T1085" s="134"/>
      <c r="U1085" s="134"/>
      <c r="V1085" s="134"/>
      <c r="W1085" s="134"/>
      <c r="X1085" s="134"/>
      <c r="Y1085" s="134"/>
      <c r="Z1085" s="134"/>
    </row>
    <row r="1086" spans="1:26" ht="15.75" customHeight="1">
      <c r="A1086" s="132"/>
      <c r="B1086" s="134"/>
      <c r="C1086" s="132"/>
      <c r="D1086" s="134"/>
      <c r="E1086" s="132"/>
      <c r="F1086" s="132"/>
      <c r="G1086" s="149"/>
      <c r="H1086" s="132"/>
      <c r="I1086" s="133"/>
      <c r="J1086" s="134"/>
      <c r="K1086" s="134"/>
      <c r="L1086" s="134"/>
      <c r="M1086" s="134"/>
      <c r="N1086" s="134"/>
      <c r="O1086" s="134"/>
      <c r="P1086" s="134"/>
      <c r="Q1086" s="134"/>
      <c r="R1086" s="134"/>
      <c r="S1086" s="134"/>
      <c r="T1086" s="134"/>
      <c r="U1086" s="134"/>
      <c r="V1086" s="134"/>
      <c r="W1086" s="134"/>
      <c r="X1086" s="134"/>
      <c r="Y1086" s="134"/>
      <c r="Z1086" s="134"/>
    </row>
    <row r="1087" spans="1:26" ht="15.75" customHeight="1">
      <c r="A1087" s="132"/>
      <c r="B1087" s="134"/>
      <c r="C1087" s="132"/>
      <c r="D1087" s="134"/>
      <c r="E1087" s="132"/>
      <c r="F1087" s="132"/>
      <c r="G1087" s="149"/>
      <c r="H1087" s="132"/>
      <c r="I1087" s="133"/>
      <c r="J1087" s="134"/>
      <c r="K1087" s="134"/>
      <c r="L1087" s="134"/>
      <c r="M1087" s="134"/>
      <c r="N1087" s="134"/>
      <c r="O1087" s="134"/>
      <c r="P1087" s="134"/>
      <c r="Q1087" s="134"/>
      <c r="R1087" s="134"/>
      <c r="S1087" s="134"/>
      <c r="T1087" s="134"/>
      <c r="U1087" s="134"/>
      <c r="V1087" s="134"/>
      <c r="W1087" s="134"/>
      <c r="X1087" s="134"/>
      <c r="Y1087" s="134"/>
      <c r="Z1087" s="134"/>
    </row>
    <row r="1088" spans="1:26" ht="15.75" customHeight="1">
      <c r="A1088" s="132"/>
      <c r="B1088" s="134"/>
      <c r="C1088" s="132"/>
      <c r="D1088" s="134"/>
      <c r="E1088" s="132"/>
      <c r="F1088" s="132"/>
      <c r="G1088" s="149"/>
      <c r="H1088" s="132"/>
      <c r="I1088" s="133"/>
      <c r="J1088" s="134"/>
      <c r="K1088" s="134"/>
      <c r="L1088" s="134"/>
      <c r="M1088" s="134"/>
      <c r="N1088" s="134"/>
      <c r="O1088" s="134"/>
      <c r="P1088" s="134"/>
      <c r="Q1088" s="134"/>
      <c r="R1088" s="134"/>
      <c r="S1088" s="134"/>
      <c r="T1088" s="134"/>
      <c r="U1088" s="134"/>
      <c r="V1088" s="134"/>
      <c r="W1088" s="134"/>
      <c r="X1088" s="134"/>
      <c r="Y1088" s="134"/>
      <c r="Z1088" s="134"/>
    </row>
    <row r="1089" spans="1:26" ht="15.75" customHeight="1">
      <c r="A1089" s="132"/>
      <c r="B1089" s="134"/>
      <c r="C1089" s="132"/>
      <c r="D1089" s="134"/>
      <c r="E1089" s="132"/>
      <c r="F1089" s="132"/>
      <c r="G1089" s="149"/>
      <c r="H1089" s="132"/>
      <c r="I1089" s="133"/>
      <c r="J1089" s="134"/>
      <c r="K1089" s="134"/>
      <c r="L1089" s="134"/>
      <c r="M1089" s="134"/>
      <c r="N1089" s="134"/>
      <c r="O1089" s="134"/>
      <c r="P1089" s="134"/>
      <c r="Q1089" s="134"/>
      <c r="R1089" s="134"/>
      <c r="S1089" s="134"/>
      <c r="T1089" s="134"/>
      <c r="U1089" s="134"/>
      <c r="V1089" s="134"/>
      <c r="W1089" s="134"/>
      <c r="X1089" s="134"/>
      <c r="Y1089" s="134"/>
      <c r="Z1089" s="134"/>
    </row>
    <row r="1090" spans="1:26" ht="15.75" customHeight="1">
      <c r="A1090" s="132"/>
      <c r="B1090" s="134"/>
      <c r="C1090" s="132"/>
      <c r="D1090" s="134"/>
      <c r="E1090" s="132"/>
      <c r="F1090" s="132"/>
      <c r="G1090" s="149"/>
      <c r="H1090" s="132"/>
      <c r="I1090" s="133"/>
      <c r="J1090" s="134"/>
      <c r="K1090" s="134"/>
      <c r="L1090" s="134"/>
      <c r="M1090" s="134"/>
      <c r="N1090" s="134"/>
      <c r="O1090" s="134"/>
      <c r="P1090" s="134"/>
      <c r="Q1090" s="134"/>
      <c r="R1090" s="134"/>
      <c r="S1090" s="134"/>
      <c r="T1090" s="134"/>
      <c r="U1090" s="134"/>
      <c r="V1090" s="134"/>
      <c r="W1090" s="134"/>
      <c r="X1090" s="134"/>
      <c r="Y1090" s="134"/>
      <c r="Z1090" s="134"/>
    </row>
    <row r="1091" spans="1:26" ht="15.75" customHeight="1">
      <c r="A1091" s="132"/>
      <c r="B1091" s="134"/>
      <c r="C1091" s="132"/>
      <c r="D1091" s="134"/>
      <c r="E1091" s="132"/>
      <c r="F1091" s="132"/>
      <c r="G1091" s="149"/>
      <c r="H1091" s="132"/>
      <c r="I1091" s="133"/>
      <c r="J1091" s="134"/>
      <c r="K1091" s="134"/>
      <c r="L1091" s="134"/>
      <c r="M1091" s="134"/>
      <c r="N1091" s="134"/>
      <c r="O1091" s="134"/>
      <c r="P1091" s="134"/>
      <c r="Q1091" s="134"/>
      <c r="R1091" s="134"/>
      <c r="S1091" s="134"/>
      <c r="T1091" s="134"/>
      <c r="U1091" s="134"/>
      <c r="V1091" s="134"/>
      <c r="W1091" s="134"/>
      <c r="X1091" s="134"/>
      <c r="Y1091" s="134"/>
      <c r="Z1091" s="134"/>
    </row>
    <row r="1092" spans="1:26" ht="15.75" customHeight="1">
      <c r="A1092" s="132"/>
      <c r="B1092" s="134"/>
      <c r="C1092" s="132"/>
      <c r="D1092" s="134"/>
      <c r="E1092" s="132"/>
      <c r="F1092" s="132"/>
      <c r="G1092" s="149"/>
      <c r="H1092" s="132"/>
      <c r="I1092" s="133"/>
      <c r="J1092" s="134"/>
      <c r="K1092" s="134"/>
      <c r="L1092" s="134"/>
      <c r="M1092" s="134"/>
      <c r="N1092" s="134"/>
      <c r="O1092" s="134"/>
      <c r="P1092" s="134"/>
      <c r="Q1092" s="134"/>
      <c r="R1092" s="134"/>
      <c r="S1092" s="134"/>
      <c r="T1092" s="134"/>
      <c r="U1092" s="134"/>
      <c r="V1092" s="134"/>
      <c r="W1092" s="134"/>
      <c r="X1092" s="134"/>
      <c r="Y1092" s="134"/>
      <c r="Z1092" s="134"/>
    </row>
    <row r="1093" spans="1:26" ht="15.75" customHeight="1">
      <c r="A1093" s="132"/>
      <c r="B1093" s="134"/>
      <c r="C1093" s="132"/>
      <c r="D1093" s="134"/>
      <c r="E1093" s="132"/>
      <c r="F1093" s="132"/>
      <c r="G1093" s="149"/>
      <c r="H1093" s="132"/>
      <c r="I1093" s="133"/>
      <c r="J1093" s="134"/>
      <c r="K1093" s="134"/>
      <c r="L1093" s="134"/>
      <c r="M1093" s="134"/>
      <c r="N1093" s="134"/>
      <c r="O1093" s="134"/>
      <c r="P1093" s="134"/>
      <c r="Q1093" s="134"/>
      <c r="R1093" s="134"/>
      <c r="S1093" s="134"/>
      <c r="T1093" s="134"/>
      <c r="U1093" s="134"/>
      <c r="V1093" s="134"/>
      <c r="W1093" s="134"/>
      <c r="X1093" s="134"/>
      <c r="Y1093" s="134"/>
      <c r="Z1093" s="134"/>
    </row>
    <row r="1094" spans="1:26" ht="15.75" customHeight="1">
      <c r="A1094" s="132"/>
      <c r="B1094" s="134"/>
      <c r="C1094" s="132"/>
      <c r="D1094" s="134"/>
      <c r="E1094" s="132"/>
      <c r="F1094" s="132"/>
      <c r="G1094" s="149"/>
      <c r="H1094" s="132"/>
      <c r="I1094" s="133"/>
      <c r="J1094" s="134"/>
      <c r="K1094" s="134"/>
      <c r="L1094" s="134"/>
      <c r="M1094" s="134"/>
      <c r="N1094" s="134"/>
      <c r="O1094" s="134"/>
      <c r="P1094" s="134"/>
      <c r="Q1094" s="134"/>
      <c r="R1094" s="134"/>
      <c r="S1094" s="134"/>
      <c r="T1094" s="134"/>
      <c r="U1094" s="134"/>
      <c r="V1094" s="134"/>
      <c r="W1094" s="134"/>
      <c r="X1094" s="134"/>
      <c r="Y1094" s="134"/>
      <c r="Z1094" s="134"/>
    </row>
    <row r="1095" spans="1:26" ht="15.75" customHeight="1">
      <c r="A1095" s="132"/>
      <c r="B1095" s="134"/>
      <c r="C1095" s="132"/>
      <c r="D1095" s="134"/>
      <c r="E1095" s="132"/>
      <c r="F1095" s="132"/>
      <c r="G1095" s="149"/>
      <c r="H1095" s="132"/>
      <c r="I1095" s="133"/>
      <c r="J1095" s="134"/>
      <c r="K1095" s="134"/>
      <c r="L1095" s="134"/>
      <c r="M1095" s="134"/>
      <c r="N1095" s="134"/>
      <c r="O1095" s="134"/>
      <c r="P1095" s="134"/>
      <c r="Q1095" s="134"/>
      <c r="R1095" s="134"/>
      <c r="S1095" s="134"/>
      <c r="T1095" s="134"/>
      <c r="U1095" s="134"/>
      <c r="V1095" s="134"/>
      <c r="W1095" s="134"/>
      <c r="X1095" s="134"/>
      <c r="Y1095" s="134"/>
      <c r="Z1095" s="134"/>
    </row>
    <row r="1096" spans="1:26" ht="15.75" customHeight="1">
      <c r="A1096" s="132"/>
      <c r="B1096" s="134"/>
      <c r="C1096" s="132"/>
      <c r="D1096" s="134"/>
      <c r="E1096" s="132"/>
      <c r="F1096" s="132"/>
      <c r="G1096" s="149"/>
      <c r="H1096" s="132"/>
      <c r="I1096" s="133"/>
      <c r="J1096" s="134"/>
      <c r="K1096" s="134"/>
      <c r="L1096" s="134"/>
      <c r="M1096" s="134"/>
      <c r="N1096" s="134"/>
      <c r="O1096" s="134"/>
      <c r="P1096" s="134"/>
      <c r="Q1096" s="134"/>
      <c r="R1096" s="134"/>
      <c r="S1096" s="134"/>
      <c r="T1096" s="134"/>
      <c r="U1096" s="134"/>
      <c r="V1096" s="134"/>
      <c r="W1096" s="134"/>
      <c r="X1096" s="134"/>
      <c r="Y1096" s="134"/>
      <c r="Z1096" s="134"/>
    </row>
    <row r="1097" spans="1:26" ht="15.75" customHeight="1">
      <c r="A1097" s="132"/>
      <c r="B1097" s="134"/>
      <c r="C1097" s="132"/>
      <c r="D1097" s="134"/>
      <c r="E1097" s="132"/>
      <c r="F1097" s="132"/>
      <c r="G1097" s="149"/>
      <c r="H1097" s="132"/>
      <c r="I1097" s="133"/>
      <c r="J1097" s="134"/>
      <c r="K1097" s="134"/>
      <c r="L1097" s="134"/>
      <c r="M1097" s="134"/>
      <c r="N1097" s="134"/>
      <c r="O1097" s="134"/>
      <c r="P1097" s="134"/>
      <c r="Q1097" s="134"/>
      <c r="R1097" s="134"/>
      <c r="S1097" s="134"/>
      <c r="T1097" s="134"/>
      <c r="U1097" s="134"/>
      <c r="V1097" s="134"/>
      <c r="W1097" s="134"/>
      <c r="X1097" s="134"/>
      <c r="Y1097" s="134"/>
      <c r="Z1097" s="134"/>
    </row>
    <row r="1098" spans="1:26" ht="15.75" customHeight="1">
      <c r="A1098" s="132"/>
      <c r="B1098" s="134"/>
      <c r="C1098" s="132"/>
      <c r="D1098" s="134"/>
      <c r="E1098" s="132"/>
      <c r="F1098" s="132"/>
      <c r="G1098" s="149"/>
      <c r="H1098" s="132"/>
      <c r="I1098" s="133"/>
      <c r="J1098" s="134"/>
      <c r="K1098" s="134"/>
      <c r="L1098" s="134"/>
      <c r="M1098" s="134"/>
      <c r="N1098" s="134"/>
      <c r="O1098" s="134"/>
      <c r="P1098" s="134"/>
      <c r="Q1098" s="134"/>
      <c r="R1098" s="134"/>
      <c r="S1098" s="134"/>
      <c r="T1098" s="134"/>
      <c r="U1098" s="134"/>
      <c r="V1098" s="134"/>
      <c r="W1098" s="134"/>
      <c r="X1098" s="134"/>
      <c r="Y1098" s="134"/>
      <c r="Z1098" s="134"/>
    </row>
    <row r="1099" spans="1:26" ht="15.75" customHeight="1">
      <c r="A1099" s="132"/>
      <c r="B1099" s="134"/>
      <c r="C1099" s="132"/>
      <c r="D1099" s="134"/>
      <c r="E1099" s="132"/>
      <c r="F1099" s="132"/>
      <c r="G1099" s="149"/>
      <c r="H1099" s="132"/>
      <c r="I1099" s="133"/>
      <c r="J1099" s="134"/>
      <c r="K1099" s="134"/>
      <c r="L1099" s="134"/>
      <c r="M1099" s="134"/>
      <c r="N1099" s="134"/>
      <c r="O1099" s="134"/>
      <c r="P1099" s="134"/>
      <c r="Q1099" s="134"/>
      <c r="R1099" s="134"/>
      <c r="S1099" s="134"/>
      <c r="T1099" s="134"/>
      <c r="U1099" s="134"/>
      <c r="V1099" s="134"/>
      <c r="W1099" s="134"/>
      <c r="X1099" s="134"/>
      <c r="Y1099" s="134"/>
      <c r="Z1099" s="134"/>
    </row>
    <row r="1100" spans="1:26" ht="15.75" customHeight="1">
      <c r="A1100" s="132"/>
      <c r="B1100" s="134"/>
      <c r="C1100" s="132"/>
      <c r="D1100" s="134"/>
      <c r="E1100" s="132"/>
      <c r="F1100" s="132"/>
      <c r="G1100" s="149"/>
      <c r="H1100" s="132"/>
      <c r="I1100" s="133"/>
      <c r="J1100" s="134"/>
      <c r="K1100" s="134"/>
      <c r="L1100" s="134"/>
      <c r="M1100" s="134"/>
      <c r="N1100" s="134"/>
      <c r="O1100" s="134"/>
      <c r="P1100" s="134"/>
      <c r="Q1100" s="134"/>
      <c r="R1100" s="134"/>
      <c r="S1100" s="134"/>
      <c r="T1100" s="134"/>
      <c r="U1100" s="134"/>
      <c r="V1100" s="134"/>
      <c r="W1100" s="134"/>
      <c r="X1100" s="134"/>
      <c r="Y1100" s="134"/>
      <c r="Z1100" s="134"/>
    </row>
    <row r="1101" spans="1:26" ht="15.75" customHeight="1">
      <c r="A1101" s="132"/>
      <c r="B1101" s="134"/>
      <c r="C1101" s="132"/>
      <c r="D1101" s="134"/>
      <c r="E1101" s="132"/>
      <c r="F1101" s="132"/>
      <c r="G1101" s="149"/>
      <c r="H1101" s="132"/>
      <c r="I1101" s="133"/>
      <c r="J1101" s="134"/>
      <c r="K1101" s="134"/>
      <c r="L1101" s="134"/>
      <c r="M1101" s="134"/>
      <c r="N1101" s="134"/>
      <c r="O1101" s="134"/>
      <c r="P1101" s="134"/>
      <c r="Q1101" s="134"/>
      <c r="R1101" s="134"/>
      <c r="S1101" s="134"/>
      <c r="T1101" s="134"/>
      <c r="U1101" s="134"/>
      <c r="V1101" s="134"/>
      <c r="W1101" s="134"/>
      <c r="X1101" s="134"/>
      <c r="Y1101" s="134"/>
      <c r="Z1101" s="134"/>
    </row>
    <row r="1102" spans="1:26" ht="15.75" customHeight="1">
      <c r="A1102" s="132"/>
      <c r="B1102" s="134"/>
      <c r="C1102" s="132"/>
      <c r="D1102" s="134"/>
      <c r="E1102" s="132"/>
      <c r="F1102" s="132"/>
      <c r="G1102" s="149"/>
      <c r="H1102" s="132"/>
      <c r="I1102" s="133"/>
      <c r="J1102" s="134"/>
      <c r="K1102" s="134"/>
      <c r="L1102" s="134"/>
      <c r="M1102" s="134"/>
      <c r="N1102" s="134"/>
      <c r="O1102" s="134"/>
      <c r="P1102" s="134"/>
      <c r="Q1102" s="134"/>
      <c r="R1102" s="134"/>
      <c r="S1102" s="134"/>
      <c r="T1102" s="134"/>
      <c r="U1102" s="134"/>
      <c r="V1102" s="134"/>
      <c r="W1102" s="134"/>
      <c r="X1102" s="134"/>
      <c r="Y1102" s="134"/>
      <c r="Z1102" s="134"/>
    </row>
    <row r="1103" spans="1:26" ht="15.75" customHeight="1">
      <c r="A1103" s="132"/>
      <c r="B1103" s="134"/>
      <c r="C1103" s="132"/>
      <c r="D1103" s="134"/>
      <c r="E1103" s="132"/>
      <c r="F1103" s="132"/>
      <c r="G1103" s="149"/>
      <c r="H1103" s="132"/>
      <c r="I1103" s="133"/>
      <c r="J1103" s="134"/>
      <c r="K1103" s="134"/>
      <c r="L1103" s="134"/>
      <c r="M1103" s="134"/>
      <c r="N1103" s="134"/>
      <c r="O1103" s="134"/>
      <c r="P1103" s="134"/>
      <c r="Q1103" s="134"/>
      <c r="R1103" s="134"/>
      <c r="S1103" s="134"/>
      <c r="T1103" s="134"/>
      <c r="U1103" s="134"/>
      <c r="V1103" s="134"/>
      <c r="W1103" s="134"/>
      <c r="X1103" s="134"/>
      <c r="Y1103" s="134"/>
      <c r="Z1103" s="134"/>
    </row>
    <row r="1104" spans="1:26" ht="15.75" customHeight="1">
      <c r="A1104" s="132"/>
      <c r="B1104" s="134"/>
      <c r="C1104" s="132"/>
      <c r="D1104" s="134"/>
      <c r="E1104" s="132"/>
      <c r="F1104" s="132"/>
      <c r="G1104" s="149"/>
      <c r="H1104" s="132"/>
      <c r="I1104" s="133"/>
      <c r="J1104" s="134"/>
      <c r="K1104" s="134"/>
      <c r="L1104" s="134"/>
      <c r="M1104" s="134"/>
      <c r="N1104" s="134"/>
      <c r="O1104" s="134"/>
      <c r="P1104" s="134"/>
      <c r="Q1104" s="134"/>
      <c r="R1104" s="134"/>
      <c r="S1104" s="134"/>
      <c r="T1104" s="134"/>
      <c r="U1104" s="134"/>
      <c r="V1104" s="134"/>
      <c r="W1104" s="134"/>
      <c r="X1104" s="134"/>
      <c r="Y1104" s="134"/>
      <c r="Z1104" s="134"/>
    </row>
    <row r="1105" spans="1:26" ht="15.75" customHeight="1">
      <c r="A1105" s="132"/>
      <c r="B1105" s="134"/>
      <c r="C1105" s="132"/>
      <c r="D1105" s="134"/>
      <c r="E1105" s="132"/>
      <c r="F1105" s="132"/>
      <c r="G1105" s="149"/>
      <c r="H1105" s="132"/>
      <c r="I1105" s="133"/>
      <c r="J1105" s="134"/>
      <c r="K1105" s="134"/>
      <c r="L1105" s="134"/>
      <c r="M1105" s="134"/>
      <c r="N1105" s="134"/>
      <c r="O1105" s="134"/>
      <c r="P1105" s="134"/>
      <c r="Q1105" s="134"/>
      <c r="R1105" s="134"/>
      <c r="S1105" s="134"/>
      <c r="T1105" s="134"/>
      <c r="U1105" s="134"/>
      <c r="V1105" s="134"/>
      <c r="W1105" s="134"/>
      <c r="X1105" s="134"/>
      <c r="Y1105" s="134"/>
      <c r="Z1105" s="134"/>
    </row>
    <row r="1106" spans="1:26" ht="15.75" customHeight="1">
      <c r="A1106" s="132"/>
      <c r="B1106" s="134"/>
      <c r="C1106" s="132"/>
      <c r="D1106" s="134"/>
      <c r="E1106" s="132"/>
      <c r="F1106" s="132"/>
      <c r="G1106" s="149"/>
      <c r="H1106" s="132"/>
      <c r="I1106" s="133"/>
      <c r="J1106" s="134"/>
      <c r="K1106" s="134"/>
      <c r="L1106" s="134"/>
      <c r="M1106" s="134"/>
      <c r="N1106" s="134"/>
      <c r="O1106" s="134"/>
      <c r="P1106" s="134"/>
      <c r="Q1106" s="134"/>
      <c r="R1106" s="134"/>
      <c r="S1106" s="134"/>
      <c r="T1106" s="134"/>
      <c r="U1106" s="134"/>
      <c r="V1106" s="134"/>
      <c r="W1106" s="134"/>
      <c r="X1106" s="134"/>
      <c r="Y1106" s="134"/>
      <c r="Z1106" s="134"/>
    </row>
    <row r="1107" spans="1:26" ht="15.75" customHeight="1">
      <c r="A1107" s="132"/>
      <c r="B1107" s="134"/>
      <c r="C1107" s="132"/>
      <c r="D1107" s="134"/>
      <c r="E1107" s="132"/>
      <c r="F1107" s="132"/>
      <c r="G1107" s="149"/>
      <c r="H1107" s="132"/>
      <c r="I1107" s="133"/>
      <c r="J1107" s="134"/>
      <c r="K1107" s="134"/>
      <c r="L1107" s="134"/>
      <c r="M1107" s="134"/>
      <c r="N1107" s="134"/>
      <c r="O1107" s="134"/>
      <c r="P1107" s="134"/>
      <c r="Q1107" s="134"/>
      <c r="R1107" s="134"/>
      <c r="S1107" s="134"/>
      <c r="T1107" s="134"/>
      <c r="U1107" s="134"/>
      <c r="V1107" s="134"/>
      <c r="W1107" s="134"/>
      <c r="X1107" s="134"/>
      <c r="Y1107" s="134"/>
      <c r="Z1107" s="134"/>
    </row>
    <row r="1108" spans="1:26" ht="15.75" customHeight="1">
      <c r="A1108" s="132"/>
      <c r="B1108" s="134"/>
      <c r="C1108" s="132"/>
      <c r="D1108" s="134"/>
      <c r="E1108" s="132"/>
      <c r="F1108" s="132"/>
      <c r="G1108" s="149"/>
      <c r="H1108" s="132"/>
      <c r="I1108" s="133"/>
      <c r="J1108" s="134"/>
      <c r="K1108" s="134"/>
      <c r="L1108" s="134"/>
      <c r="M1108" s="134"/>
      <c r="N1108" s="134"/>
      <c r="O1108" s="134"/>
      <c r="P1108" s="134"/>
      <c r="Q1108" s="134"/>
      <c r="R1108" s="134"/>
      <c r="S1108" s="134"/>
      <c r="T1108" s="134"/>
      <c r="U1108" s="134"/>
      <c r="V1108" s="134"/>
      <c r="W1108" s="134"/>
      <c r="X1108" s="134"/>
      <c r="Y1108" s="134"/>
      <c r="Z1108" s="134"/>
    </row>
    <row r="1109" spans="1:26" ht="15.75" customHeight="1">
      <c r="A1109" s="132"/>
      <c r="B1109" s="134"/>
      <c r="C1109" s="132"/>
      <c r="D1109" s="134"/>
      <c r="E1109" s="132"/>
      <c r="F1109" s="132"/>
      <c r="G1109" s="149"/>
      <c r="H1109" s="132"/>
      <c r="I1109" s="133"/>
      <c r="J1109" s="134"/>
      <c r="K1109" s="134"/>
      <c r="L1109" s="134"/>
      <c r="M1109" s="134"/>
      <c r="N1109" s="134"/>
      <c r="O1109" s="134"/>
      <c r="P1109" s="134"/>
      <c r="Q1109" s="134"/>
      <c r="R1109" s="134"/>
      <c r="S1109" s="134"/>
      <c r="T1109" s="134"/>
      <c r="U1109" s="134"/>
      <c r="V1109" s="134"/>
      <c r="W1109" s="134"/>
      <c r="X1109" s="134"/>
      <c r="Y1109" s="134"/>
      <c r="Z1109" s="134"/>
    </row>
  </sheetData>
  <mergeCells count="125">
    <mergeCell ref="A905:B905"/>
    <mergeCell ref="A921:B921"/>
    <mergeCell ref="C921:D921"/>
    <mergeCell ref="A927:B927"/>
    <mergeCell ref="C927:D927"/>
    <mergeCell ref="A883:B883"/>
    <mergeCell ref="C883:D883"/>
    <mergeCell ref="A890:B890"/>
    <mergeCell ref="C890:D890"/>
    <mergeCell ref="A897:B897"/>
    <mergeCell ref="C897:D897"/>
    <mergeCell ref="A841:B841"/>
    <mergeCell ref="C841:D841"/>
    <mergeCell ref="A858:B858"/>
    <mergeCell ref="C858:D858"/>
    <mergeCell ref="A876:B876"/>
    <mergeCell ref="C876:D876"/>
    <mergeCell ref="A771:B771"/>
    <mergeCell ref="C771:D771"/>
    <mergeCell ref="A806:B806"/>
    <mergeCell ref="C806:D806"/>
    <mergeCell ref="A819:B819"/>
    <mergeCell ref="C819:D819"/>
    <mergeCell ref="A725:B725"/>
    <mergeCell ref="C725:D725"/>
    <mergeCell ref="A755:B755"/>
    <mergeCell ref="C755:D755"/>
    <mergeCell ref="A763:B763"/>
    <mergeCell ref="C763:D763"/>
    <mergeCell ref="A680:B680"/>
    <mergeCell ref="C680:D680"/>
    <mergeCell ref="A689:B689"/>
    <mergeCell ref="C689:D689"/>
    <mergeCell ref="A706:B706"/>
    <mergeCell ref="C706:D706"/>
    <mergeCell ref="A623:B623"/>
    <mergeCell ref="C623:D623"/>
    <mergeCell ref="A648:B648"/>
    <mergeCell ref="C648:D648"/>
    <mergeCell ref="A662:B662"/>
    <mergeCell ref="C662:D662"/>
    <mergeCell ref="A588:B588"/>
    <mergeCell ref="C588:D588"/>
    <mergeCell ref="A606:B606"/>
    <mergeCell ref="C606:D606"/>
    <mergeCell ref="A614:B614"/>
    <mergeCell ref="C614:D614"/>
    <mergeCell ref="A541:B541"/>
    <mergeCell ref="C541:D541"/>
    <mergeCell ref="A562:B562"/>
    <mergeCell ref="C562:D562"/>
    <mergeCell ref="A573:B573"/>
    <mergeCell ref="C573:D573"/>
    <mergeCell ref="A507:B507"/>
    <mergeCell ref="C507:D507"/>
    <mergeCell ref="A515:B515"/>
    <mergeCell ref="C515:D515"/>
    <mergeCell ref="A531:B531"/>
    <mergeCell ref="C531:D531"/>
    <mergeCell ref="A474:B474"/>
    <mergeCell ref="C474:D474"/>
    <mergeCell ref="A487:B487"/>
    <mergeCell ref="C487:D487"/>
    <mergeCell ref="A499:B499"/>
    <mergeCell ref="C499:D499"/>
    <mergeCell ref="A430:B430"/>
    <mergeCell ref="C430:D430"/>
    <mergeCell ref="A449:B449"/>
    <mergeCell ref="C449:D449"/>
    <mergeCell ref="A457:B457"/>
    <mergeCell ref="C457:D457"/>
    <mergeCell ref="A398:B398"/>
    <mergeCell ref="C398:D398"/>
    <mergeCell ref="A406:B406"/>
    <mergeCell ref="C406:D406"/>
    <mergeCell ref="A414:B414"/>
    <mergeCell ref="C414:D414"/>
    <mergeCell ref="A355:B355"/>
    <mergeCell ref="C355:D355"/>
    <mergeCell ref="A363:B363"/>
    <mergeCell ref="C363:D363"/>
    <mergeCell ref="A371:B371"/>
    <mergeCell ref="C371:D371"/>
    <mergeCell ref="A293:B293"/>
    <mergeCell ref="C293:D293"/>
    <mergeCell ref="A314:B314"/>
    <mergeCell ref="C314:D314"/>
    <mergeCell ref="A333:B333"/>
    <mergeCell ref="C333:D333"/>
    <mergeCell ref="A256:B256"/>
    <mergeCell ref="C256:D256"/>
    <mergeCell ref="A270:B270"/>
    <mergeCell ref="C270:D270"/>
    <mergeCell ref="A281:B281"/>
    <mergeCell ref="C281:D281"/>
    <mergeCell ref="A225:B225"/>
    <mergeCell ref="C225:D225"/>
    <mergeCell ref="A237:B237"/>
    <mergeCell ref="C237:D237"/>
    <mergeCell ref="A144:B144"/>
    <mergeCell ref="C144:D144"/>
    <mergeCell ref="A162:B162"/>
    <mergeCell ref="C162:D162"/>
    <mergeCell ref="A187:B187"/>
    <mergeCell ref="C187:D187"/>
    <mergeCell ref="A134:B134"/>
    <mergeCell ref="C134:D134"/>
    <mergeCell ref="A27:B27"/>
    <mergeCell ref="C27:D27"/>
    <mergeCell ref="A49:B49"/>
    <mergeCell ref="C49:D49"/>
    <mergeCell ref="A74:B74"/>
    <mergeCell ref="C74:D74"/>
    <mergeCell ref="A205:B205"/>
    <mergeCell ref="C205:D205"/>
    <mergeCell ref="A1:H1"/>
    <mergeCell ref="A2:H2"/>
    <mergeCell ref="A3:E3"/>
    <mergeCell ref="F3:H3"/>
    <mergeCell ref="A4:B4"/>
    <mergeCell ref="C4:D4"/>
    <mergeCell ref="A86:B86"/>
    <mergeCell ref="C86:D86"/>
    <mergeCell ref="A111:B111"/>
    <mergeCell ref="C111:D111"/>
  </mergeCells>
  <phoneticPr fontId="11" type="noConversion"/>
  <dataValidations count="14">
    <dataValidation type="list" allowBlank="1" showErrorMessage="1" sqref="H88:H89 H113:H114 H136:H137 H146:H147 H227 H229 H239 H272 H357 H373:H374 H408 H416:H417 H433 H509 H517 H533 H543 H625 H651 H727" xr:uid="{AE082337-6F24-44D3-9C0F-27FBACBE200D}">
      <formula1>$C$1551:$C$1552</formula1>
    </dataValidation>
    <dataValidation type="list" allowBlank="1" showErrorMessage="1" sqref="H29:H30 H190 H208 H510 H534" xr:uid="{F090DB1C-117B-472A-9DA1-87339CA03FAF}">
      <formula1>$C$1320:$C$1321</formula1>
    </dataValidation>
    <dataValidation type="list" allowBlank="1" showErrorMessage="1" sqref="H115:H117 H138:H141 H148 H241 H260 H274 H285 H297:H298 H318 H337 H375 H418 H453 H461 H478 H491 H577 H592:H593 H610 H618 H627 H652 H666 H684:H688 H759:H761 H767" xr:uid="{E01AAE4C-C5D4-42E3-BE50-8AF4EFBFBDB7}">
      <formula1>$C$1202:$C$1212</formula1>
    </dataValidation>
    <dataValidation type="list" allowBlank="1" showErrorMessage="1" sqref="H539" xr:uid="{0CC79B94-77EB-4979-AD13-91D56EBFE5B6}">
      <formula1>$C$1201:$C$1211</formula1>
    </dataValidation>
    <dataValidation type="list" allowBlank="1" showErrorMessage="1" sqref="H775:H778" xr:uid="{B2B8917F-7D04-415A-85BF-19782D1EC0A1}">
      <formula1>$C$1188:$C$1198</formula1>
    </dataValidation>
    <dataValidation type="list" allowBlank="1" showErrorMessage="1" sqref="H774" xr:uid="{997F1B40-5B5A-4458-B667-4AFCDFF90D2B}">
      <formula1>$C$1073:$C$1074</formula1>
    </dataValidation>
    <dataValidation type="list" allowBlank="1" showErrorMessage="1" sqref="H273 H358 H452 H460 H576 H591 H609 H617 H626 H665 H683 H758 H766" xr:uid="{8C25DC82-72DD-4D31-97BA-04F39CA494F5}">
      <formula1>$C$1087:$C$1088</formula1>
    </dataValidation>
    <dataValidation type="list" allowBlank="1" showErrorMessage="1" sqref="H476 H501" xr:uid="{AA70661A-E956-4302-A86E-65955017E456}">
      <formula1>$C$2237:$C$2245</formula1>
    </dataValidation>
    <dataValidation type="list" allowBlank="1" showErrorMessage="1" sqref="H204 H218:H221" xr:uid="{854D5DB4-9CDB-406D-82B5-93C913F08D03}">
      <formula1>$C$1318:$C$1319</formula1>
    </dataValidation>
    <dataValidation type="list" allowBlank="1" showErrorMessage="1" sqref="H535:H538 H565" xr:uid="{3FDC3D0E-8901-41D7-9268-5B373CB7FC3F}">
      <formula1>$C$1210:$C$1220</formula1>
    </dataValidation>
    <dataValidation type="list" allowBlank="1" showErrorMessage="1" sqref="H52 H77 H401 H410:H412" xr:uid="{D689AB13-EA40-4574-873C-79F47493EDE7}">
      <formula1>$C$1346:$C$1347</formula1>
    </dataValidation>
    <dataValidation type="list" allowBlank="1" showErrorMessage="1" sqref="H544 H728" xr:uid="{533E5015-AD65-4F0C-A795-BA6383182CF4}">
      <formula1>$C$1363:$C$1364</formula1>
    </dataValidation>
    <dataValidation type="list" allowBlank="1" showErrorMessage="1" sqref="H189" xr:uid="{45985A26-E78D-4499-9166-A299B5D972A0}">
      <formula1>$C$1660:$C$1670</formula1>
    </dataValidation>
    <dataValidation type="list" allowBlank="1" showErrorMessage="1" sqref="H85" xr:uid="{A52CA65E-B31F-4BC5-89BE-7A737FB16569}">
      <formula1>$C$1371:$C$1372</formula1>
    </dataValidation>
  </dataValidations>
  <pageMargins left="0.70000000000000007" right="0.70000000000000007" top="0.75000000000000011" bottom="0.75000000000000011" header="0" footer="0"/>
  <pageSetup paperSize="0" fitToWidth="0" fitToHeight="0" orientation="landscape" horizontalDpi="0" verticalDpi="0" copies="0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1182-9120-4114-81A9-504A82E196C4}">
  <dimension ref="A1:Z1002"/>
  <sheetViews>
    <sheetView workbookViewId="0">
      <selection sqref="A1:H1"/>
    </sheetView>
  </sheetViews>
  <sheetFormatPr defaultColWidth="11.125" defaultRowHeight="15" customHeight="1"/>
  <cols>
    <col min="1" max="1" width="4.625" style="135" customWidth="1"/>
    <col min="2" max="2" width="41.5" style="135" customWidth="1"/>
    <col min="3" max="3" width="18.125" style="135" customWidth="1"/>
    <col min="4" max="4" width="10.5" style="135" customWidth="1"/>
    <col min="5" max="5" width="8.5" style="135" customWidth="1"/>
    <col min="6" max="6" width="13.625" style="135" customWidth="1"/>
    <col min="7" max="7" width="10.375" style="135" customWidth="1"/>
    <col min="8" max="8" width="7" style="135" customWidth="1"/>
    <col min="9" max="9" width="8.625" style="135" customWidth="1"/>
    <col min="10" max="10" width="7.375" style="135" customWidth="1"/>
    <col min="11" max="26" width="7" style="135" customWidth="1"/>
    <col min="27" max="27" width="11.125" style="135" customWidth="1"/>
    <col min="28" max="16384" width="11.125" style="135"/>
  </cols>
  <sheetData>
    <row r="1" spans="1:26" ht="31.5" customHeight="1">
      <c r="A1" s="539" t="s">
        <v>2099</v>
      </c>
      <c r="B1" s="539"/>
      <c r="C1" s="539"/>
      <c r="D1" s="539"/>
      <c r="E1" s="539"/>
      <c r="F1" s="539"/>
      <c r="G1" s="539"/>
      <c r="H1" s="539"/>
      <c r="I1" s="133"/>
      <c r="J1" s="132"/>
      <c r="K1" s="132"/>
      <c r="L1" s="132"/>
      <c r="M1" s="132"/>
      <c r="N1" s="132"/>
      <c r="O1" s="132"/>
      <c r="P1" s="132"/>
      <c r="Q1" s="132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0" customHeight="1">
      <c r="A2" s="540" t="s">
        <v>2645</v>
      </c>
      <c r="B2" s="540"/>
      <c r="C2" s="540"/>
      <c r="D2" s="540"/>
      <c r="E2" s="540"/>
      <c r="F2" s="540"/>
      <c r="G2" s="540"/>
      <c r="H2" s="540"/>
      <c r="I2" s="133"/>
      <c r="J2" s="132"/>
      <c r="K2" s="132"/>
      <c r="L2" s="132"/>
      <c r="M2" s="132"/>
      <c r="N2" s="132"/>
      <c r="O2" s="132"/>
      <c r="P2" s="132"/>
      <c r="Q2" s="132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39" t="s">
        <v>2646</v>
      </c>
      <c r="B3" s="539"/>
      <c r="C3" s="539"/>
      <c r="D3" s="539"/>
      <c r="E3" s="539"/>
      <c r="F3" s="547" t="s">
        <v>2647</v>
      </c>
      <c r="G3" s="547"/>
      <c r="H3" s="547"/>
      <c r="I3" s="133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customHeight="1">
      <c r="A4" s="548" t="s">
        <v>2648</v>
      </c>
      <c r="B4" s="548"/>
      <c r="C4" s="548" t="s">
        <v>2649</v>
      </c>
      <c r="D4" s="548"/>
      <c r="E4" s="258"/>
      <c r="F4" s="258"/>
      <c r="G4" s="372"/>
      <c r="H4" s="258"/>
      <c r="I4" s="373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</row>
    <row r="5" spans="1:26" ht="15.75" customHeight="1">
      <c r="A5" s="139" t="s">
        <v>1622</v>
      </c>
      <c r="B5" s="139" t="s">
        <v>1623</v>
      </c>
      <c r="C5" s="139" t="s">
        <v>1624</v>
      </c>
      <c r="D5" s="139" t="s">
        <v>1625</v>
      </c>
      <c r="E5" s="139" t="s">
        <v>1626</v>
      </c>
      <c r="F5" s="139" t="s">
        <v>1627</v>
      </c>
      <c r="G5" s="140" t="s">
        <v>1628</v>
      </c>
      <c r="H5" s="140" t="s">
        <v>1629</v>
      </c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39">
        <v>1</v>
      </c>
      <c r="B6" s="154" t="s">
        <v>2650</v>
      </c>
      <c r="C6" s="142" t="s">
        <v>2651</v>
      </c>
      <c r="D6" s="142" t="s">
        <v>1621</v>
      </c>
      <c r="E6" s="142">
        <v>10</v>
      </c>
      <c r="F6" s="139">
        <f t="shared" ref="F6:F15" si="0">SUM(E6,F5)</f>
        <v>10</v>
      </c>
      <c r="G6" s="140">
        <f t="shared" ref="G6:G13" si="1">SUM(E6,G5)</f>
        <v>10</v>
      </c>
      <c r="H6" s="142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39">
        <v>2</v>
      </c>
      <c r="B7" s="154" t="s">
        <v>2652</v>
      </c>
      <c r="C7" s="142" t="s">
        <v>2653</v>
      </c>
      <c r="D7" s="142" t="s">
        <v>1632</v>
      </c>
      <c r="E7" s="142">
        <v>27</v>
      </c>
      <c r="F7" s="139">
        <f t="shared" si="0"/>
        <v>37</v>
      </c>
      <c r="G7" s="140">
        <f t="shared" si="1"/>
        <v>37</v>
      </c>
      <c r="H7" s="142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39">
        <v>3</v>
      </c>
      <c r="B8" s="154" t="s">
        <v>2654</v>
      </c>
      <c r="C8" s="142" t="s">
        <v>2655</v>
      </c>
      <c r="D8" s="142" t="s">
        <v>1621</v>
      </c>
      <c r="E8" s="142">
        <v>8</v>
      </c>
      <c r="F8" s="139">
        <f t="shared" si="0"/>
        <v>45</v>
      </c>
      <c r="G8" s="140">
        <f t="shared" si="1"/>
        <v>45</v>
      </c>
      <c r="H8" s="142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39">
        <v>4</v>
      </c>
      <c r="B9" s="154" t="s">
        <v>2656</v>
      </c>
      <c r="C9" s="142" t="s">
        <v>2657</v>
      </c>
      <c r="D9" s="142" t="s">
        <v>1621</v>
      </c>
      <c r="E9" s="142">
        <v>30</v>
      </c>
      <c r="F9" s="139">
        <f t="shared" si="0"/>
        <v>75</v>
      </c>
      <c r="G9" s="140">
        <f t="shared" si="1"/>
        <v>75</v>
      </c>
      <c r="H9" s="14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.75" customHeight="1">
      <c r="A10" s="139">
        <v>5</v>
      </c>
      <c r="B10" s="154" t="s">
        <v>2658</v>
      </c>
      <c r="C10" s="142" t="s">
        <v>2659</v>
      </c>
      <c r="D10" s="142" t="s">
        <v>1621</v>
      </c>
      <c r="E10" s="142">
        <v>39</v>
      </c>
      <c r="F10" s="139">
        <f t="shared" si="0"/>
        <v>114</v>
      </c>
      <c r="G10" s="140">
        <f t="shared" si="1"/>
        <v>114</v>
      </c>
      <c r="H10" s="142"/>
      <c r="I10" s="133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.75" customHeight="1">
      <c r="A11" s="139">
        <v>6</v>
      </c>
      <c r="B11" s="150" t="s">
        <v>2660</v>
      </c>
      <c r="C11" s="142" t="s">
        <v>2661</v>
      </c>
      <c r="D11" s="139" t="s">
        <v>1621</v>
      </c>
      <c r="E11" s="142">
        <v>15</v>
      </c>
      <c r="F11" s="139">
        <f t="shared" si="0"/>
        <v>129</v>
      </c>
      <c r="G11" s="140">
        <f t="shared" si="1"/>
        <v>129</v>
      </c>
      <c r="H11" s="142"/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.75" customHeight="1">
      <c r="A12" s="139">
        <v>7</v>
      </c>
      <c r="B12" s="154" t="s">
        <v>2190</v>
      </c>
      <c r="C12" s="142" t="s">
        <v>2191</v>
      </c>
      <c r="D12" s="142" t="s">
        <v>1621</v>
      </c>
      <c r="E12" s="142">
        <v>3</v>
      </c>
      <c r="F12" s="139">
        <f t="shared" si="0"/>
        <v>132</v>
      </c>
      <c r="G12" s="140">
        <f t="shared" si="1"/>
        <v>132</v>
      </c>
      <c r="H12" s="142"/>
      <c r="I12" s="133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9">
        <v>8</v>
      </c>
      <c r="B13" s="154" t="s">
        <v>2238</v>
      </c>
      <c r="C13" s="142" t="s">
        <v>2207</v>
      </c>
      <c r="D13" s="142" t="s">
        <v>1621</v>
      </c>
      <c r="E13" s="142">
        <v>45</v>
      </c>
      <c r="F13" s="139">
        <f t="shared" si="0"/>
        <v>177</v>
      </c>
      <c r="G13" s="140">
        <f t="shared" si="1"/>
        <v>177</v>
      </c>
      <c r="H13" s="142"/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39">
        <v>9</v>
      </c>
      <c r="B14" s="294" t="s">
        <v>2118</v>
      </c>
      <c r="C14" s="145" t="s">
        <v>2119</v>
      </c>
      <c r="D14" s="145" t="s">
        <v>1621</v>
      </c>
      <c r="E14" s="145">
        <v>145</v>
      </c>
      <c r="F14" s="143">
        <f t="shared" si="0"/>
        <v>322</v>
      </c>
      <c r="G14" s="146">
        <v>200</v>
      </c>
      <c r="H14" s="145"/>
      <c r="I14" s="133" t="s">
        <v>2662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39">
        <v>10</v>
      </c>
      <c r="B15" s="154" t="s">
        <v>2663</v>
      </c>
      <c r="C15" s="142" t="s">
        <v>2664</v>
      </c>
      <c r="D15" s="142" t="s">
        <v>1632</v>
      </c>
      <c r="E15" s="142">
        <v>204</v>
      </c>
      <c r="F15" s="139">
        <f t="shared" si="0"/>
        <v>526</v>
      </c>
      <c r="G15" s="140">
        <v>400</v>
      </c>
      <c r="H15" s="136" t="s">
        <v>2139</v>
      </c>
      <c r="I15" s="133" t="s">
        <v>2665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260"/>
      <c r="B16" s="336"/>
      <c r="C16" s="221"/>
      <c r="D16" s="221"/>
      <c r="E16" s="132"/>
      <c r="F16" s="148"/>
      <c r="G16" s="149"/>
      <c r="H16" s="132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549" t="s">
        <v>2666</v>
      </c>
      <c r="B17" s="549"/>
      <c r="C17" s="549" t="s">
        <v>2667</v>
      </c>
      <c r="D17" s="549"/>
      <c r="E17" s="258"/>
      <c r="F17" s="258"/>
      <c r="G17" s="372"/>
      <c r="H17" s="258"/>
      <c r="I17" s="373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8" customHeight="1">
      <c r="A18" s="139" t="s">
        <v>1622</v>
      </c>
      <c r="B18" s="139" t="s">
        <v>1623</v>
      </c>
      <c r="C18" s="139" t="s">
        <v>1624</v>
      </c>
      <c r="D18" s="139" t="s">
        <v>1625</v>
      </c>
      <c r="E18" s="139" t="s">
        <v>1626</v>
      </c>
      <c r="F18" s="139" t="s">
        <v>1627</v>
      </c>
      <c r="G18" s="140" t="s">
        <v>1628</v>
      </c>
      <c r="H18" s="140" t="s">
        <v>1629</v>
      </c>
      <c r="I18" s="133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5.75" customHeight="1">
      <c r="A19" s="139">
        <v>1</v>
      </c>
      <c r="B19" s="142" t="s">
        <v>2668</v>
      </c>
      <c r="C19" s="139" t="s">
        <v>2669</v>
      </c>
      <c r="D19" s="139" t="s">
        <v>1621</v>
      </c>
      <c r="E19" s="142">
        <v>26</v>
      </c>
      <c r="F19" s="139">
        <f t="shared" ref="F19:F32" si="2">SUM(E19,F18)</f>
        <v>26</v>
      </c>
      <c r="G19" s="140">
        <f t="shared" ref="G19:G25" si="3">SUM(E19,G18)</f>
        <v>26</v>
      </c>
      <c r="H19" s="14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139">
        <v>2</v>
      </c>
      <c r="B20" s="150" t="s">
        <v>2670</v>
      </c>
      <c r="C20" s="142" t="s">
        <v>2671</v>
      </c>
      <c r="D20" s="139" t="s">
        <v>1621</v>
      </c>
      <c r="E20" s="142">
        <v>40</v>
      </c>
      <c r="F20" s="139">
        <f t="shared" si="2"/>
        <v>66</v>
      </c>
      <c r="G20" s="140">
        <f t="shared" si="3"/>
        <v>66</v>
      </c>
      <c r="H20" s="142"/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5.75" customHeight="1">
      <c r="A21" s="139">
        <v>3</v>
      </c>
      <c r="B21" s="154" t="s">
        <v>2656</v>
      </c>
      <c r="C21" s="142" t="s">
        <v>2657</v>
      </c>
      <c r="D21" s="142" t="s">
        <v>1621</v>
      </c>
      <c r="E21" s="142">
        <v>25</v>
      </c>
      <c r="F21" s="139">
        <f t="shared" si="2"/>
        <v>91</v>
      </c>
      <c r="G21" s="140">
        <f t="shared" si="3"/>
        <v>91</v>
      </c>
      <c r="H21" s="142"/>
      <c r="I21" s="133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spans="1:26" ht="15.75" customHeight="1">
      <c r="A22" s="139">
        <v>4</v>
      </c>
      <c r="B22" s="154" t="s">
        <v>2672</v>
      </c>
      <c r="C22" s="142" t="s">
        <v>2657</v>
      </c>
      <c r="D22" s="142" t="s">
        <v>1621</v>
      </c>
      <c r="E22" s="142">
        <v>40</v>
      </c>
      <c r="F22" s="139">
        <f t="shared" si="2"/>
        <v>131</v>
      </c>
      <c r="G22" s="140">
        <f t="shared" si="3"/>
        <v>131</v>
      </c>
      <c r="H22" s="142"/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ht="15.75" customHeight="1">
      <c r="A23" s="139">
        <v>5</v>
      </c>
      <c r="B23" s="154" t="s">
        <v>2673</v>
      </c>
      <c r="C23" s="142" t="s">
        <v>2659</v>
      </c>
      <c r="D23" s="142" t="s">
        <v>1621</v>
      </c>
      <c r="E23" s="142">
        <v>45</v>
      </c>
      <c r="F23" s="139">
        <f t="shared" si="2"/>
        <v>176</v>
      </c>
      <c r="G23" s="140">
        <f t="shared" si="3"/>
        <v>176</v>
      </c>
      <c r="H23" s="142"/>
      <c r="I23" s="133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.75" customHeight="1">
      <c r="A24" s="139">
        <v>6</v>
      </c>
      <c r="B24" s="154" t="s">
        <v>2674</v>
      </c>
      <c r="C24" s="142" t="s">
        <v>2675</v>
      </c>
      <c r="D24" s="142" t="s">
        <v>1621</v>
      </c>
      <c r="E24" s="142">
        <v>8</v>
      </c>
      <c r="F24" s="139">
        <f t="shared" si="2"/>
        <v>184</v>
      </c>
      <c r="G24" s="140">
        <f t="shared" si="3"/>
        <v>184</v>
      </c>
      <c r="H24" s="142"/>
      <c r="I24" s="133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spans="1:26" ht="15.75" customHeight="1">
      <c r="A25" s="139">
        <v>7</v>
      </c>
      <c r="B25" s="154" t="s">
        <v>2676</v>
      </c>
      <c r="C25" s="142" t="s">
        <v>2677</v>
      </c>
      <c r="D25" s="142" t="s">
        <v>1632</v>
      </c>
      <c r="E25" s="142">
        <v>6</v>
      </c>
      <c r="F25" s="139">
        <f t="shared" si="2"/>
        <v>190</v>
      </c>
      <c r="G25" s="140">
        <f t="shared" si="3"/>
        <v>190</v>
      </c>
      <c r="H25" s="142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5.75" customHeight="1">
      <c r="A26" s="139">
        <v>8</v>
      </c>
      <c r="B26" s="154" t="s">
        <v>2241</v>
      </c>
      <c r="C26" s="142" t="s">
        <v>2207</v>
      </c>
      <c r="D26" s="142" t="s">
        <v>1621</v>
      </c>
      <c r="E26" s="142">
        <v>45</v>
      </c>
      <c r="F26" s="139">
        <f t="shared" si="2"/>
        <v>235</v>
      </c>
      <c r="G26" s="140">
        <v>200</v>
      </c>
      <c r="H26" s="142"/>
      <c r="I26" s="133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139">
        <v>9</v>
      </c>
      <c r="B27" s="154" t="s">
        <v>2118</v>
      </c>
      <c r="C27" s="142" t="s">
        <v>2119</v>
      </c>
      <c r="D27" s="142" t="s">
        <v>1621</v>
      </c>
      <c r="E27" s="142">
        <v>100</v>
      </c>
      <c r="F27" s="139">
        <f t="shared" si="2"/>
        <v>335</v>
      </c>
      <c r="G27" s="140">
        <v>200</v>
      </c>
      <c r="H27" s="14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39">
        <v>10</v>
      </c>
      <c r="B28" s="294" t="s">
        <v>2120</v>
      </c>
      <c r="C28" s="145" t="s">
        <v>2121</v>
      </c>
      <c r="D28" s="145" t="s">
        <v>1621</v>
      </c>
      <c r="E28" s="145">
        <v>28</v>
      </c>
      <c r="F28" s="143">
        <f t="shared" si="2"/>
        <v>363</v>
      </c>
      <c r="G28" s="146">
        <v>200</v>
      </c>
      <c r="H28" s="145"/>
      <c r="I28" s="133" t="s">
        <v>2662</v>
      </c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39">
        <v>11</v>
      </c>
      <c r="B29" s="154" t="s">
        <v>1666</v>
      </c>
      <c r="C29" s="142" t="s">
        <v>1667</v>
      </c>
      <c r="D29" s="142" t="s">
        <v>1621</v>
      </c>
      <c r="E29" s="142">
        <v>4</v>
      </c>
      <c r="F29" s="139">
        <f t="shared" si="2"/>
        <v>367</v>
      </c>
      <c r="G29" s="140">
        <f>SUM(E29,G28)</f>
        <v>204</v>
      </c>
      <c r="H29" s="201"/>
      <c r="I29" s="133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39">
        <v>12</v>
      </c>
      <c r="B30" s="154" t="s">
        <v>2678</v>
      </c>
      <c r="C30" s="142" t="s">
        <v>2679</v>
      </c>
      <c r="D30" s="142" t="s">
        <v>1632</v>
      </c>
      <c r="E30" s="142">
        <v>283.5</v>
      </c>
      <c r="F30" s="139">
        <f t="shared" si="2"/>
        <v>650.5</v>
      </c>
      <c r="G30" s="140">
        <v>400</v>
      </c>
      <c r="H30" s="136" t="s">
        <v>2139</v>
      </c>
      <c r="I30" s="133" t="s">
        <v>2665</v>
      </c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39">
        <v>13</v>
      </c>
      <c r="B31" s="141" t="s">
        <v>1728</v>
      </c>
      <c r="C31" s="142" t="s">
        <v>1729</v>
      </c>
      <c r="D31" s="142" t="s">
        <v>1632</v>
      </c>
      <c r="E31" s="142">
        <v>42</v>
      </c>
      <c r="F31" s="139">
        <f t="shared" si="2"/>
        <v>692.5</v>
      </c>
      <c r="G31" s="140">
        <v>400</v>
      </c>
      <c r="H31" s="142"/>
      <c r="I31" s="133"/>
      <c r="J31" s="134"/>
      <c r="K31" s="134"/>
      <c r="L31" s="134"/>
      <c r="M31" s="134"/>
      <c r="N31" s="134"/>
      <c r="O31" s="134"/>
      <c r="P31" s="134"/>
      <c r="Q31" s="134"/>
    </row>
    <row r="32" spans="1:26" ht="15.75" customHeight="1">
      <c r="A32" s="139">
        <v>14</v>
      </c>
      <c r="B32" s="141" t="s">
        <v>1257</v>
      </c>
      <c r="C32" s="142" t="s">
        <v>1258</v>
      </c>
      <c r="D32" s="142" t="s">
        <v>1632</v>
      </c>
      <c r="E32" s="142">
        <v>48</v>
      </c>
      <c r="F32" s="139">
        <f t="shared" si="2"/>
        <v>740.5</v>
      </c>
      <c r="G32" s="140">
        <v>400</v>
      </c>
      <c r="H32" s="142"/>
      <c r="I32" s="133"/>
      <c r="J32" s="134"/>
      <c r="K32" s="134"/>
      <c r="L32" s="134"/>
      <c r="M32" s="134"/>
      <c r="N32" s="134"/>
      <c r="O32" s="134"/>
      <c r="P32" s="134"/>
      <c r="Q32" s="134"/>
    </row>
    <row r="33" spans="1:26" ht="15.75" customHeight="1">
      <c r="A33" s="139">
        <v>15</v>
      </c>
      <c r="B33" s="154"/>
      <c r="C33" s="142"/>
      <c r="D33" s="142"/>
      <c r="E33" s="142"/>
      <c r="F33" s="337"/>
      <c r="G33" s="140"/>
      <c r="H33" s="142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48"/>
      <c r="B34" s="134"/>
      <c r="C34" s="132"/>
      <c r="D34" s="132"/>
      <c r="E34" s="132"/>
      <c r="F34" s="148"/>
      <c r="G34" s="149"/>
      <c r="H34" s="132"/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548" t="s">
        <v>2680</v>
      </c>
      <c r="B35" s="548"/>
      <c r="C35" s="550" t="s">
        <v>2681</v>
      </c>
      <c r="D35" s="550"/>
      <c r="E35" s="132"/>
      <c r="F35" s="132"/>
      <c r="G35" s="149"/>
      <c r="H35" s="132"/>
      <c r="I35" s="133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39" t="s">
        <v>1622</v>
      </c>
      <c r="B36" s="139" t="s">
        <v>1623</v>
      </c>
      <c r="C36" s="139" t="s">
        <v>1624</v>
      </c>
      <c r="D36" s="139" t="s">
        <v>1625</v>
      </c>
      <c r="E36" s="139" t="s">
        <v>1626</v>
      </c>
      <c r="F36" s="139" t="s">
        <v>1627</v>
      </c>
      <c r="G36" s="140" t="s">
        <v>1628</v>
      </c>
      <c r="H36" s="140" t="s">
        <v>1629</v>
      </c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139">
        <v>1</v>
      </c>
      <c r="B37" s="154" t="s">
        <v>2656</v>
      </c>
      <c r="C37" s="142" t="s">
        <v>2657</v>
      </c>
      <c r="D37" s="142" t="s">
        <v>1621</v>
      </c>
      <c r="E37" s="142">
        <v>27</v>
      </c>
      <c r="F37" s="139">
        <f t="shared" ref="F37:F50" si="4">SUM(E37,F36)</f>
        <v>27</v>
      </c>
      <c r="G37" s="140">
        <f>SUM(E37,G36)</f>
        <v>27</v>
      </c>
      <c r="H37" s="142"/>
      <c r="I37" s="133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39">
        <v>2</v>
      </c>
      <c r="B38" s="154" t="s">
        <v>2672</v>
      </c>
      <c r="C38" s="142" t="s">
        <v>2657</v>
      </c>
      <c r="D38" s="142" t="s">
        <v>1621</v>
      </c>
      <c r="E38" s="142">
        <v>40</v>
      </c>
      <c r="F38" s="139">
        <f t="shared" si="4"/>
        <v>67</v>
      </c>
      <c r="G38" s="140">
        <f>SUM(E38,G37)</f>
        <v>67</v>
      </c>
      <c r="H38" s="142"/>
      <c r="I38" s="133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39">
        <v>3</v>
      </c>
      <c r="B39" s="154" t="s">
        <v>2682</v>
      </c>
      <c r="C39" s="142" t="s">
        <v>2683</v>
      </c>
      <c r="D39" s="142" t="s">
        <v>1621</v>
      </c>
      <c r="E39" s="142">
        <v>15</v>
      </c>
      <c r="F39" s="139">
        <f t="shared" si="4"/>
        <v>82</v>
      </c>
      <c r="G39" s="140">
        <f>SUM(E39,G38)</f>
        <v>82</v>
      </c>
      <c r="H39" s="142"/>
      <c r="I39" s="133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42">
        <v>4</v>
      </c>
      <c r="B40" s="147" t="s">
        <v>2684</v>
      </c>
      <c r="C40" s="139" t="s">
        <v>2685</v>
      </c>
      <c r="D40" s="142" t="s">
        <v>1632</v>
      </c>
      <c r="E40" s="142">
        <v>42</v>
      </c>
      <c r="F40" s="139">
        <f t="shared" si="4"/>
        <v>124</v>
      </c>
      <c r="G40" s="140">
        <f>SUM(E40,G39)</f>
        <v>124</v>
      </c>
      <c r="H40" s="142"/>
      <c r="I40" s="133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42">
        <v>5</v>
      </c>
      <c r="B41" s="147" t="s">
        <v>2686</v>
      </c>
      <c r="C41" s="139" t="s">
        <v>2661</v>
      </c>
      <c r="D41" s="142" t="s">
        <v>1621</v>
      </c>
      <c r="E41" s="142">
        <v>15</v>
      </c>
      <c r="F41" s="139">
        <f t="shared" si="4"/>
        <v>139</v>
      </c>
      <c r="G41" s="140">
        <f>SUM(E41,G40)</f>
        <v>139</v>
      </c>
      <c r="H41" s="142"/>
      <c r="I41" s="133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42">
        <v>6</v>
      </c>
      <c r="B42" s="154" t="s">
        <v>2118</v>
      </c>
      <c r="C42" s="142" t="s">
        <v>2119</v>
      </c>
      <c r="D42" s="142" t="s">
        <v>1621</v>
      </c>
      <c r="E42" s="142">
        <v>100</v>
      </c>
      <c r="F42" s="139">
        <f t="shared" si="4"/>
        <v>239</v>
      </c>
      <c r="G42" s="140">
        <v>200</v>
      </c>
      <c r="H42" s="142"/>
      <c r="I42" s="133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42">
        <v>7</v>
      </c>
      <c r="B43" s="154" t="s">
        <v>2556</v>
      </c>
      <c r="C43" s="142" t="s">
        <v>2557</v>
      </c>
      <c r="D43" s="139" t="s">
        <v>1621</v>
      </c>
      <c r="E43" s="142">
        <v>20</v>
      </c>
      <c r="F43" s="139">
        <f t="shared" si="4"/>
        <v>259</v>
      </c>
      <c r="G43" s="140">
        <v>200</v>
      </c>
      <c r="H43" s="142"/>
      <c r="I43" s="133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142">
        <v>8</v>
      </c>
      <c r="B44" s="294" t="s">
        <v>2391</v>
      </c>
      <c r="C44" s="145" t="s">
        <v>2180</v>
      </c>
      <c r="D44" s="143" t="s">
        <v>1621</v>
      </c>
      <c r="E44" s="145">
        <v>4</v>
      </c>
      <c r="F44" s="139">
        <f t="shared" si="4"/>
        <v>263</v>
      </c>
      <c r="G44" s="146">
        <v>200</v>
      </c>
      <c r="H44" s="145"/>
      <c r="I44" s="133" t="s">
        <v>2662</v>
      </c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spans="1:26" ht="15.75" customHeight="1">
      <c r="A45" s="142">
        <v>9</v>
      </c>
      <c r="B45" s="154" t="s">
        <v>2279</v>
      </c>
      <c r="C45" s="142" t="s">
        <v>2143</v>
      </c>
      <c r="D45" s="142" t="s">
        <v>1632</v>
      </c>
      <c r="E45" s="142">
        <v>16</v>
      </c>
      <c r="F45" s="139">
        <f t="shared" si="4"/>
        <v>279</v>
      </c>
      <c r="G45" s="324">
        <f>SUM(E45,G44)</f>
        <v>216</v>
      </c>
      <c r="H45" s="201"/>
      <c r="I45" s="133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 ht="15.75" customHeight="1">
      <c r="A46" s="142">
        <v>10</v>
      </c>
      <c r="B46" s="147" t="s">
        <v>2519</v>
      </c>
      <c r="C46" s="139" t="s">
        <v>2520</v>
      </c>
      <c r="D46" s="142" t="s">
        <v>1621</v>
      </c>
      <c r="E46" s="142">
        <v>4</v>
      </c>
      <c r="F46" s="139">
        <f t="shared" si="4"/>
        <v>283</v>
      </c>
      <c r="G46" s="324">
        <f>SUM(E46,G45)</f>
        <v>220</v>
      </c>
      <c r="H46" s="201"/>
      <c r="I46" s="133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5.75" customHeight="1">
      <c r="A47" s="142">
        <v>11</v>
      </c>
      <c r="B47" s="147" t="s">
        <v>2687</v>
      </c>
      <c r="C47" s="139" t="s">
        <v>1638</v>
      </c>
      <c r="D47" s="142" t="s">
        <v>1621</v>
      </c>
      <c r="E47" s="142">
        <v>10</v>
      </c>
      <c r="F47" s="139">
        <f t="shared" si="4"/>
        <v>293</v>
      </c>
      <c r="G47" s="324">
        <f>SUM(E47,G46)</f>
        <v>230</v>
      </c>
      <c r="H47" s="201"/>
      <c r="I47" s="133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42">
        <v>12</v>
      </c>
      <c r="B48" s="147" t="s">
        <v>1967</v>
      </c>
      <c r="C48" s="139" t="s">
        <v>1968</v>
      </c>
      <c r="D48" s="142" t="s">
        <v>1632</v>
      </c>
      <c r="E48" s="142">
        <v>8</v>
      </c>
      <c r="F48" s="139">
        <f t="shared" si="4"/>
        <v>301</v>
      </c>
      <c r="G48" s="324">
        <f>SUM(E48,G47)</f>
        <v>238</v>
      </c>
      <c r="H48" s="201"/>
      <c r="I48" s="133"/>
    </row>
    <row r="49" spans="1:26" ht="15.75" customHeight="1">
      <c r="A49" s="142">
        <v>13</v>
      </c>
      <c r="B49" s="126" t="s">
        <v>1257</v>
      </c>
      <c r="C49" s="139" t="s">
        <v>1258</v>
      </c>
      <c r="D49" s="142" t="s">
        <v>1632</v>
      </c>
      <c r="E49" s="142">
        <v>36</v>
      </c>
      <c r="F49" s="139">
        <f t="shared" si="4"/>
        <v>337</v>
      </c>
      <c r="G49" s="324">
        <f>SUM(E49,G48)</f>
        <v>274</v>
      </c>
      <c r="H49" s="201"/>
      <c r="I49" s="133"/>
    </row>
    <row r="50" spans="1:26" ht="15.75" customHeight="1">
      <c r="A50" s="224">
        <v>14</v>
      </c>
      <c r="B50" s="358" t="s">
        <v>2688</v>
      </c>
      <c r="C50" s="332" t="s">
        <v>2689</v>
      </c>
      <c r="D50" s="224" t="s">
        <v>1621</v>
      </c>
      <c r="E50" s="132">
        <v>63</v>
      </c>
      <c r="F50" s="139">
        <f t="shared" si="4"/>
        <v>400</v>
      </c>
      <c r="G50" s="374">
        <v>400</v>
      </c>
      <c r="H50" s="136" t="s">
        <v>2139</v>
      </c>
      <c r="I50" s="133" t="s">
        <v>2690</v>
      </c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32"/>
      <c r="B51" s="258"/>
      <c r="C51" s="132"/>
      <c r="D51" s="148"/>
      <c r="E51" s="132"/>
      <c r="F51" s="148"/>
      <c r="G51" s="149"/>
      <c r="H51" s="132"/>
      <c r="I51" s="133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548" t="s">
        <v>2691</v>
      </c>
      <c r="B52" s="548"/>
      <c r="C52" s="550" t="s">
        <v>2692</v>
      </c>
      <c r="D52" s="550"/>
      <c r="E52" s="132"/>
      <c r="F52" s="132"/>
      <c r="G52" s="149"/>
      <c r="H52" s="132"/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139" t="s">
        <v>1622</v>
      </c>
      <c r="B53" s="139" t="s">
        <v>1623</v>
      </c>
      <c r="C53" s="139" t="s">
        <v>1624</v>
      </c>
      <c r="D53" s="139" t="s">
        <v>1625</v>
      </c>
      <c r="E53" s="139" t="s">
        <v>1626</v>
      </c>
      <c r="F53" s="139" t="s">
        <v>1627</v>
      </c>
      <c r="G53" s="140" t="s">
        <v>1628</v>
      </c>
      <c r="H53" s="140" t="s">
        <v>1629</v>
      </c>
      <c r="I53" s="133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139">
        <v>1</v>
      </c>
      <c r="B54" s="154" t="s">
        <v>2656</v>
      </c>
      <c r="C54" s="142" t="s">
        <v>2657</v>
      </c>
      <c r="D54" s="142" t="s">
        <v>1621</v>
      </c>
      <c r="E54" s="142">
        <v>28</v>
      </c>
      <c r="F54" s="139">
        <f t="shared" ref="F54:F59" si="5">SUM(E54,F53)</f>
        <v>28</v>
      </c>
      <c r="G54" s="140">
        <f t="shared" ref="G54:G59" si="6">SUM(E54,G53)</f>
        <v>28</v>
      </c>
      <c r="H54" s="142"/>
      <c r="I54" s="133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39">
        <v>2</v>
      </c>
      <c r="B55" s="154" t="s">
        <v>2693</v>
      </c>
      <c r="C55" s="142" t="s">
        <v>2694</v>
      </c>
      <c r="D55" s="142" t="s">
        <v>1621</v>
      </c>
      <c r="E55" s="142">
        <v>23</v>
      </c>
      <c r="F55" s="139">
        <f t="shared" si="5"/>
        <v>51</v>
      </c>
      <c r="G55" s="140">
        <f t="shared" si="6"/>
        <v>51</v>
      </c>
      <c r="H55" s="142"/>
      <c r="I55" s="133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42">
        <v>3</v>
      </c>
      <c r="B56" s="274" t="s">
        <v>2695</v>
      </c>
      <c r="C56" s="143" t="s">
        <v>2696</v>
      </c>
      <c r="D56" s="143" t="s">
        <v>1621</v>
      </c>
      <c r="E56" s="143">
        <v>6</v>
      </c>
      <c r="F56" s="143">
        <f t="shared" si="5"/>
        <v>57</v>
      </c>
      <c r="G56" s="146">
        <f t="shared" si="6"/>
        <v>57</v>
      </c>
      <c r="H56" s="145"/>
      <c r="I56" s="133" t="s">
        <v>2662</v>
      </c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139">
        <v>4</v>
      </c>
      <c r="B57" s="375" t="s">
        <v>2279</v>
      </c>
      <c r="C57" s="201" t="s">
        <v>2143</v>
      </c>
      <c r="D57" s="201" t="s">
        <v>1632</v>
      </c>
      <c r="E57" s="201">
        <v>8</v>
      </c>
      <c r="F57" s="337">
        <f t="shared" si="5"/>
        <v>65</v>
      </c>
      <c r="G57" s="324">
        <f t="shared" si="6"/>
        <v>65</v>
      </c>
      <c r="H57" s="201"/>
      <c r="I57" s="133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42">
        <v>5</v>
      </c>
      <c r="B58" s="147" t="s">
        <v>2519</v>
      </c>
      <c r="C58" s="139" t="s">
        <v>2520</v>
      </c>
      <c r="D58" s="142" t="s">
        <v>1621</v>
      </c>
      <c r="E58" s="142">
        <v>4</v>
      </c>
      <c r="F58" s="337">
        <f t="shared" si="5"/>
        <v>69</v>
      </c>
      <c r="G58" s="324">
        <f t="shared" si="6"/>
        <v>69</v>
      </c>
      <c r="H58" s="142"/>
      <c r="I58" s="133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42">
        <v>6</v>
      </c>
      <c r="B59" s="154" t="s">
        <v>1683</v>
      </c>
      <c r="C59" s="142" t="s">
        <v>1684</v>
      </c>
      <c r="D59" s="139" t="s">
        <v>1621</v>
      </c>
      <c r="E59" s="142">
        <v>4</v>
      </c>
      <c r="F59" s="337">
        <f t="shared" si="5"/>
        <v>73</v>
      </c>
      <c r="G59" s="324">
        <f t="shared" si="6"/>
        <v>73</v>
      </c>
      <c r="H59" s="142"/>
      <c r="I59" s="133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42"/>
      <c r="B60" s="147"/>
      <c r="C60" s="139"/>
      <c r="D60" s="142"/>
      <c r="E60" s="142"/>
      <c r="F60" s="337"/>
      <c r="G60" s="324"/>
      <c r="H60" s="142"/>
      <c r="I60" s="133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32"/>
      <c r="B61" s="134"/>
      <c r="C61" s="148"/>
      <c r="D61" s="132"/>
      <c r="E61" s="132"/>
      <c r="F61" s="376"/>
      <c r="G61" s="374"/>
      <c r="H61" s="132"/>
      <c r="I61" s="133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32"/>
      <c r="B62" s="134"/>
      <c r="C62" s="132"/>
      <c r="D62" s="132"/>
      <c r="E62" s="132"/>
      <c r="F62" s="132"/>
      <c r="G62" s="149"/>
      <c r="H62" s="132"/>
      <c r="I62" s="133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548" t="s">
        <v>2697</v>
      </c>
      <c r="B63" s="548"/>
      <c r="C63" s="550" t="s">
        <v>2698</v>
      </c>
      <c r="D63" s="550"/>
      <c r="E63" s="132"/>
      <c r="F63" s="132"/>
      <c r="G63" s="149"/>
      <c r="H63" s="132"/>
      <c r="I63" s="133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139" t="s">
        <v>1622</v>
      </c>
      <c r="B64" s="139" t="s">
        <v>1623</v>
      </c>
      <c r="C64" s="139" t="s">
        <v>1624</v>
      </c>
      <c r="D64" s="139" t="s">
        <v>1625</v>
      </c>
      <c r="E64" s="139" t="s">
        <v>1626</v>
      </c>
      <c r="F64" s="139" t="s">
        <v>1627</v>
      </c>
      <c r="G64" s="140" t="s">
        <v>1628</v>
      </c>
      <c r="H64" s="140" t="s">
        <v>1629</v>
      </c>
      <c r="I64" s="133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39">
        <v>1</v>
      </c>
      <c r="B65" s="154" t="s">
        <v>2656</v>
      </c>
      <c r="C65" s="142" t="s">
        <v>2657</v>
      </c>
      <c r="D65" s="142" t="s">
        <v>1621</v>
      </c>
      <c r="E65" s="142">
        <v>28</v>
      </c>
      <c r="F65" s="139">
        <f>SUM(E65,F64)</f>
        <v>28</v>
      </c>
      <c r="G65" s="140">
        <f>SUM(E65,G64)</f>
        <v>28</v>
      </c>
      <c r="H65" s="142"/>
      <c r="I65" s="133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39">
        <v>2</v>
      </c>
      <c r="B66" s="154" t="s">
        <v>2673</v>
      </c>
      <c r="C66" s="142" t="s">
        <v>2659</v>
      </c>
      <c r="D66" s="142" t="s">
        <v>1621</v>
      </c>
      <c r="E66" s="142">
        <v>44</v>
      </c>
      <c r="F66" s="139">
        <f>SUM(E66,F65)</f>
        <v>72</v>
      </c>
      <c r="G66" s="140">
        <f>SUM(E66,G65)</f>
        <v>72</v>
      </c>
      <c r="H66" s="142"/>
      <c r="I66" s="133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139">
        <v>3</v>
      </c>
      <c r="B67" s="150" t="s">
        <v>2699</v>
      </c>
      <c r="C67" s="139" t="s">
        <v>2700</v>
      </c>
      <c r="D67" s="142" t="s">
        <v>1632</v>
      </c>
      <c r="E67" s="142">
        <v>8</v>
      </c>
      <c r="F67" s="139">
        <f>SUM(E67,F66)</f>
        <v>80</v>
      </c>
      <c r="G67" s="140">
        <f>SUM(E67,G66)</f>
        <v>80</v>
      </c>
      <c r="H67" s="142"/>
      <c r="I67" s="133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39">
        <v>4</v>
      </c>
      <c r="B68" s="154" t="s">
        <v>2693</v>
      </c>
      <c r="C68" s="142" t="s">
        <v>2694</v>
      </c>
      <c r="D68" s="142" t="s">
        <v>1621</v>
      </c>
      <c r="E68" s="142">
        <v>23</v>
      </c>
      <c r="F68" s="139">
        <f>SUM(E68,F67)</f>
        <v>103</v>
      </c>
      <c r="G68" s="140">
        <f>SUM(E68,G67)</f>
        <v>103</v>
      </c>
      <c r="H68" s="142"/>
      <c r="I68" s="133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139">
        <v>5</v>
      </c>
      <c r="B69" s="274" t="s">
        <v>2695</v>
      </c>
      <c r="C69" s="143" t="s">
        <v>2696</v>
      </c>
      <c r="D69" s="143" t="s">
        <v>1621</v>
      </c>
      <c r="E69" s="143">
        <v>6</v>
      </c>
      <c r="F69" s="139">
        <v>109</v>
      </c>
      <c r="G69" s="140">
        <v>109</v>
      </c>
      <c r="H69" s="145"/>
      <c r="I69" s="133" t="s">
        <v>2662</v>
      </c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139">
        <v>6</v>
      </c>
      <c r="B70" s="375" t="s">
        <v>2279</v>
      </c>
      <c r="C70" s="201" t="s">
        <v>2143</v>
      </c>
      <c r="D70" s="201" t="s">
        <v>1632</v>
      </c>
      <c r="E70" s="201">
        <v>28</v>
      </c>
      <c r="F70" s="139">
        <f>SUM(E70,F69)</f>
        <v>137</v>
      </c>
      <c r="G70" s="140">
        <f>SUM(E70,G69)</f>
        <v>137</v>
      </c>
      <c r="H70" s="201"/>
      <c r="I70" s="133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spans="1:26" ht="15.75" customHeight="1">
      <c r="A71" s="139">
        <v>7</v>
      </c>
      <c r="B71" s="154" t="s">
        <v>1683</v>
      </c>
      <c r="C71" s="142" t="s">
        <v>1684</v>
      </c>
      <c r="D71" s="139" t="s">
        <v>1621</v>
      </c>
      <c r="E71" s="201">
        <v>11</v>
      </c>
      <c r="F71" s="139">
        <f>SUM(E71,F70)</f>
        <v>148</v>
      </c>
      <c r="G71" s="140">
        <f>SUM(E71,G70)</f>
        <v>148</v>
      </c>
      <c r="H71" s="201"/>
      <c r="I71" s="133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157">
        <v>8</v>
      </c>
      <c r="B72" s="156" t="s">
        <v>2361</v>
      </c>
      <c r="C72" s="157" t="s">
        <v>2362</v>
      </c>
      <c r="D72" s="157" t="s">
        <v>1621</v>
      </c>
      <c r="E72" s="158">
        <v>30</v>
      </c>
      <c r="F72" s="157">
        <f>SUM(E72,F71)</f>
        <v>178</v>
      </c>
      <c r="G72" s="159">
        <v>178</v>
      </c>
      <c r="H72" s="377"/>
      <c r="I72" s="133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spans="1:26" ht="15.75" customHeight="1">
      <c r="A73" s="139">
        <v>9</v>
      </c>
      <c r="B73" s="141" t="s">
        <v>2701</v>
      </c>
      <c r="C73" s="142" t="s">
        <v>2702</v>
      </c>
      <c r="D73" s="167" t="s">
        <v>1182</v>
      </c>
      <c r="E73" s="142">
        <v>50</v>
      </c>
      <c r="F73" s="139">
        <v>228</v>
      </c>
      <c r="G73" s="140">
        <v>228</v>
      </c>
      <c r="H73" s="201"/>
      <c r="I73" s="133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148"/>
      <c r="B74" s="378" t="s">
        <v>2703</v>
      </c>
      <c r="C74" s="379" t="s">
        <v>2704</v>
      </c>
      <c r="D74" s="380" t="s">
        <v>1182</v>
      </c>
      <c r="E74" s="379">
        <v>247</v>
      </c>
      <c r="F74" s="376">
        <v>475</v>
      </c>
      <c r="G74" s="374">
        <v>475</v>
      </c>
      <c r="H74" s="381" t="s">
        <v>1179</v>
      </c>
      <c r="I74" s="133" t="s">
        <v>581</v>
      </c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132"/>
      <c r="B75" s="134"/>
      <c r="C75" s="132"/>
      <c r="D75" s="132"/>
      <c r="E75" s="132"/>
      <c r="F75" s="132"/>
      <c r="G75" s="149"/>
      <c r="H75" s="132"/>
      <c r="I75" s="133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548" t="s">
        <v>2705</v>
      </c>
      <c r="B76" s="548"/>
      <c r="C76" s="550" t="s">
        <v>2706</v>
      </c>
      <c r="D76" s="550"/>
      <c r="E76" s="132"/>
      <c r="F76" s="132"/>
      <c r="G76" s="149"/>
      <c r="H76" s="132"/>
      <c r="I76" s="133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139" t="s">
        <v>1622</v>
      </c>
      <c r="B77" s="139" t="s">
        <v>1623</v>
      </c>
      <c r="C77" s="139" t="s">
        <v>1624</v>
      </c>
      <c r="D77" s="139" t="s">
        <v>1625</v>
      </c>
      <c r="E77" s="139" t="s">
        <v>1626</v>
      </c>
      <c r="F77" s="139" t="s">
        <v>1627</v>
      </c>
      <c r="G77" s="140" t="s">
        <v>1628</v>
      </c>
      <c r="H77" s="140" t="s">
        <v>1629</v>
      </c>
      <c r="I77" s="133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spans="1:26" ht="15.75" customHeight="1">
      <c r="A78" s="142">
        <v>1</v>
      </c>
      <c r="B78" s="150" t="s">
        <v>2707</v>
      </c>
      <c r="C78" s="139" t="s">
        <v>2708</v>
      </c>
      <c r="D78" s="139" t="s">
        <v>1621</v>
      </c>
      <c r="E78" s="142">
        <v>15</v>
      </c>
      <c r="F78" s="139">
        <f>SUM(F77,E78)</f>
        <v>15</v>
      </c>
      <c r="G78" s="140">
        <f>SUM(G77,E78)</f>
        <v>15</v>
      </c>
      <c r="H78" s="142"/>
      <c r="I78" s="133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spans="1:26" ht="15.75" customHeight="1">
      <c r="A79" s="139">
        <v>2</v>
      </c>
      <c r="B79" s="154" t="s">
        <v>2656</v>
      </c>
      <c r="C79" s="142" t="s">
        <v>2657</v>
      </c>
      <c r="D79" s="142" t="s">
        <v>1621</v>
      </c>
      <c r="E79" s="142">
        <v>29</v>
      </c>
      <c r="F79" s="139">
        <f t="shared" ref="F79:F97" si="7">SUM(E79,F78)</f>
        <v>44</v>
      </c>
      <c r="G79" s="140">
        <f>SUM(E79,G78)</f>
        <v>44</v>
      </c>
      <c r="H79" s="142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139">
        <v>3</v>
      </c>
      <c r="B80" s="154" t="s">
        <v>2673</v>
      </c>
      <c r="C80" s="142" t="s">
        <v>2659</v>
      </c>
      <c r="D80" s="142" t="s">
        <v>1621</v>
      </c>
      <c r="E80" s="142">
        <v>46</v>
      </c>
      <c r="F80" s="139">
        <f t="shared" si="7"/>
        <v>90</v>
      </c>
      <c r="G80" s="140">
        <f>SUM(E80,G79)</f>
        <v>90</v>
      </c>
      <c r="H80" s="142"/>
      <c r="I80" s="133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:26" ht="15.75" customHeight="1">
      <c r="A81" s="139">
        <v>4</v>
      </c>
      <c r="B81" s="154" t="s">
        <v>2693</v>
      </c>
      <c r="C81" s="142" t="s">
        <v>2694</v>
      </c>
      <c r="D81" s="142" t="s">
        <v>1621</v>
      </c>
      <c r="E81" s="142">
        <v>23</v>
      </c>
      <c r="F81" s="139">
        <f t="shared" si="7"/>
        <v>113</v>
      </c>
      <c r="G81" s="140">
        <f>SUM(E81,G80)</f>
        <v>113</v>
      </c>
      <c r="H81" s="142"/>
      <c r="I81" s="133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139">
        <v>5</v>
      </c>
      <c r="B82" s="147" t="s">
        <v>2197</v>
      </c>
      <c r="C82" s="142" t="s">
        <v>2115</v>
      </c>
      <c r="D82" s="142" t="s">
        <v>1621</v>
      </c>
      <c r="E82" s="142">
        <v>6</v>
      </c>
      <c r="F82" s="139">
        <f t="shared" si="7"/>
        <v>119</v>
      </c>
      <c r="G82" s="140">
        <f>SUM(E82,G81)</f>
        <v>119</v>
      </c>
      <c r="H82" s="142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39">
        <v>6</v>
      </c>
      <c r="B83" s="154" t="s">
        <v>2241</v>
      </c>
      <c r="C83" s="142" t="s">
        <v>2207</v>
      </c>
      <c r="D83" s="142" t="s">
        <v>1621</v>
      </c>
      <c r="E83" s="142">
        <v>45</v>
      </c>
      <c r="F83" s="139">
        <f t="shared" si="7"/>
        <v>164</v>
      </c>
      <c r="G83" s="140">
        <f>SUM(E83,G82)</f>
        <v>164</v>
      </c>
      <c r="H83" s="142"/>
      <c r="I83" s="133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39">
        <v>7</v>
      </c>
      <c r="B84" s="154" t="s">
        <v>2118</v>
      </c>
      <c r="C84" s="142" t="s">
        <v>2119</v>
      </c>
      <c r="D84" s="142" t="s">
        <v>1621</v>
      </c>
      <c r="E84" s="142">
        <v>55</v>
      </c>
      <c r="F84" s="139">
        <f t="shared" si="7"/>
        <v>219</v>
      </c>
      <c r="G84" s="140">
        <v>200</v>
      </c>
      <c r="H84" s="142"/>
      <c r="I84" s="133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139">
        <v>8</v>
      </c>
      <c r="B85" s="147" t="s">
        <v>2709</v>
      </c>
      <c r="C85" s="142" t="s">
        <v>2710</v>
      </c>
      <c r="D85" s="142" t="s">
        <v>1621</v>
      </c>
      <c r="E85" s="142">
        <v>12</v>
      </c>
      <c r="F85" s="139">
        <f t="shared" si="7"/>
        <v>231</v>
      </c>
      <c r="G85" s="140">
        <v>200</v>
      </c>
      <c r="H85" s="142"/>
      <c r="I85" s="133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139">
        <v>9</v>
      </c>
      <c r="B86" s="147" t="s">
        <v>2192</v>
      </c>
      <c r="C86" s="142" t="s">
        <v>2193</v>
      </c>
      <c r="D86" s="142" t="s">
        <v>1621</v>
      </c>
      <c r="E86" s="142">
        <v>10</v>
      </c>
      <c r="F86" s="139">
        <f t="shared" si="7"/>
        <v>241</v>
      </c>
      <c r="G86" s="140">
        <v>200</v>
      </c>
      <c r="H86" s="142"/>
      <c r="I86" s="133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260">
        <v>10</v>
      </c>
      <c r="B87" s="147" t="s">
        <v>2165</v>
      </c>
      <c r="C87" s="142" t="s">
        <v>2166</v>
      </c>
      <c r="D87" s="142" t="s">
        <v>1621</v>
      </c>
      <c r="E87" s="142">
        <v>11</v>
      </c>
      <c r="F87" s="139">
        <f t="shared" si="7"/>
        <v>252</v>
      </c>
      <c r="G87" s="140">
        <v>200</v>
      </c>
      <c r="H87" s="142"/>
      <c r="I87" s="133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260">
        <v>11</v>
      </c>
      <c r="B88" s="180" t="s">
        <v>2277</v>
      </c>
      <c r="C88" s="145" t="s">
        <v>2278</v>
      </c>
      <c r="D88" s="145" t="s">
        <v>1621</v>
      </c>
      <c r="E88" s="145">
        <v>15</v>
      </c>
      <c r="F88" s="139">
        <f t="shared" si="7"/>
        <v>267</v>
      </c>
      <c r="G88" s="146">
        <v>200</v>
      </c>
      <c r="H88" s="145"/>
      <c r="I88" s="133" t="s">
        <v>2662</v>
      </c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260">
        <v>12</v>
      </c>
      <c r="B89" s="154" t="s">
        <v>2122</v>
      </c>
      <c r="C89" s="142" t="s">
        <v>2123</v>
      </c>
      <c r="D89" s="142" t="s">
        <v>1632</v>
      </c>
      <c r="E89" s="142">
        <v>20</v>
      </c>
      <c r="F89" s="139">
        <f t="shared" si="7"/>
        <v>287</v>
      </c>
      <c r="G89" s="140">
        <f t="shared" ref="G89:G94" si="8">SUM(E89,G88)</f>
        <v>220</v>
      </c>
      <c r="H89" s="142"/>
      <c r="I89" s="133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5.75" customHeight="1">
      <c r="A90" s="260">
        <v>13</v>
      </c>
      <c r="B90" s="154" t="s">
        <v>2279</v>
      </c>
      <c r="C90" s="142" t="s">
        <v>2143</v>
      </c>
      <c r="D90" s="142" t="s">
        <v>1632</v>
      </c>
      <c r="E90" s="142">
        <v>8</v>
      </c>
      <c r="F90" s="139">
        <f t="shared" si="7"/>
        <v>295</v>
      </c>
      <c r="G90" s="140">
        <f t="shared" si="8"/>
        <v>228</v>
      </c>
      <c r="H90" s="142"/>
      <c r="I90" s="133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5.75" customHeight="1">
      <c r="A91" s="260">
        <v>14</v>
      </c>
      <c r="B91" s="147" t="s">
        <v>2167</v>
      </c>
      <c r="C91" s="139" t="s">
        <v>2168</v>
      </c>
      <c r="D91" s="142" t="s">
        <v>1621</v>
      </c>
      <c r="E91" s="142">
        <v>110</v>
      </c>
      <c r="F91" s="139">
        <f t="shared" si="7"/>
        <v>405</v>
      </c>
      <c r="G91" s="140">
        <f t="shared" si="8"/>
        <v>338</v>
      </c>
      <c r="H91" s="142"/>
      <c r="I91" s="133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5.75" customHeight="1">
      <c r="A92" s="260">
        <v>15</v>
      </c>
      <c r="B92" s="147" t="s">
        <v>2169</v>
      </c>
      <c r="C92" s="139" t="s">
        <v>2170</v>
      </c>
      <c r="D92" s="142" t="s">
        <v>1621</v>
      </c>
      <c r="E92" s="142">
        <v>24</v>
      </c>
      <c r="F92" s="139">
        <f t="shared" si="7"/>
        <v>429</v>
      </c>
      <c r="G92" s="140">
        <f t="shared" si="8"/>
        <v>362</v>
      </c>
      <c r="H92" s="142"/>
      <c r="I92" s="133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39">
        <v>16</v>
      </c>
      <c r="B93" s="147" t="s">
        <v>2711</v>
      </c>
      <c r="C93" s="139" t="s">
        <v>2712</v>
      </c>
      <c r="D93" s="142" t="s">
        <v>1632</v>
      </c>
      <c r="E93" s="142">
        <v>6</v>
      </c>
      <c r="F93" s="139">
        <f t="shared" si="7"/>
        <v>435</v>
      </c>
      <c r="G93" s="140">
        <f t="shared" si="8"/>
        <v>368</v>
      </c>
      <c r="H93" s="142"/>
      <c r="I93" s="133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260">
        <v>17</v>
      </c>
      <c r="B94" s="154" t="s">
        <v>1666</v>
      </c>
      <c r="C94" s="142" t="s">
        <v>1667</v>
      </c>
      <c r="D94" s="142" t="s">
        <v>1621</v>
      </c>
      <c r="E94" s="142">
        <v>6</v>
      </c>
      <c r="F94" s="139">
        <f t="shared" si="7"/>
        <v>441</v>
      </c>
      <c r="G94" s="140">
        <f t="shared" si="8"/>
        <v>374</v>
      </c>
      <c r="H94" s="142"/>
      <c r="I94" s="133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:26" ht="15.75" customHeight="1">
      <c r="A95" s="139">
        <v>18</v>
      </c>
      <c r="B95" s="154" t="s">
        <v>1834</v>
      </c>
      <c r="C95" s="142" t="s">
        <v>1835</v>
      </c>
      <c r="D95" s="142" t="s">
        <v>1621</v>
      </c>
      <c r="E95" s="142">
        <v>30</v>
      </c>
      <c r="F95" s="139">
        <f t="shared" si="7"/>
        <v>471</v>
      </c>
      <c r="G95" s="140">
        <v>400</v>
      </c>
      <c r="H95" s="136" t="s">
        <v>2139</v>
      </c>
      <c r="I95" s="133" t="s">
        <v>2665</v>
      </c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:26" ht="15.75" customHeight="1">
      <c r="A96" s="139">
        <v>19</v>
      </c>
      <c r="B96" s="154" t="s">
        <v>2173</v>
      </c>
      <c r="C96" s="142" t="s">
        <v>1636</v>
      </c>
      <c r="D96" s="142" t="s">
        <v>1621</v>
      </c>
      <c r="E96" s="142">
        <v>30</v>
      </c>
      <c r="F96" s="139">
        <f t="shared" si="7"/>
        <v>501</v>
      </c>
      <c r="G96" s="140">
        <v>400</v>
      </c>
      <c r="H96" s="142"/>
      <c r="I96" s="133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5.75" customHeight="1">
      <c r="A97" s="139">
        <v>20</v>
      </c>
      <c r="B97" s="154" t="s">
        <v>2713</v>
      </c>
      <c r="C97" s="142" t="s">
        <v>2199</v>
      </c>
      <c r="D97" s="142" t="s">
        <v>1621</v>
      </c>
      <c r="E97" s="142">
        <v>57</v>
      </c>
      <c r="F97" s="139">
        <f t="shared" si="7"/>
        <v>558</v>
      </c>
      <c r="G97" s="140">
        <v>400</v>
      </c>
      <c r="H97" s="142"/>
      <c r="I97" s="133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spans="1:26" ht="15.75" customHeight="1">
      <c r="A98" s="139">
        <v>21</v>
      </c>
      <c r="B98" s="154" t="s">
        <v>1677</v>
      </c>
      <c r="C98" s="142" t="s">
        <v>1678</v>
      </c>
      <c r="D98" s="142" t="s">
        <v>1621</v>
      </c>
      <c r="E98" s="142">
        <v>16</v>
      </c>
      <c r="F98" s="139">
        <v>574</v>
      </c>
      <c r="G98" s="140">
        <v>400</v>
      </c>
      <c r="H98" s="142"/>
      <c r="I98" s="133"/>
      <c r="J98" s="382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</row>
    <row r="99" spans="1:26" ht="15.75" customHeight="1">
      <c r="A99" s="139">
        <v>22</v>
      </c>
      <c r="B99" s="141" t="s">
        <v>1530</v>
      </c>
      <c r="C99" s="142" t="s">
        <v>1531</v>
      </c>
      <c r="D99" s="142" t="s">
        <v>1621</v>
      </c>
      <c r="E99" s="142">
        <v>4</v>
      </c>
      <c r="F99" s="139">
        <f>SUM(E99,F98)</f>
        <v>578</v>
      </c>
      <c r="G99" s="140">
        <v>400</v>
      </c>
      <c r="H99" s="142"/>
      <c r="I99" s="133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spans="1:26" ht="15.75" customHeight="1">
      <c r="A100" s="157">
        <v>23</v>
      </c>
      <c r="B100" s="174" t="s">
        <v>1639</v>
      </c>
      <c r="C100" s="158" t="s">
        <v>2213</v>
      </c>
      <c r="D100" s="158" t="s">
        <v>1621</v>
      </c>
      <c r="E100" s="158">
        <v>100</v>
      </c>
      <c r="F100" s="157">
        <f>SUM(E100,F99)</f>
        <v>678</v>
      </c>
      <c r="G100" s="159">
        <v>400</v>
      </c>
      <c r="H100" s="158"/>
      <c r="I100" s="133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spans="1:26" ht="15.75" customHeight="1">
      <c r="A101" s="142">
        <v>24</v>
      </c>
      <c r="B101" s="126" t="s">
        <v>2714</v>
      </c>
      <c r="C101" s="142" t="s">
        <v>2715</v>
      </c>
      <c r="D101" s="142" t="s">
        <v>1621</v>
      </c>
      <c r="E101" s="142">
        <v>8</v>
      </c>
      <c r="F101" s="139">
        <f>SUM(E101,F100)</f>
        <v>686</v>
      </c>
      <c r="G101" s="140">
        <v>400</v>
      </c>
      <c r="H101" s="142"/>
      <c r="I101" s="133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5.75" customHeight="1">
      <c r="A102" s="148"/>
      <c r="B102" s="258"/>
      <c r="C102" s="132"/>
      <c r="D102" s="132"/>
      <c r="E102" s="132"/>
      <c r="F102" s="148"/>
      <c r="G102" s="149"/>
      <c r="H102" s="132"/>
      <c r="I102" s="133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48"/>
      <c r="B103" s="134"/>
      <c r="C103" s="132"/>
      <c r="D103" s="132"/>
      <c r="E103" s="132"/>
      <c r="F103" s="132"/>
      <c r="G103" s="149"/>
      <c r="H103" s="132"/>
      <c r="I103" s="133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5.75" customHeight="1">
      <c r="A104" s="548" t="s">
        <v>2716</v>
      </c>
      <c r="B104" s="548"/>
      <c r="C104" s="550" t="s">
        <v>2717</v>
      </c>
      <c r="D104" s="550"/>
      <c r="E104" s="132"/>
      <c r="F104" s="132"/>
      <c r="G104" s="149"/>
      <c r="H104" s="132"/>
      <c r="I104" s="133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5.75" customHeight="1">
      <c r="A105" s="139" t="s">
        <v>1622</v>
      </c>
      <c r="B105" s="139" t="s">
        <v>1623</v>
      </c>
      <c r="C105" s="139" t="s">
        <v>1624</v>
      </c>
      <c r="D105" s="139" t="s">
        <v>1625</v>
      </c>
      <c r="E105" s="139" t="s">
        <v>1626</v>
      </c>
      <c r="F105" s="139" t="s">
        <v>1627</v>
      </c>
      <c r="G105" s="140" t="s">
        <v>1628</v>
      </c>
      <c r="H105" s="140" t="s">
        <v>1629</v>
      </c>
      <c r="I105" s="133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:26" ht="15.75" customHeight="1">
      <c r="A106" s="142">
        <v>1</v>
      </c>
      <c r="B106" s="147" t="s">
        <v>2718</v>
      </c>
      <c r="C106" s="139" t="s">
        <v>2719</v>
      </c>
      <c r="D106" s="142" t="s">
        <v>1621</v>
      </c>
      <c r="E106" s="142">
        <v>6</v>
      </c>
      <c r="F106" s="139">
        <f>SUM(F105,E106)</f>
        <v>6</v>
      </c>
      <c r="G106" s="140">
        <f t="shared" ref="G106:G121" si="9">SUM(E106,G105)</f>
        <v>6</v>
      </c>
      <c r="H106" s="142"/>
      <c r="I106" s="133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5.75" customHeight="1">
      <c r="A107" s="139">
        <v>2</v>
      </c>
      <c r="B107" s="154" t="s">
        <v>2720</v>
      </c>
      <c r="C107" s="142" t="s">
        <v>2721</v>
      </c>
      <c r="D107" s="142" t="s">
        <v>1621</v>
      </c>
      <c r="E107" s="142">
        <v>28</v>
      </c>
      <c r="F107" s="139">
        <f t="shared" ref="F107:F124" si="10">SUM(E107,F106)</f>
        <v>34</v>
      </c>
      <c r="G107" s="140">
        <f t="shared" si="9"/>
        <v>34</v>
      </c>
      <c r="H107" s="142"/>
      <c r="I107" s="133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5.75" customHeight="1">
      <c r="A108" s="142">
        <v>3</v>
      </c>
      <c r="B108" s="150" t="s">
        <v>2722</v>
      </c>
      <c r="C108" s="139" t="s">
        <v>2723</v>
      </c>
      <c r="D108" s="139" t="s">
        <v>1621</v>
      </c>
      <c r="E108" s="142">
        <v>12</v>
      </c>
      <c r="F108" s="139">
        <f t="shared" si="10"/>
        <v>46</v>
      </c>
      <c r="G108" s="140">
        <f t="shared" si="9"/>
        <v>46</v>
      </c>
      <c r="H108" s="142"/>
      <c r="I108" s="133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5.75" customHeight="1">
      <c r="A109" s="139">
        <v>4</v>
      </c>
      <c r="B109" s="154" t="s">
        <v>2656</v>
      </c>
      <c r="C109" s="142" t="s">
        <v>2657</v>
      </c>
      <c r="D109" s="142" t="s">
        <v>1621</v>
      </c>
      <c r="E109" s="142">
        <v>25</v>
      </c>
      <c r="F109" s="139">
        <f t="shared" si="10"/>
        <v>71</v>
      </c>
      <c r="G109" s="140">
        <f t="shared" si="9"/>
        <v>71</v>
      </c>
      <c r="H109" s="142"/>
      <c r="I109" s="133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5.75" customHeight="1">
      <c r="A110" s="139">
        <v>5</v>
      </c>
      <c r="B110" s="308" t="s">
        <v>2724</v>
      </c>
      <c r="C110" s="139" t="s">
        <v>2725</v>
      </c>
      <c r="D110" s="139" t="s">
        <v>1621</v>
      </c>
      <c r="E110" s="142">
        <v>5</v>
      </c>
      <c r="F110" s="139">
        <f t="shared" si="10"/>
        <v>76</v>
      </c>
      <c r="G110" s="140">
        <f t="shared" si="9"/>
        <v>76</v>
      </c>
      <c r="H110" s="142"/>
      <c r="I110" s="133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142">
        <v>6</v>
      </c>
      <c r="B111" s="147" t="s">
        <v>2686</v>
      </c>
      <c r="C111" s="139" t="s">
        <v>2661</v>
      </c>
      <c r="D111" s="142" t="s">
        <v>1621</v>
      </c>
      <c r="E111" s="142">
        <v>15</v>
      </c>
      <c r="F111" s="139">
        <f t="shared" si="10"/>
        <v>91</v>
      </c>
      <c r="G111" s="140">
        <f t="shared" si="9"/>
        <v>91</v>
      </c>
      <c r="H111" s="142"/>
      <c r="I111" s="133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142">
        <v>7</v>
      </c>
      <c r="B112" s="147" t="s">
        <v>2328</v>
      </c>
      <c r="C112" s="139" t="s">
        <v>2207</v>
      </c>
      <c r="D112" s="142" t="s">
        <v>1621</v>
      </c>
      <c r="E112" s="142">
        <v>46</v>
      </c>
      <c r="F112" s="139">
        <f t="shared" si="10"/>
        <v>137</v>
      </c>
      <c r="G112" s="140">
        <f t="shared" si="9"/>
        <v>137</v>
      </c>
      <c r="H112" s="142"/>
      <c r="I112" s="133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42">
        <v>8</v>
      </c>
      <c r="B113" s="147" t="s">
        <v>2389</v>
      </c>
      <c r="C113" s="139" t="s">
        <v>2390</v>
      </c>
      <c r="D113" s="142" t="s">
        <v>1621</v>
      </c>
      <c r="E113" s="142">
        <v>8</v>
      </c>
      <c r="F113" s="139">
        <f t="shared" si="10"/>
        <v>145</v>
      </c>
      <c r="G113" s="140">
        <f t="shared" si="9"/>
        <v>145</v>
      </c>
      <c r="H113" s="142"/>
      <c r="I113" s="133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42">
        <v>9</v>
      </c>
      <c r="B114" s="154" t="s">
        <v>2420</v>
      </c>
      <c r="C114" s="142" t="s">
        <v>2421</v>
      </c>
      <c r="D114" s="139" t="s">
        <v>1621</v>
      </c>
      <c r="E114" s="142">
        <v>4</v>
      </c>
      <c r="F114" s="139">
        <f t="shared" si="10"/>
        <v>149</v>
      </c>
      <c r="G114" s="140">
        <f t="shared" si="9"/>
        <v>149</v>
      </c>
      <c r="H114" s="142"/>
      <c r="I114" s="133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142">
        <v>10</v>
      </c>
      <c r="B115" s="180" t="s">
        <v>2120</v>
      </c>
      <c r="C115" s="145" t="s">
        <v>2121</v>
      </c>
      <c r="D115" s="145" t="s">
        <v>1621</v>
      </c>
      <c r="E115" s="145">
        <v>22</v>
      </c>
      <c r="F115" s="139">
        <f t="shared" si="10"/>
        <v>171</v>
      </c>
      <c r="G115" s="140">
        <f t="shared" si="9"/>
        <v>171</v>
      </c>
      <c r="H115" s="145"/>
      <c r="I115" s="133" t="s">
        <v>2662</v>
      </c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42">
        <v>11</v>
      </c>
      <c r="B116" s="154" t="s">
        <v>1834</v>
      </c>
      <c r="C116" s="142" t="s">
        <v>1835</v>
      </c>
      <c r="D116" s="142" t="s">
        <v>1621</v>
      </c>
      <c r="E116" s="142">
        <v>30</v>
      </c>
      <c r="F116" s="139">
        <f t="shared" si="10"/>
        <v>201</v>
      </c>
      <c r="G116" s="140">
        <f t="shared" si="9"/>
        <v>201</v>
      </c>
      <c r="H116" s="201"/>
      <c r="I116" s="133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142">
        <v>12</v>
      </c>
      <c r="B117" s="154" t="s">
        <v>1783</v>
      </c>
      <c r="C117" s="142" t="s">
        <v>1669</v>
      </c>
      <c r="D117" s="142" t="s">
        <v>1621</v>
      </c>
      <c r="E117" s="142">
        <v>6</v>
      </c>
      <c r="F117" s="139">
        <f t="shared" si="10"/>
        <v>207</v>
      </c>
      <c r="G117" s="140">
        <f t="shared" si="9"/>
        <v>207</v>
      </c>
      <c r="H117" s="201"/>
      <c r="I117" s="133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15.75" customHeight="1">
      <c r="A118" s="142">
        <v>13</v>
      </c>
      <c r="B118" s="147" t="s">
        <v>1967</v>
      </c>
      <c r="C118" s="139" t="s">
        <v>1968</v>
      </c>
      <c r="D118" s="142" t="s">
        <v>1632</v>
      </c>
      <c r="E118" s="142">
        <v>8</v>
      </c>
      <c r="F118" s="139">
        <f t="shared" si="10"/>
        <v>215</v>
      </c>
      <c r="G118" s="140">
        <f t="shared" si="9"/>
        <v>215</v>
      </c>
      <c r="H118" s="201"/>
      <c r="I118" s="133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spans="1:26" ht="15.75" customHeight="1">
      <c r="A119" s="142">
        <v>14</v>
      </c>
      <c r="B119" s="141" t="s">
        <v>1249</v>
      </c>
      <c r="C119" s="142" t="s">
        <v>1250</v>
      </c>
      <c r="D119" s="142" t="s">
        <v>1632</v>
      </c>
      <c r="E119" s="142">
        <v>48</v>
      </c>
      <c r="F119" s="139">
        <f t="shared" si="10"/>
        <v>263</v>
      </c>
      <c r="G119" s="140">
        <f t="shared" si="9"/>
        <v>263</v>
      </c>
      <c r="H119" s="201"/>
      <c r="I119" s="133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spans="1:26" ht="15.75" customHeight="1">
      <c r="A120" s="142">
        <v>15</v>
      </c>
      <c r="B120" s="126" t="s">
        <v>298</v>
      </c>
      <c r="C120" s="142" t="s">
        <v>1746</v>
      </c>
      <c r="D120" s="142" t="s">
        <v>1621</v>
      </c>
      <c r="E120" s="142">
        <v>4</v>
      </c>
      <c r="F120" s="139">
        <f t="shared" si="10"/>
        <v>267</v>
      </c>
      <c r="G120" s="140">
        <f t="shared" si="9"/>
        <v>267</v>
      </c>
      <c r="H120" s="201"/>
      <c r="I120" s="133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5.75" customHeight="1">
      <c r="A121" s="142">
        <v>16</v>
      </c>
      <c r="B121" s="141" t="s">
        <v>2355</v>
      </c>
      <c r="C121" s="142" t="s">
        <v>2356</v>
      </c>
      <c r="D121" s="142" t="s">
        <v>1632</v>
      </c>
      <c r="E121" s="142">
        <v>5</v>
      </c>
      <c r="F121" s="139">
        <f t="shared" si="10"/>
        <v>272</v>
      </c>
      <c r="G121" s="140">
        <f t="shared" si="9"/>
        <v>272</v>
      </c>
      <c r="H121" s="201"/>
      <c r="I121" s="133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5.75" customHeight="1">
      <c r="A122" s="142">
        <v>17</v>
      </c>
      <c r="B122" s="141" t="s">
        <v>2726</v>
      </c>
      <c r="C122" s="142" t="s">
        <v>2727</v>
      </c>
      <c r="D122" s="142" t="s">
        <v>1632</v>
      </c>
      <c r="E122" s="142">
        <v>165</v>
      </c>
      <c r="F122" s="139">
        <f t="shared" si="10"/>
        <v>437</v>
      </c>
      <c r="G122" s="140">
        <v>400</v>
      </c>
      <c r="H122" s="136" t="s">
        <v>2139</v>
      </c>
      <c r="I122" s="133" t="s">
        <v>2111</v>
      </c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5.75" customHeight="1">
      <c r="A123" s="142">
        <v>18</v>
      </c>
      <c r="B123" s="141" t="s">
        <v>1321</v>
      </c>
      <c r="C123" s="142" t="s">
        <v>1322</v>
      </c>
      <c r="D123" s="115" t="s">
        <v>1175</v>
      </c>
      <c r="E123" s="142">
        <v>6</v>
      </c>
      <c r="F123" s="139">
        <f t="shared" si="10"/>
        <v>443</v>
      </c>
      <c r="G123" s="140">
        <v>400</v>
      </c>
      <c r="H123" s="201"/>
      <c r="I123" s="133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t="15.75" customHeight="1">
      <c r="A124" s="142">
        <v>19</v>
      </c>
      <c r="B124" s="141" t="s">
        <v>1734</v>
      </c>
      <c r="C124" s="142" t="s">
        <v>1735</v>
      </c>
      <c r="D124" s="115" t="s">
        <v>1182</v>
      </c>
      <c r="E124" s="142">
        <v>7</v>
      </c>
      <c r="F124" s="139">
        <f t="shared" si="10"/>
        <v>450</v>
      </c>
      <c r="G124" s="140">
        <v>400</v>
      </c>
      <c r="H124" s="201"/>
      <c r="I124" s="133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t="15.75" customHeight="1">
      <c r="A125" s="132"/>
      <c r="B125" s="258"/>
      <c r="C125" s="132"/>
      <c r="D125" s="148"/>
      <c r="E125" s="132"/>
      <c r="F125" s="148"/>
      <c r="G125" s="149"/>
      <c r="H125" s="132"/>
      <c r="I125" s="133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548" t="s">
        <v>2728</v>
      </c>
      <c r="B126" s="548"/>
      <c r="C126" s="550" t="s">
        <v>2729</v>
      </c>
      <c r="D126" s="550"/>
      <c r="E126" s="132"/>
      <c r="F126" s="132"/>
      <c r="G126" s="149"/>
      <c r="H126" s="132"/>
      <c r="I126" s="133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39" t="s">
        <v>1622</v>
      </c>
      <c r="B127" s="139" t="s">
        <v>1623</v>
      </c>
      <c r="C127" s="139" t="s">
        <v>1624</v>
      </c>
      <c r="D127" s="139" t="s">
        <v>1625</v>
      </c>
      <c r="E127" s="139" t="s">
        <v>1626</v>
      </c>
      <c r="F127" s="139" t="s">
        <v>1627</v>
      </c>
      <c r="G127" s="140" t="s">
        <v>1628</v>
      </c>
      <c r="H127" s="140" t="s">
        <v>1629</v>
      </c>
      <c r="I127" s="133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39">
        <v>1</v>
      </c>
      <c r="B128" s="154" t="s">
        <v>2656</v>
      </c>
      <c r="C128" s="142" t="s">
        <v>2657</v>
      </c>
      <c r="D128" s="142" t="s">
        <v>1621</v>
      </c>
      <c r="E128" s="142">
        <v>26</v>
      </c>
      <c r="F128" s="139">
        <f>SUM(E128,F127)</f>
        <v>26</v>
      </c>
      <c r="G128" s="140">
        <f>SUM(E128,G127)</f>
        <v>26</v>
      </c>
      <c r="H128" s="142"/>
      <c r="I128" s="133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42">
        <v>2</v>
      </c>
      <c r="B129" s="147" t="s">
        <v>2684</v>
      </c>
      <c r="C129" s="139" t="s">
        <v>2685</v>
      </c>
      <c r="D129" s="142" t="s">
        <v>1632</v>
      </c>
      <c r="E129" s="142">
        <v>39</v>
      </c>
      <c r="F129" s="139">
        <f>SUM(F128,E129)</f>
        <v>65</v>
      </c>
      <c r="G129" s="140">
        <f>SUM(G128,E129)</f>
        <v>65</v>
      </c>
      <c r="H129" s="142"/>
      <c r="I129" s="133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42">
        <v>3</v>
      </c>
      <c r="B130" s="180" t="s">
        <v>2389</v>
      </c>
      <c r="C130" s="331" t="s">
        <v>2390</v>
      </c>
      <c r="D130" s="145" t="s">
        <v>1621</v>
      </c>
      <c r="E130" s="145">
        <v>8</v>
      </c>
      <c r="F130" s="143">
        <f>SUM(F129,E130)</f>
        <v>73</v>
      </c>
      <c r="G130" s="146">
        <v>73</v>
      </c>
      <c r="H130" s="145"/>
      <c r="I130" s="133" t="s">
        <v>2662</v>
      </c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A131" s="142">
        <v>4</v>
      </c>
      <c r="B131" s="126" t="s">
        <v>2730</v>
      </c>
      <c r="C131" s="139" t="s">
        <v>2731</v>
      </c>
      <c r="D131" s="142" t="s">
        <v>1632</v>
      </c>
      <c r="E131" s="142">
        <v>336</v>
      </c>
      <c r="F131" s="139">
        <f>SUM(F130,E131)</f>
        <v>409</v>
      </c>
      <c r="G131" s="140">
        <v>400</v>
      </c>
      <c r="H131" s="136" t="s">
        <v>2139</v>
      </c>
      <c r="I131" s="133" t="s">
        <v>2111</v>
      </c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A132" s="142">
        <v>5</v>
      </c>
      <c r="B132" s="147"/>
      <c r="C132" s="139"/>
      <c r="D132" s="142"/>
      <c r="E132" s="142"/>
      <c r="F132" s="139"/>
      <c r="G132" s="140"/>
      <c r="H132" s="142"/>
      <c r="I132" s="133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A133" s="132"/>
      <c r="B133" s="134"/>
      <c r="C133" s="148"/>
      <c r="D133" s="132"/>
      <c r="E133" s="132"/>
      <c r="F133" s="148"/>
      <c r="G133" s="149"/>
      <c r="H133" s="132"/>
      <c r="I133" s="133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75" customHeight="1">
      <c r="A134" s="132"/>
      <c r="B134" s="134"/>
      <c r="C134" s="132"/>
      <c r="D134" s="132"/>
      <c r="E134" s="132"/>
      <c r="F134" s="132"/>
      <c r="G134" s="149"/>
      <c r="H134" s="132"/>
      <c r="I134" s="133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75" customHeight="1">
      <c r="A135" s="132"/>
      <c r="B135" s="134"/>
      <c r="C135" s="132"/>
      <c r="D135" s="132"/>
      <c r="E135" s="132"/>
      <c r="F135" s="132"/>
      <c r="G135" s="149"/>
      <c r="H135" s="132"/>
      <c r="I135" s="133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75" customHeight="1">
      <c r="A136" s="548" t="s">
        <v>2732</v>
      </c>
      <c r="B136" s="548"/>
      <c r="C136" s="550" t="s">
        <v>2733</v>
      </c>
      <c r="D136" s="550"/>
      <c r="E136" s="132"/>
      <c r="F136" s="132"/>
      <c r="G136" s="149"/>
      <c r="H136" s="132"/>
      <c r="I136" s="133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75" customHeight="1">
      <c r="A137" s="139" t="s">
        <v>1622</v>
      </c>
      <c r="B137" s="139" t="s">
        <v>1623</v>
      </c>
      <c r="C137" s="139" t="s">
        <v>1624</v>
      </c>
      <c r="D137" s="139" t="s">
        <v>1625</v>
      </c>
      <c r="E137" s="139" t="s">
        <v>1626</v>
      </c>
      <c r="F137" s="139" t="s">
        <v>1627</v>
      </c>
      <c r="G137" s="140" t="s">
        <v>1628</v>
      </c>
      <c r="H137" s="140" t="s">
        <v>1629</v>
      </c>
      <c r="I137" s="133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139">
        <v>1</v>
      </c>
      <c r="B138" s="150" t="s">
        <v>2734</v>
      </c>
      <c r="C138" s="142" t="s">
        <v>2735</v>
      </c>
      <c r="D138" s="139" t="s">
        <v>1632</v>
      </c>
      <c r="E138" s="142">
        <v>11</v>
      </c>
      <c r="F138" s="139">
        <f t="shared" ref="F138:F156" si="11">SUM(E138,F137)</f>
        <v>11</v>
      </c>
      <c r="G138" s="140">
        <f>SUM(G137,E138)</f>
        <v>11</v>
      </c>
      <c r="H138" s="142"/>
      <c r="I138" s="133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139">
        <v>2</v>
      </c>
      <c r="B139" s="154" t="s">
        <v>2656</v>
      </c>
      <c r="C139" s="142" t="s">
        <v>2657</v>
      </c>
      <c r="D139" s="142" t="s">
        <v>1621</v>
      </c>
      <c r="E139" s="142">
        <v>30</v>
      </c>
      <c r="F139" s="139">
        <f t="shared" si="11"/>
        <v>41</v>
      </c>
      <c r="G139" s="140">
        <f>SUM(E139,G138)</f>
        <v>41</v>
      </c>
      <c r="H139" s="142"/>
      <c r="I139" s="133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139">
        <v>3</v>
      </c>
      <c r="B140" s="154" t="s">
        <v>2682</v>
      </c>
      <c r="C140" s="142" t="s">
        <v>2683</v>
      </c>
      <c r="D140" s="142" t="s">
        <v>1621</v>
      </c>
      <c r="E140" s="142">
        <v>15</v>
      </c>
      <c r="F140" s="139">
        <f t="shared" si="11"/>
        <v>56</v>
      </c>
      <c r="G140" s="140">
        <f>SUM(E140,G139)</f>
        <v>56</v>
      </c>
      <c r="H140" s="142"/>
      <c r="I140" s="133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9">
        <v>4</v>
      </c>
      <c r="B141" s="154" t="s">
        <v>2736</v>
      </c>
      <c r="C141" s="142" t="s">
        <v>2659</v>
      </c>
      <c r="D141" s="142" t="s">
        <v>1621</v>
      </c>
      <c r="E141" s="142">
        <v>45</v>
      </c>
      <c r="F141" s="139">
        <f t="shared" si="11"/>
        <v>101</v>
      </c>
      <c r="G141" s="140">
        <f>SUM(E141,G140)</f>
        <v>101</v>
      </c>
      <c r="H141" s="142"/>
      <c r="I141" s="133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39">
        <v>5</v>
      </c>
      <c r="B142" s="147" t="s">
        <v>2737</v>
      </c>
      <c r="C142" s="139" t="s">
        <v>2738</v>
      </c>
      <c r="D142" s="139" t="s">
        <v>1621</v>
      </c>
      <c r="E142" s="142">
        <v>15</v>
      </c>
      <c r="F142" s="139">
        <f t="shared" si="11"/>
        <v>116</v>
      </c>
      <c r="G142" s="140">
        <f>SUM(G141,E142)</f>
        <v>116</v>
      </c>
      <c r="H142" s="142"/>
      <c r="I142" s="133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39">
        <v>6</v>
      </c>
      <c r="B143" s="150" t="s">
        <v>2739</v>
      </c>
      <c r="C143" s="142" t="s">
        <v>2740</v>
      </c>
      <c r="D143" s="139" t="s">
        <v>1621</v>
      </c>
      <c r="E143" s="142">
        <v>6</v>
      </c>
      <c r="F143" s="139">
        <f t="shared" si="11"/>
        <v>122</v>
      </c>
      <c r="G143" s="140">
        <f>SUM(G142,E143)</f>
        <v>122</v>
      </c>
      <c r="H143" s="142"/>
      <c r="I143" s="133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139">
        <v>7</v>
      </c>
      <c r="B144" s="150" t="s">
        <v>2328</v>
      </c>
      <c r="C144" s="142" t="s">
        <v>2207</v>
      </c>
      <c r="D144" s="139" t="s">
        <v>1621</v>
      </c>
      <c r="E144" s="142">
        <v>45</v>
      </c>
      <c r="F144" s="139">
        <f t="shared" si="11"/>
        <v>167</v>
      </c>
      <c r="G144" s="140">
        <f>SUM(G143,E144)</f>
        <v>167</v>
      </c>
      <c r="H144" s="142"/>
      <c r="I144" s="133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9">
        <v>8</v>
      </c>
      <c r="B145" s="154" t="s">
        <v>2118</v>
      </c>
      <c r="C145" s="142" t="s">
        <v>2119</v>
      </c>
      <c r="D145" s="142" t="s">
        <v>1621</v>
      </c>
      <c r="E145" s="142">
        <v>60</v>
      </c>
      <c r="F145" s="139">
        <f t="shared" si="11"/>
        <v>227</v>
      </c>
      <c r="G145" s="140">
        <v>200</v>
      </c>
      <c r="H145" s="142"/>
      <c r="I145" s="133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139">
        <v>9</v>
      </c>
      <c r="B146" s="180" t="s">
        <v>2709</v>
      </c>
      <c r="C146" s="145" t="s">
        <v>2710</v>
      </c>
      <c r="D146" s="145" t="s">
        <v>1621</v>
      </c>
      <c r="E146" s="145">
        <v>12</v>
      </c>
      <c r="F146" s="139">
        <f t="shared" si="11"/>
        <v>239</v>
      </c>
      <c r="G146" s="146">
        <v>200</v>
      </c>
      <c r="H146" s="145"/>
      <c r="I146" s="133" t="s">
        <v>2662</v>
      </c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139">
        <v>10</v>
      </c>
      <c r="B147" s="147" t="s">
        <v>2392</v>
      </c>
      <c r="C147" s="139" t="s">
        <v>2393</v>
      </c>
      <c r="D147" s="142" t="s">
        <v>1621</v>
      </c>
      <c r="E147" s="142">
        <v>15</v>
      </c>
      <c r="F147" s="139">
        <f t="shared" si="11"/>
        <v>254</v>
      </c>
      <c r="G147" s="140">
        <f t="shared" ref="G147:G156" si="12">SUM(E147,G146)</f>
        <v>215</v>
      </c>
      <c r="H147" s="201"/>
      <c r="I147" s="133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39">
        <v>11</v>
      </c>
      <c r="B148" s="147" t="s">
        <v>2167</v>
      </c>
      <c r="C148" s="139" t="s">
        <v>2168</v>
      </c>
      <c r="D148" s="142" t="s">
        <v>1621</v>
      </c>
      <c r="E148" s="142">
        <v>50</v>
      </c>
      <c r="F148" s="139">
        <f t="shared" si="11"/>
        <v>304</v>
      </c>
      <c r="G148" s="140">
        <f t="shared" si="12"/>
        <v>265</v>
      </c>
      <c r="H148" s="201"/>
      <c r="I148" s="133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12</v>
      </c>
      <c r="B149" s="154" t="s">
        <v>1666</v>
      </c>
      <c r="C149" s="142" t="s">
        <v>1667</v>
      </c>
      <c r="D149" s="142" t="s">
        <v>1621</v>
      </c>
      <c r="E149" s="142">
        <v>4</v>
      </c>
      <c r="F149" s="139">
        <f t="shared" si="11"/>
        <v>308</v>
      </c>
      <c r="G149" s="140">
        <f t="shared" si="12"/>
        <v>269</v>
      </c>
      <c r="H149" s="201"/>
      <c r="I149" s="133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39">
        <v>13</v>
      </c>
      <c r="B150" s="154" t="s">
        <v>1962</v>
      </c>
      <c r="C150" s="142" t="s">
        <v>2741</v>
      </c>
      <c r="D150" s="142" t="s">
        <v>1621</v>
      </c>
      <c r="E150" s="142">
        <v>40</v>
      </c>
      <c r="F150" s="139">
        <f t="shared" si="11"/>
        <v>348</v>
      </c>
      <c r="G150" s="140">
        <f t="shared" si="12"/>
        <v>309</v>
      </c>
      <c r="H150" s="201"/>
      <c r="I150" s="133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39">
        <v>14</v>
      </c>
      <c r="B151" s="154" t="s">
        <v>2198</v>
      </c>
      <c r="C151" s="142" t="s">
        <v>2199</v>
      </c>
      <c r="D151" s="142" t="s">
        <v>1621</v>
      </c>
      <c r="E151" s="142">
        <v>27</v>
      </c>
      <c r="F151" s="139">
        <f t="shared" si="11"/>
        <v>375</v>
      </c>
      <c r="G151" s="140">
        <f t="shared" si="12"/>
        <v>336</v>
      </c>
      <c r="H151" s="142"/>
      <c r="I151" s="133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spans="1:26" ht="15.75" customHeight="1">
      <c r="A152" s="139">
        <v>15</v>
      </c>
      <c r="B152" s="154" t="s">
        <v>1783</v>
      </c>
      <c r="C152" s="142" t="s">
        <v>1669</v>
      </c>
      <c r="D152" s="142" t="s">
        <v>1621</v>
      </c>
      <c r="E152" s="142">
        <v>6</v>
      </c>
      <c r="F152" s="139">
        <f t="shared" si="11"/>
        <v>381</v>
      </c>
      <c r="G152" s="140">
        <f t="shared" si="12"/>
        <v>342</v>
      </c>
      <c r="H152" s="142"/>
      <c r="I152" s="133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39">
        <v>16</v>
      </c>
      <c r="B153" s="154" t="s">
        <v>1672</v>
      </c>
      <c r="C153" s="142" t="s">
        <v>1673</v>
      </c>
      <c r="D153" s="142" t="s">
        <v>1621</v>
      </c>
      <c r="E153" s="142">
        <v>9</v>
      </c>
      <c r="F153" s="139">
        <f t="shared" si="11"/>
        <v>390</v>
      </c>
      <c r="G153" s="140">
        <f t="shared" si="12"/>
        <v>351</v>
      </c>
      <c r="H153" s="142"/>
      <c r="I153" s="133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139">
        <v>17</v>
      </c>
      <c r="B154" s="154" t="s">
        <v>1683</v>
      </c>
      <c r="C154" s="142" t="s">
        <v>1684</v>
      </c>
      <c r="D154" s="139" t="s">
        <v>1621</v>
      </c>
      <c r="E154" s="142">
        <v>10</v>
      </c>
      <c r="F154" s="139">
        <f t="shared" si="11"/>
        <v>400</v>
      </c>
      <c r="G154" s="140">
        <f t="shared" si="12"/>
        <v>361</v>
      </c>
      <c r="H154" s="142"/>
      <c r="I154" s="133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132">
        <v>18</v>
      </c>
      <c r="B155" s="116" t="s">
        <v>245</v>
      </c>
      <c r="C155" s="132" t="s">
        <v>2742</v>
      </c>
      <c r="D155" s="157" t="s">
        <v>1621</v>
      </c>
      <c r="E155" s="132">
        <v>4</v>
      </c>
      <c r="F155" s="157">
        <f t="shared" si="11"/>
        <v>404</v>
      </c>
      <c r="G155" s="159">
        <f t="shared" si="12"/>
        <v>365</v>
      </c>
      <c r="H155" s="132"/>
      <c r="I155" s="133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39">
        <v>19</v>
      </c>
      <c r="B156" s="141" t="s">
        <v>2743</v>
      </c>
      <c r="C156" s="142" t="s">
        <v>2744</v>
      </c>
      <c r="D156" s="167" t="s">
        <v>1175</v>
      </c>
      <c r="E156" s="142">
        <v>40</v>
      </c>
      <c r="F156" s="139">
        <f t="shared" si="11"/>
        <v>444</v>
      </c>
      <c r="G156" s="140">
        <f t="shared" si="12"/>
        <v>405</v>
      </c>
      <c r="H156" s="136" t="s">
        <v>2139</v>
      </c>
      <c r="I156" s="133" t="s">
        <v>2745</v>
      </c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148"/>
      <c r="B157" s="258"/>
      <c r="C157" s="132"/>
      <c r="D157" s="132"/>
      <c r="E157" s="132"/>
      <c r="F157" s="132"/>
      <c r="G157" s="149"/>
      <c r="H157" s="132"/>
      <c r="I157" s="133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260"/>
      <c r="B158" s="336"/>
      <c r="C158" s="221"/>
      <c r="D158" s="221"/>
      <c r="E158" s="132"/>
      <c r="F158" s="132"/>
      <c r="G158" s="149"/>
      <c r="H158" s="132"/>
      <c r="I158" s="133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549" t="s">
        <v>2746</v>
      </c>
      <c r="B159" s="549"/>
      <c r="C159" s="551" t="s">
        <v>2747</v>
      </c>
      <c r="D159" s="551"/>
      <c r="E159" s="132"/>
      <c r="F159" s="132"/>
      <c r="G159" s="149"/>
      <c r="H159" s="132"/>
      <c r="I159" s="133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39" t="s">
        <v>1622</v>
      </c>
      <c r="B160" s="139" t="s">
        <v>1623</v>
      </c>
      <c r="C160" s="139" t="s">
        <v>1624</v>
      </c>
      <c r="D160" s="139" t="s">
        <v>1625</v>
      </c>
      <c r="E160" s="139" t="s">
        <v>1626</v>
      </c>
      <c r="F160" s="139" t="s">
        <v>1627</v>
      </c>
      <c r="G160" s="140" t="s">
        <v>1628</v>
      </c>
      <c r="H160" s="140" t="s">
        <v>1629</v>
      </c>
      <c r="I160" s="133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42">
        <v>1</v>
      </c>
      <c r="B161" s="180" t="s">
        <v>2684</v>
      </c>
      <c r="C161" s="143" t="s">
        <v>2685</v>
      </c>
      <c r="D161" s="145" t="s">
        <v>1632</v>
      </c>
      <c r="E161" s="145">
        <v>41</v>
      </c>
      <c r="F161" s="143">
        <f>SUM(F160,E161)</f>
        <v>41</v>
      </c>
      <c r="G161" s="146">
        <f>SUM(G160,E161)</f>
        <v>41</v>
      </c>
      <c r="H161" s="145"/>
      <c r="I161" s="133" t="s">
        <v>2662</v>
      </c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139">
        <v>2</v>
      </c>
      <c r="B162" s="150" t="s">
        <v>2711</v>
      </c>
      <c r="C162" s="142" t="s">
        <v>2712</v>
      </c>
      <c r="D162" s="139" t="s">
        <v>1632</v>
      </c>
      <c r="E162" s="142">
        <v>6</v>
      </c>
      <c r="F162" s="139">
        <f>SUM(F161,E162)</f>
        <v>47</v>
      </c>
      <c r="G162" s="140">
        <f>SUM(G161,E162)</f>
        <v>47</v>
      </c>
      <c r="H162" s="142"/>
      <c r="I162" s="133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42">
        <v>3</v>
      </c>
      <c r="B163" s="150" t="s">
        <v>2748</v>
      </c>
      <c r="C163" s="139" t="s">
        <v>2749</v>
      </c>
      <c r="D163" s="139" t="s">
        <v>1632</v>
      </c>
      <c r="E163" s="139">
        <v>192</v>
      </c>
      <c r="F163" s="139">
        <f>SUM(F162,E163)</f>
        <v>239</v>
      </c>
      <c r="G163" s="140">
        <f>SUM(G162,E163)</f>
        <v>239</v>
      </c>
      <c r="H163" s="142"/>
      <c r="I163" s="133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.75" customHeight="1">
      <c r="A164" s="142">
        <v>4</v>
      </c>
      <c r="B164" s="150" t="s">
        <v>1828</v>
      </c>
      <c r="C164" s="139" t="s">
        <v>1829</v>
      </c>
      <c r="D164" s="139" t="s">
        <v>1621</v>
      </c>
      <c r="E164" s="139">
        <v>10</v>
      </c>
      <c r="F164" s="139">
        <f>SUM(F163,E164)</f>
        <v>249</v>
      </c>
      <c r="G164" s="140">
        <f>SUM(G163,E164)</f>
        <v>249</v>
      </c>
      <c r="H164" s="142"/>
      <c r="I164" s="133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spans="1:26" ht="15.75" customHeight="1">
      <c r="A165" s="142">
        <v>5</v>
      </c>
      <c r="B165" s="150" t="s">
        <v>2748</v>
      </c>
      <c r="C165" s="142" t="s">
        <v>2110</v>
      </c>
      <c r="D165" s="139" t="s">
        <v>1632</v>
      </c>
      <c r="E165" s="142">
        <v>192</v>
      </c>
      <c r="F165" s="139">
        <f>SUM(F164,E165)</f>
        <v>441</v>
      </c>
      <c r="G165" s="140">
        <v>400</v>
      </c>
      <c r="H165" s="136" t="s">
        <v>2139</v>
      </c>
      <c r="I165" s="133" t="s">
        <v>2111</v>
      </c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142">
        <v>6</v>
      </c>
      <c r="B166" s="147"/>
      <c r="C166" s="142"/>
      <c r="D166" s="142"/>
      <c r="E166" s="142"/>
      <c r="F166" s="142"/>
      <c r="G166" s="140"/>
      <c r="H166" s="142"/>
      <c r="I166" s="133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32"/>
      <c r="B167" s="134"/>
      <c r="C167" s="132"/>
      <c r="D167" s="132"/>
      <c r="E167" s="132"/>
      <c r="F167" s="132"/>
      <c r="G167" s="149"/>
      <c r="H167" s="132"/>
      <c r="I167" s="133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32"/>
      <c r="B168" s="134"/>
      <c r="C168" s="132"/>
      <c r="D168" s="132"/>
      <c r="E168" s="132"/>
      <c r="F168" s="132"/>
      <c r="G168" s="149"/>
      <c r="H168" s="132"/>
      <c r="I168" s="133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132"/>
      <c r="B169" s="134"/>
      <c r="C169" s="132"/>
      <c r="D169" s="132"/>
      <c r="E169" s="132"/>
      <c r="F169" s="132"/>
      <c r="G169" s="149"/>
      <c r="H169" s="132"/>
      <c r="I169" s="133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548" t="s">
        <v>2750</v>
      </c>
      <c r="B170" s="548"/>
      <c r="C170" s="550" t="s">
        <v>2751</v>
      </c>
      <c r="D170" s="550"/>
      <c r="E170" s="132"/>
      <c r="F170" s="132"/>
      <c r="G170" s="149"/>
      <c r="H170" s="132"/>
      <c r="I170" s="133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9" t="s">
        <v>1622</v>
      </c>
      <c r="B171" s="139" t="s">
        <v>1623</v>
      </c>
      <c r="C171" s="139" t="s">
        <v>1624</v>
      </c>
      <c r="D171" s="139" t="s">
        <v>1625</v>
      </c>
      <c r="E171" s="139" t="s">
        <v>1626</v>
      </c>
      <c r="F171" s="139" t="s">
        <v>1627</v>
      </c>
      <c r="G171" s="140" t="s">
        <v>1628</v>
      </c>
      <c r="H171" s="140" t="s">
        <v>1629</v>
      </c>
      <c r="I171" s="133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39">
        <v>1</v>
      </c>
      <c r="B172" s="294" t="s">
        <v>2676</v>
      </c>
      <c r="C172" s="145" t="s">
        <v>2677</v>
      </c>
      <c r="D172" s="145" t="s">
        <v>1632</v>
      </c>
      <c r="E172" s="145">
        <v>12</v>
      </c>
      <c r="F172" s="143">
        <f>SUM(E172,F171)</f>
        <v>12</v>
      </c>
      <c r="G172" s="146">
        <f>SUM(E172,G171)</f>
        <v>12</v>
      </c>
      <c r="H172" s="145"/>
      <c r="I172" s="133" t="s">
        <v>2662</v>
      </c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139">
        <v>2</v>
      </c>
      <c r="B173" s="150"/>
      <c r="C173" s="142"/>
      <c r="D173" s="139"/>
      <c r="E173" s="142"/>
      <c r="F173" s="139"/>
      <c r="G173" s="140"/>
      <c r="H173" s="142"/>
      <c r="I173" s="133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5.75" customHeight="1">
      <c r="A174" s="142">
        <v>3</v>
      </c>
      <c r="B174" s="150"/>
      <c r="C174" s="139"/>
      <c r="D174" s="139"/>
      <c r="E174" s="139"/>
      <c r="F174" s="142"/>
      <c r="G174" s="140"/>
      <c r="H174" s="142"/>
      <c r="I174" s="133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5.75" customHeight="1">
      <c r="A175" s="132"/>
      <c r="B175" s="134"/>
      <c r="C175" s="132"/>
      <c r="D175" s="132"/>
      <c r="E175" s="132"/>
      <c r="F175" s="132"/>
      <c r="G175" s="149"/>
      <c r="H175" s="132"/>
      <c r="I175" s="133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6" ht="15.75" customHeight="1">
      <c r="A176" s="132"/>
      <c r="B176" s="134"/>
      <c r="C176" s="132"/>
      <c r="D176" s="132"/>
      <c r="E176" s="132"/>
      <c r="F176" s="132"/>
      <c r="G176" s="149"/>
      <c r="H176" s="132"/>
      <c r="I176" s="133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spans="1:26" ht="15.75" customHeight="1">
      <c r="A177" s="132"/>
      <c r="B177" s="134"/>
      <c r="C177" s="132"/>
      <c r="D177" s="132"/>
      <c r="E177" s="132"/>
      <c r="F177" s="132"/>
      <c r="G177" s="149"/>
      <c r="H177" s="132"/>
      <c r="I177" s="133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spans="1:26" ht="15.75" customHeight="1">
      <c r="A178" s="548" t="s">
        <v>2752</v>
      </c>
      <c r="B178" s="548"/>
      <c r="C178" s="550" t="s">
        <v>2753</v>
      </c>
      <c r="D178" s="550"/>
      <c r="E178" s="132"/>
      <c r="F178" s="132"/>
      <c r="G178" s="149"/>
      <c r="H178" s="132"/>
      <c r="I178" s="133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.75" customHeight="1">
      <c r="A179" s="139" t="s">
        <v>1622</v>
      </c>
      <c r="B179" s="139" t="s">
        <v>1623</v>
      </c>
      <c r="C179" s="139" t="s">
        <v>1624</v>
      </c>
      <c r="D179" s="139" t="s">
        <v>1625</v>
      </c>
      <c r="E179" s="139" t="s">
        <v>1626</v>
      </c>
      <c r="F179" s="139" t="s">
        <v>1627</v>
      </c>
      <c r="G179" s="140" t="s">
        <v>1628</v>
      </c>
      <c r="H179" s="140" t="s">
        <v>1629</v>
      </c>
      <c r="I179" s="133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spans="1:26" ht="15.75" customHeight="1">
      <c r="A180" s="142">
        <v>1</v>
      </c>
      <c r="B180" s="150" t="s">
        <v>2722</v>
      </c>
      <c r="C180" s="139" t="s">
        <v>2723</v>
      </c>
      <c r="D180" s="139" t="s">
        <v>1621</v>
      </c>
      <c r="E180" s="142">
        <v>12</v>
      </c>
      <c r="F180" s="139">
        <f>SUM(E180,F179)</f>
        <v>12</v>
      </c>
      <c r="G180" s="140">
        <f>SUM(E180,G179)</f>
        <v>12</v>
      </c>
      <c r="H180" s="142"/>
      <c r="I180" s="133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spans="1:26" ht="15.75" customHeight="1">
      <c r="A181" s="142">
        <v>2</v>
      </c>
      <c r="B181" s="147" t="s">
        <v>2754</v>
      </c>
      <c r="C181" s="139" t="s">
        <v>2755</v>
      </c>
      <c r="D181" s="142" t="s">
        <v>1621</v>
      </c>
      <c r="E181" s="142">
        <v>6</v>
      </c>
      <c r="F181" s="139">
        <f>SUM(F180,E181)</f>
        <v>18</v>
      </c>
      <c r="G181" s="140">
        <f>SUM(G180,E181)</f>
        <v>18</v>
      </c>
      <c r="H181" s="142"/>
      <c r="I181" s="133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spans="1:26" ht="15.75" customHeight="1">
      <c r="A182" s="139">
        <v>3</v>
      </c>
      <c r="B182" s="154" t="s">
        <v>2656</v>
      </c>
      <c r="C182" s="142" t="s">
        <v>2657</v>
      </c>
      <c r="D182" s="142" t="s">
        <v>1621</v>
      </c>
      <c r="E182" s="142">
        <v>30</v>
      </c>
      <c r="F182" s="139">
        <f t="shared" ref="F182:F214" si="13">SUM(E182,F181)</f>
        <v>48</v>
      </c>
      <c r="G182" s="140">
        <f>SUM(E182,G181)</f>
        <v>48</v>
      </c>
      <c r="H182" s="142"/>
      <c r="I182" s="133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spans="1:26" ht="15.75" customHeight="1">
      <c r="A183" s="139">
        <v>4</v>
      </c>
      <c r="B183" s="154" t="s">
        <v>2756</v>
      </c>
      <c r="C183" s="142" t="s">
        <v>2757</v>
      </c>
      <c r="D183" s="142" t="s">
        <v>1621</v>
      </c>
      <c r="E183" s="142">
        <v>6</v>
      </c>
      <c r="F183" s="139">
        <f t="shared" si="13"/>
        <v>54</v>
      </c>
      <c r="G183" s="140">
        <f>SUM(E183,G182)</f>
        <v>54</v>
      </c>
      <c r="H183" s="142"/>
      <c r="I183" s="133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139">
        <v>5</v>
      </c>
      <c r="B184" s="150" t="s">
        <v>2758</v>
      </c>
      <c r="C184" s="142" t="s">
        <v>2759</v>
      </c>
      <c r="D184" s="139" t="s">
        <v>1621</v>
      </c>
      <c r="E184" s="142">
        <v>16</v>
      </c>
      <c r="F184" s="139">
        <f t="shared" si="13"/>
        <v>70</v>
      </c>
      <c r="G184" s="140">
        <f>SUM(G183,E184)</f>
        <v>70</v>
      </c>
      <c r="H184" s="142"/>
      <c r="I184" s="133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139">
        <v>6</v>
      </c>
      <c r="B185" s="154" t="s">
        <v>2682</v>
      </c>
      <c r="C185" s="142" t="s">
        <v>2683</v>
      </c>
      <c r="D185" s="142" t="s">
        <v>1621</v>
      </c>
      <c r="E185" s="142">
        <v>15</v>
      </c>
      <c r="F185" s="139">
        <f t="shared" si="13"/>
        <v>85</v>
      </c>
      <c r="G185" s="140">
        <f>SUM(E185,G184)</f>
        <v>85</v>
      </c>
      <c r="H185" s="142"/>
      <c r="I185" s="133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39">
        <v>7</v>
      </c>
      <c r="B186" s="154" t="s">
        <v>2673</v>
      </c>
      <c r="C186" s="142" t="s">
        <v>2659</v>
      </c>
      <c r="D186" s="142" t="s">
        <v>1621</v>
      </c>
      <c r="E186" s="142">
        <v>46</v>
      </c>
      <c r="F186" s="139">
        <f t="shared" si="13"/>
        <v>131</v>
      </c>
      <c r="G186" s="140">
        <f>SUM(E186,G185)</f>
        <v>131</v>
      </c>
      <c r="H186" s="142"/>
      <c r="I186" s="133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139">
        <v>8</v>
      </c>
      <c r="B187" s="154" t="s">
        <v>2674</v>
      </c>
      <c r="C187" s="142" t="s">
        <v>2675</v>
      </c>
      <c r="D187" s="142" t="s">
        <v>1621</v>
      </c>
      <c r="E187" s="142">
        <v>8</v>
      </c>
      <c r="F187" s="139">
        <f t="shared" si="13"/>
        <v>139</v>
      </c>
      <c r="G187" s="140">
        <f>SUM(E187,G186)</f>
        <v>139</v>
      </c>
      <c r="H187" s="142"/>
      <c r="I187" s="133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39">
        <v>9</v>
      </c>
      <c r="B188" s="154" t="s">
        <v>2760</v>
      </c>
      <c r="C188" s="142" t="s">
        <v>2761</v>
      </c>
      <c r="D188" s="142" t="s">
        <v>1621</v>
      </c>
      <c r="E188" s="142">
        <v>4</v>
      </c>
      <c r="F188" s="139">
        <f t="shared" si="13"/>
        <v>143</v>
      </c>
      <c r="G188" s="140">
        <f>SUM(E188,G187)</f>
        <v>143</v>
      </c>
      <c r="H188" s="142"/>
      <c r="I188" s="133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42">
        <v>10</v>
      </c>
      <c r="B189" s="147" t="s">
        <v>2762</v>
      </c>
      <c r="C189" s="139" t="s">
        <v>2763</v>
      </c>
      <c r="D189" s="142" t="s">
        <v>1632</v>
      </c>
      <c r="E189" s="142">
        <v>9</v>
      </c>
      <c r="F189" s="139">
        <f t="shared" si="13"/>
        <v>152</v>
      </c>
      <c r="G189" s="140">
        <f>SUM(G188,E189)</f>
        <v>152</v>
      </c>
      <c r="H189" s="142"/>
      <c r="I189" s="133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5.75" customHeight="1">
      <c r="A190" s="139">
        <v>11</v>
      </c>
      <c r="B190" s="154" t="s">
        <v>2676</v>
      </c>
      <c r="C190" s="142" t="s">
        <v>2677</v>
      </c>
      <c r="D190" s="142" t="s">
        <v>1632</v>
      </c>
      <c r="E190" s="142">
        <v>12</v>
      </c>
      <c r="F190" s="139">
        <f t="shared" si="13"/>
        <v>164</v>
      </c>
      <c r="G190" s="140">
        <f>SUM(E190,G189)</f>
        <v>164</v>
      </c>
      <c r="H190" s="142"/>
      <c r="I190" s="133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142">
        <v>12</v>
      </c>
      <c r="B191" s="147" t="s">
        <v>2686</v>
      </c>
      <c r="C191" s="139" t="s">
        <v>2661</v>
      </c>
      <c r="D191" s="142" t="s">
        <v>1621</v>
      </c>
      <c r="E191" s="142">
        <v>15</v>
      </c>
      <c r="F191" s="139">
        <f t="shared" si="13"/>
        <v>179</v>
      </c>
      <c r="G191" s="140">
        <f>SUM(G190,E191)</f>
        <v>179</v>
      </c>
      <c r="H191" s="142"/>
      <c r="I191" s="133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142">
        <v>13</v>
      </c>
      <c r="B192" s="147" t="s">
        <v>2241</v>
      </c>
      <c r="C192" s="139" t="s">
        <v>2207</v>
      </c>
      <c r="D192" s="142" t="s">
        <v>1621</v>
      </c>
      <c r="E192" s="142">
        <v>45</v>
      </c>
      <c r="F192" s="139">
        <f t="shared" si="13"/>
        <v>224</v>
      </c>
      <c r="G192" s="140">
        <v>200</v>
      </c>
      <c r="H192" s="142"/>
      <c r="I192" s="133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42">
        <v>14</v>
      </c>
      <c r="B193" s="154" t="s">
        <v>2118</v>
      </c>
      <c r="C193" s="142" t="s">
        <v>2119</v>
      </c>
      <c r="D193" s="142" t="s">
        <v>1621</v>
      </c>
      <c r="E193" s="142">
        <v>55</v>
      </c>
      <c r="F193" s="139">
        <f t="shared" si="13"/>
        <v>279</v>
      </c>
      <c r="G193" s="140">
        <v>200</v>
      </c>
      <c r="H193" s="142"/>
      <c r="I193" s="133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142">
        <v>15</v>
      </c>
      <c r="B194" s="154" t="s">
        <v>2391</v>
      </c>
      <c r="C194" s="142" t="s">
        <v>2180</v>
      </c>
      <c r="D194" s="139" t="s">
        <v>1621</v>
      </c>
      <c r="E194" s="142">
        <v>8</v>
      </c>
      <c r="F194" s="139">
        <f t="shared" si="13"/>
        <v>287</v>
      </c>
      <c r="G194" s="140">
        <v>200</v>
      </c>
      <c r="H194" s="142"/>
      <c r="I194" s="133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42">
        <v>16</v>
      </c>
      <c r="B195" s="147" t="s">
        <v>2120</v>
      </c>
      <c r="C195" s="142" t="s">
        <v>2121</v>
      </c>
      <c r="D195" s="142" t="s">
        <v>1621</v>
      </c>
      <c r="E195" s="142">
        <v>30</v>
      </c>
      <c r="F195" s="139">
        <f t="shared" si="13"/>
        <v>317</v>
      </c>
      <c r="G195" s="140">
        <v>200</v>
      </c>
      <c r="H195" s="142"/>
      <c r="I195" s="133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42">
        <v>17</v>
      </c>
      <c r="B196" s="147" t="s">
        <v>2277</v>
      </c>
      <c r="C196" s="142" t="s">
        <v>2278</v>
      </c>
      <c r="D196" s="142" t="s">
        <v>1621</v>
      </c>
      <c r="E196" s="142">
        <v>15</v>
      </c>
      <c r="F196" s="139">
        <f t="shared" si="13"/>
        <v>332</v>
      </c>
      <c r="G196" s="140">
        <v>200</v>
      </c>
      <c r="H196" s="142"/>
      <c r="I196" s="133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142">
        <v>18</v>
      </c>
      <c r="B197" s="180" t="s">
        <v>2165</v>
      </c>
      <c r="C197" s="145" t="s">
        <v>2166</v>
      </c>
      <c r="D197" s="145" t="s">
        <v>1621</v>
      </c>
      <c r="E197" s="145">
        <v>11</v>
      </c>
      <c r="F197" s="139">
        <f t="shared" si="13"/>
        <v>343</v>
      </c>
      <c r="G197" s="146">
        <v>200</v>
      </c>
      <c r="H197" s="145"/>
      <c r="I197" s="133" t="s">
        <v>2662</v>
      </c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5.75" customHeight="1">
      <c r="A198" s="142">
        <v>19</v>
      </c>
      <c r="B198" s="147" t="s">
        <v>2275</v>
      </c>
      <c r="C198" s="142" t="s">
        <v>2764</v>
      </c>
      <c r="D198" s="142" t="s">
        <v>1621</v>
      </c>
      <c r="E198" s="142">
        <v>8</v>
      </c>
      <c r="F198" s="139">
        <f t="shared" si="13"/>
        <v>351</v>
      </c>
      <c r="G198" s="140">
        <f t="shared" ref="G198:G204" si="14">SUM(E198,G197)</f>
        <v>208</v>
      </c>
      <c r="H198" s="142"/>
      <c r="I198" s="133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spans="1:26" ht="15.75" customHeight="1">
      <c r="A199" s="142">
        <v>20</v>
      </c>
      <c r="B199" s="154" t="s">
        <v>2122</v>
      </c>
      <c r="C199" s="142" t="s">
        <v>2123</v>
      </c>
      <c r="D199" s="142" t="s">
        <v>1632</v>
      </c>
      <c r="E199" s="142">
        <v>20</v>
      </c>
      <c r="F199" s="139">
        <f t="shared" si="13"/>
        <v>371</v>
      </c>
      <c r="G199" s="140">
        <f t="shared" si="14"/>
        <v>228</v>
      </c>
      <c r="H199" s="142"/>
      <c r="I199" s="133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</row>
    <row r="200" spans="1:26" ht="15.75" customHeight="1">
      <c r="A200" s="142">
        <v>21</v>
      </c>
      <c r="B200" s="147" t="s">
        <v>2392</v>
      </c>
      <c r="C200" s="139" t="s">
        <v>2393</v>
      </c>
      <c r="D200" s="142" t="s">
        <v>1621</v>
      </c>
      <c r="E200" s="142">
        <v>15</v>
      </c>
      <c r="F200" s="139">
        <f t="shared" si="13"/>
        <v>386</v>
      </c>
      <c r="G200" s="140">
        <f t="shared" si="14"/>
        <v>243</v>
      </c>
      <c r="H200" s="142"/>
      <c r="I200" s="133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spans="1:26" ht="15.75" customHeight="1">
      <c r="A201" s="142">
        <v>22</v>
      </c>
      <c r="B201" s="147" t="s">
        <v>2765</v>
      </c>
      <c r="C201" s="139" t="s">
        <v>2766</v>
      </c>
      <c r="D201" s="142" t="s">
        <v>1621</v>
      </c>
      <c r="E201" s="142">
        <v>8</v>
      </c>
      <c r="F201" s="139">
        <f t="shared" si="13"/>
        <v>394</v>
      </c>
      <c r="G201" s="140">
        <f t="shared" si="14"/>
        <v>251</v>
      </c>
      <c r="H201" s="142"/>
      <c r="I201" s="133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spans="1:26" ht="15.75" customHeight="1">
      <c r="A202" s="142">
        <v>23</v>
      </c>
      <c r="B202" s="147" t="s">
        <v>2167</v>
      </c>
      <c r="C202" s="139" t="s">
        <v>2168</v>
      </c>
      <c r="D202" s="142" t="s">
        <v>1621</v>
      </c>
      <c r="E202" s="142">
        <v>110</v>
      </c>
      <c r="F202" s="139">
        <f t="shared" si="13"/>
        <v>504</v>
      </c>
      <c r="G202" s="140">
        <f t="shared" si="14"/>
        <v>361</v>
      </c>
      <c r="H202" s="142"/>
      <c r="I202" s="133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spans="1:26" ht="15.75" customHeight="1">
      <c r="A203" s="142">
        <v>24</v>
      </c>
      <c r="B203" s="147" t="s">
        <v>2169</v>
      </c>
      <c r="C203" s="139" t="s">
        <v>2170</v>
      </c>
      <c r="D203" s="142" t="s">
        <v>1621</v>
      </c>
      <c r="E203" s="142">
        <v>24</v>
      </c>
      <c r="F203" s="139">
        <f t="shared" si="13"/>
        <v>528</v>
      </c>
      <c r="G203" s="140">
        <f t="shared" si="14"/>
        <v>385</v>
      </c>
      <c r="H203" s="142"/>
      <c r="I203" s="133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spans="1:26" ht="15.75" customHeight="1">
      <c r="A204" s="142">
        <v>25</v>
      </c>
      <c r="B204" s="147" t="s">
        <v>2711</v>
      </c>
      <c r="C204" s="139" t="s">
        <v>2712</v>
      </c>
      <c r="D204" s="142" t="s">
        <v>1632</v>
      </c>
      <c r="E204" s="142">
        <v>6</v>
      </c>
      <c r="F204" s="139">
        <f t="shared" si="13"/>
        <v>534</v>
      </c>
      <c r="G204" s="140">
        <f t="shared" si="14"/>
        <v>391</v>
      </c>
      <c r="H204" s="142"/>
      <c r="I204" s="133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spans="1:26" ht="15.75" customHeight="1">
      <c r="A205" s="142">
        <v>26</v>
      </c>
      <c r="B205" s="154" t="s">
        <v>2154</v>
      </c>
      <c r="C205" s="142" t="s">
        <v>2155</v>
      </c>
      <c r="D205" s="142" t="s">
        <v>1632</v>
      </c>
      <c r="E205" s="142">
        <v>24</v>
      </c>
      <c r="F205" s="139">
        <f t="shared" si="13"/>
        <v>558</v>
      </c>
      <c r="G205" s="140">
        <v>400</v>
      </c>
      <c r="H205" s="136" t="s">
        <v>2139</v>
      </c>
      <c r="I205" s="133" t="s">
        <v>2665</v>
      </c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42">
        <v>27</v>
      </c>
      <c r="B206" s="154" t="s">
        <v>1666</v>
      </c>
      <c r="C206" s="142" t="s">
        <v>1667</v>
      </c>
      <c r="D206" s="142" t="s">
        <v>1621</v>
      </c>
      <c r="E206" s="142">
        <v>6</v>
      </c>
      <c r="F206" s="139">
        <f t="shared" si="13"/>
        <v>564</v>
      </c>
      <c r="G206" s="140">
        <v>400</v>
      </c>
      <c r="H206" s="142"/>
      <c r="I206" s="133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42">
        <v>28</v>
      </c>
      <c r="B207" s="154" t="s">
        <v>2767</v>
      </c>
      <c r="C207" s="142" t="s">
        <v>1638</v>
      </c>
      <c r="D207" s="142" t="s">
        <v>1621</v>
      </c>
      <c r="E207" s="142">
        <v>24</v>
      </c>
      <c r="F207" s="139">
        <f t="shared" si="13"/>
        <v>588</v>
      </c>
      <c r="G207" s="140">
        <v>400</v>
      </c>
      <c r="H207" s="201"/>
      <c r="I207" s="133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42">
        <v>29</v>
      </c>
      <c r="B208" s="154" t="s">
        <v>2198</v>
      </c>
      <c r="C208" s="142" t="s">
        <v>2199</v>
      </c>
      <c r="D208" s="142" t="s">
        <v>1621</v>
      </c>
      <c r="E208" s="142">
        <v>57</v>
      </c>
      <c r="F208" s="139">
        <f t="shared" si="13"/>
        <v>645</v>
      </c>
      <c r="G208" s="140">
        <v>400</v>
      </c>
      <c r="H208" s="201"/>
      <c r="I208" s="133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142">
        <v>30</v>
      </c>
      <c r="B209" s="154" t="s">
        <v>1672</v>
      </c>
      <c r="C209" s="142" t="s">
        <v>1673</v>
      </c>
      <c r="D209" s="142" t="s">
        <v>1621</v>
      </c>
      <c r="E209" s="142">
        <v>6</v>
      </c>
      <c r="F209" s="139">
        <f t="shared" si="13"/>
        <v>651</v>
      </c>
      <c r="G209" s="140">
        <v>400</v>
      </c>
      <c r="H209" s="201"/>
      <c r="I209" s="133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142">
        <v>31</v>
      </c>
      <c r="B210" s="154" t="s">
        <v>1677</v>
      </c>
      <c r="C210" s="142" t="s">
        <v>1678</v>
      </c>
      <c r="D210" s="142" t="s">
        <v>1621</v>
      </c>
      <c r="E210" s="142">
        <v>16</v>
      </c>
      <c r="F210" s="139">
        <f t="shared" si="13"/>
        <v>667</v>
      </c>
      <c r="G210" s="140">
        <v>400</v>
      </c>
      <c r="H210" s="142"/>
      <c r="I210" s="133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142">
        <v>32</v>
      </c>
      <c r="B211" s="141" t="s">
        <v>1249</v>
      </c>
      <c r="C211" s="142" t="s">
        <v>1250</v>
      </c>
      <c r="D211" s="142" t="s">
        <v>1632</v>
      </c>
      <c r="E211" s="142">
        <v>28</v>
      </c>
      <c r="F211" s="139">
        <f t="shared" si="13"/>
        <v>695</v>
      </c>
      <c r="G211" s="140">
        <v>400</v>
      </c>
      <c r="H211" s="142"/>
      <c r="I211" s="133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142">
        <v>33</v>
      </c>
      <c r="B212" s="141" t="s">
        <v>2311</v>
      </c>
      <c r="C212" s="142" t="s">
        <v>1486</v>
      </c>
      <c r="D212" s="139" t="s">
        <v>1621</v>
      </c>
      <c r="E212" s="142">
        <v>7</v>
      </c>
      <c r="F212" s="139">
        <f t="shared" si="13"/>
        <v>702</v>
      </c>
      <c r="G212" s="140">
        <v>400</v>
      </c>
      <c r="H212" s="142"/>
      <c r="I212" s="133"/>
      <c r="J212" s="134"/>
      <c r="K212" s="134"/>
      <c r="L212" s="134"/>
      <c r="M212" s="134"/>
      <c r="N212" s="134"/>
      <c r="O212" s="134"/>
      <c r="P212" s="134"/>
      <c r="Q212" s="134"/>
    </row>
    <row r="213" spans="1:26" ht="15.75" customHeight="1">
      <c r="A213" s="158">
        <v>34</v>
      </c>
      <c r="B213" s="174" t="s">
        <v>1257</v>
      </c>
      <c r="C213" s="158" t="s">
        <v>1258</v>
      </c>
      <c r="D213" s="189" t="s">
        <v>1182</v>
      </c>
      <c r="E213" s="158">
        <v>10</v>
      </c>
      <c r="F213" s="157">
        <f t="shared" si="13"/>
        <v>712</v>
      </c>
      <c r="G213" s="159">
        <v>400</v>
      </c>
      <c r="H213" s="158"/>
      <c r="I213" s="133"/>
      <c r="J213" s="134"/>
      <c r="K213" s="134"/>
      <c r="L213" s="134"/>
      <c r="M213" s="134"/>
      <c r="N213" s="134"/>
      <c r="O213" s="134"/>
      <c r="P213" s="134"/>
      <c r="Q213" s="134"/>
    </row>
    <row r="214" spans="1:26" ht="15.75" customHeight="1">
      <c r="A214" s="142">
        <v>35</v>
      </c>
      <c r="B214" s="141" t="s">
        <v>2743</v>
      </c>
      <c r="C214" s="142" t="s">
        <v>2744</v>
      </c>
      <c r="D214" s="167" t="s">
        <v>1175</v>
      </c>
      <c r="E214" s="142">
        <v>4</v>
      </c>
      <c r="F214" s="139">
        <f t="shared" si="13"/>
        <v>716</v>
      </c>
      <c r="G214" s="140">
        <v>400</v>
      </c>
      <c r="H214" s="142"/>
      <c r="I214" s="133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221"/>
      <c r="B215" s="177"/>
      <c r="C215" s="132"/>
      <c r="D215" s="383"/>
      <c r="E215" s="132"/>
      <c r="F215" s="148"/>
      <c r="G215" s="132"/>
      <c r="H215" s="132"/>
      <c r="I215" s="133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549" t="s">
        <v>2768</v>
      </c>
      <c r="B216" s="549"/>
      <c r="C216" s="551" t="s">
        <v>2769</v>
      </c>
      <c r="D216" s="551"/>
      <c r="E216" s="132"/>
      <c r="F216" s="132"/>
      <c r="G216" s="132"/>
      <c r="H216" s="132"/>
      <c r="I216" s="133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139" t="s">
        <v>1622</v>
      </c>
      <c r="B217" s="139" t="s">
        <v>1623</v>
      </c>
      <c r="C217" s="139" t="s">
        <v>1624</v>
      </c>
      <c r="D217" s="139" t="s">
        <v>1625</v>
      </c>
      <c r="E217" s="139" t="s">
        <v>1626</v>
      </c>
      <c r="F217" s="139" t="s">
        <v>1627</v>
      </c>
      <c r="G217" s="140" t="s">
        <v>1628</v>
      </c>
      <c r="H217" s="140" t="s">
        <v>1629</v>
      </c>
      <c r="I217" s="133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spans="1:26" ht="15.75" customHeight="1">
      <c r="A218" s="139">
        <v>1</v>
      </c>
      <c r="B218" s="154" t="s">
        <v>2654</v>
      </c>
      <c r="C218" s="142" t="s">
        <v>2655</v>
      </c>
      <c r="D218" s="142" t="s">
        <v>1621</v>
      </c>
      <c r="E218" s="142">
        <v>8</v>
      </c>
      <c r="F218" s="139">
        <f t="shared" ref="F218:F223" si="15">SUM(E218,F217)</f>
        <v>8</v>
      </c>
      <c r="G218" s="140">
        <f>SUM(E218,G217)</f>
        <v>8</v>
      </c>
      <c r="H218" s="142"/>
      <c r="I218" s="133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spans="1:26" ht="15.75" customHeight="1">
      <c r="A219" s="142">
        <v>2</v>
      </c>
      <c r="B219" s="150" t="s">
        <v>2722</v>
      </c>
      <c r="C219" s="139" t="s">
        <v>2723</v>
      </c>
      <c r="D219" s="139" t="s">
        <v>1621</v>
      </c>
      <c r="E219" s="142">
        <v>12</v>
      </c>
      <c r="F219" s="139">
        <f t="shared" si="15"/>
        <v>20</v>
      </c>
      <c r="G219" s="140">
        <f>SUM(E219,G218)</f>
        <v>20</v>
      </c>
      <c r="H219" s="142"/>
      <c r="I219" s="133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spans="1:26" ht="15.75" customHeight="1">
      <c r="A220" s="139">
        <v>3</v>
      </c>
      <c r="B220" s="154" t="s">
        <v>2656</v>
      </c>
      <c r="C220" s="142" t="s">
        <v>2657</v>
      </c>
      <c r="D220" s="142" t="s">
        <v>1621</v>
      </c>
      <c r="E220" s="142">
        <v>24</v>
      </c>
      <c r="F220" s="139">
        <f t="shared" si="15"/>
        <v>44</v>
      </c>
      <c r="G220" s="140">
        <f>SUM(E220,G219)</f>
        <v>44</v>
      </c>
      <c r="H220" s="142"/>
      <c r="I220" s="133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spans="1:26" ht="15.75" customHeight="1">
      <c r="A221" s="139">
        <v>4</v>
      </c>
      <c r="B221" s="147" t="s">
        <v>2770</v>
      </c>
      <c r="C221" s="139" t="s">
        <v>2725</v>
      </c>
      <c r="D221" s="139" t="s">
        <v>1621</v>
      </c>
      <c r="E221" s="142">
        <v>30</v>
      </c>
      <c r="F221" s="139">
        <f t="shared" si="15"/>
        <v>74</v>
      </c>
      <c r="G221" s="140">
        <f>SUM(E221,G220)</f>
        <v>74</v>
      </c>
      <c r="H221" s="142"/>
      <c r="I221" s="133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spans="1:26" ht="15.75" customHeight="1">
      <c r="A222" s="139">
        <v>5</v>
      </c>
      <c r="B222" s="294" t="s">
        <v>2118</v>
      </c>
      <c r="C222" s="145" t="s">
        <v>2119</v>
      </c>
      <c r="D222" s="145" t="s">
        <v>1621</v>
      </c>
      <c r="E222" s="145">
        <v>100</v>
      </c>
      <c r="F222" s="143">
        <f t="shared" si="15"/>
        <v>174</v>
      </c>
      <c r="G222" s="146">
        <f>SUM(E222,G221)</f>
        <v>174</v>
      </c>
      <c r="H222" s="145"/>
      <c r="I222" s="133" t="s">
        <v>2662</v>
      </c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spans="1:26" ht="15.75" customHeight="1">
      <c r="A223" s="139">
        <v>6</v>
      </c>
      <c r="B223" s="141" t="s">
        <v>2771</v>
      </c>
      <c r="C223" s="142" t="s">
        <v>2772</v>
      </c>
      <c r="D223" s="142" t="s">
        <v>1632</v>
      </c>
      <c r="E223" s="142">
        <v>256</v>
      </c>
      <c r="F223" s="139">
        <f t="shared" si="15"/>
        <v>430</v>
      </c>
      <c r="G223" s="140">
        <v>400</v>
      </c>
      <c r="H223" s="136" t="s">
        <v>2139</v>
      </c>
      <c r="I223" s="133" t="s">
        <v>2111</v>
      </c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spans="1:26" ht="15.75" customHeight="1">
      <c r="A224" s="139">
        <v>7</v>
      </c>
      <c r="B224" s="154"/>
      <c r="C224" s="142"/>
      <c r="D224" s="142"/>
      <c r="E224" s="142"/>
      <c r="F224" s="139"/>
      <c r="G224" s="140"/>
      <c r="H224" s="142"/>
      <c r="I224" s="133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spans="1:26" ht="15.75" customHeight="1">
      <c r="A225" s="148"/>
      <c r="B225" s="258"/>
      <c r="C225" s="132"/>
      <c r="D225" s="132"/>
      <c r="E225" s="132"/>
      <c r="F225" s="148"/>
      <c r="G225" s="149"/>
      <c r="H225" s="132"/>
      <c r="I225" s="133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spans="1:26" ht="15.75" customHeight="1">
      <c r="A226" s="148"/>
      <c r="B226" s="258"/>
      <c r="C226" s="132"/>
      <c r="D226" s="132"/>
      <c r="E226" s="132"/>
      <c r="F226" s="148"/>
      <c r="G226" s="149"/>
      <c r="H226" s="132"/>
      <c r="I226" s="133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spans="1:26" ht="15.75" customHeight="1">
      <c r="A227" s="132"/>
      <c r="B227" s="134"/>
      <c r="C227" s="132"/>
      <c r="D227" s="132"/>
      <c r="E227" s="132"/>
      <c r="F227" s="132"/>
      <c r="G227" s="149"/>
      <c r="H227" s="132"/>
      <c r="I227" s="133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spans="1:26" ht="15.75" customHeight="1">
      <c r="A228" s="548" t="s">
        <v>2773</v>
      </c>
      <c r="B228" s="548"/>
      <c r="C228" s="550" t="s">
        <v>2774</v>
      </c>
      <c r="D228" s="550"/>
      <c r="E228" s="132"/>
      <c r="F228" s="132"/>
      <c r="G228" s="149"/>
      <c r="H228" s="132"/>
      <c r="I228" s="133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spans="1:26" ht="15.75" customHeight="1">
      <c r="A229" s="139" t="s">
        <v>1622</v>
      </c>
      <c r="B229" s="139" t="s">
        <v>1623</v>
      </c>
      <c r="C229" s="139" t="s">
        <v>1624</v>
      </c>
      <c r="D229" s="139" t="s">
        <v>1625</v>
      </c>
      <c r="E229" s="139" t="s">
        <v>1626</v>
      </c>
      <c r="F229" s="139" t="s">
        <v>1627</v>
      </c>
      <c r="G229" s="140" t="s">
        <v>1628</v>
      </c>
      <c r="H229" s="140" t="s">
        <v>1629</v>
      </c>
      <c r="I229" s="133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spans="1:26" ht="15.75" customHeight="1">
      <c r="A230" s="139">
        <v>1</v>
      </c>
      <c r="B230" s="150"/>
      <c r="C230" s="139"/>
      <c r="D230" s="139"/>
      <c r="E230" s="142"/>
      <c r="F230" s="139"/>
      <c r="G230" s="140"/>
      <c r="H230" s="142"/>
      <c r="I230" s="133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spans="1:26" ht="15.75" customHeight="1">
      <c r="A231" s="139">
        <v>2</v>
      </c>
      <c r="B231" s="150"/>
      <c r="C231" s="142"/>
      <c r="D231" s="139"/>
      <c r="E231" s="142"/>
      <c r="F231" s="139"/>
      <c r="G231" s="140"/>
      <c r="H231" s="142"/>
      <c r="I231" s="133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spans="1:26" ht="15.75" customHeight="1">
      <c r="A232" s="142">
        <v>3</v>
      </c>
      <c r="B232" s="150"/>
      <c r="C232" s="139"/>
      <c r="D232" s="139"/>
      <c r="E232" s="139"/>
      <c r="F232" s="142"/>
      <c r="G232" s="140"/>
      <c r="H232" s="142"/>
      <c r="I232" s="133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</row>
    <row r="233" spans="1:26" ht="15.75" customHeight="1">
      <c r="A233" s="132"/>
      <c r="B233" s="134"/>
      <c r="C233" s="132"/>
      <c r="D233" s="132"/>
      <c r="E233" s="132"/>
      <c r="F233" s="132"/>
      <c r="G233" s="149"/>
      <c r="H233" s="132"/>
      <c r="I233" s="133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</row>
    <row r="234" spans="1:26" ht="15.75" customHeight="1">
      <c r="A234" s="132"/>
      <c r="B234" s="134"/>
      <c r="C234" s="132"/>
      <c r="D234" s="132"/>
      <c r="E234" s="132"/>
      <c r="F234" s="132"/>
      <c r="G234" s="149"/>
      <c r="H234" s="132"/>
      <c r="I234" s="133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</row>
    <row r="235" spans="1:26" ht="15.75" customHeight="1">
      <c r="A235" s="132"/>
      <c r="B235" s="134"/>
      <c r="C235" s="132"/>
      <c r="D235" s="132"/>
      <c r="E235" s="132"/>
      <c r="F235" s="132"/>
      <c r="G235" s="149"/>
      <c r="H235" s="132"/>
      <c r="I235" s="133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</row>
    <row r="236" spans="1:26" ht="15.75" customHeight="1">
      <c r="A236" s="548" t="s">
        <v>2775</v>
      </c>
      <c r="B236" s="548"/>
      <c r="C236" s="550" t="s">
        <v>2776</v>
      </c>
      <c r="D236" s="550"/>
      <c r="E236" s="132"/>
      <c r="F236" s="132"/>
      <c r="G236" s="149"/>
      <c r="H236" s="132"/>
      <c r="I236" s="133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spans="1:26" ht="15.75" customHeight="1">
      <c r="A237" s="139" t="s">
        <v>1622</v>
      </c>
      <c r="B237" s="139" t="s">
        <v>1623</v>
      </c>
      <c r="C237" s="139" t="s">
        <v>1624</v>
      </c>
      <c r="D237" s="139" t="s">
        <v>1625</v>
      </c>
      <c r="E237" s="139" t="s">
        <v>1626</v>
      </c>
      <c r="F237" s="139" t="s">
        <v>1627</v>
      </c>
      <c r="G237" s="140" t="s">
        <v>1628</v>
      </c>
      <c r="H237" s="140" t="s">
        <v>1629</v>
      </c>
      <c r="I237" s="133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spans="1:26" ht="15.75" customHeight="1">
      <c r="A238" s="139">
        <v>1</v>
      </c>
      <c r="B238" s="154" t="s">
        <v>2656</v>
      </c>
      <c r="C238" s="142" t="s">
        <v>2657</v>
      </c>
      <c r="D238" s="142" t="s">
        <v>1621</v>
      </c>
      <c r="E238" s="142">
        <v>30</v>
      </c>
      <c r="F238" s="139">
        <f t="shared" ref="F238:F250" si="16">SUM(E238,F237)</f>
        <v>30</v>
      </c>
      <c r="G238" s="140">
        <f t="shared" ref="G238:G250" si="17">SUM(E238,G237)</f>
        <v>30</v>
      </c>
      <c r="H238" s="142"/>
      <c r="I238" s="133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spans="1:26" ht="15.75" customHeight="1">
      <c r="A239" s="139">
        <v>2</v>
      </c>
      <c r="B239" s="147" t="s">
        <v>2737</v>
      </c>
      <c r="C239" s="139" t="s">
        <v>2738</v>
      </c>
      <c r="D239" s="139" t="s">
        <v>1621</v>
      </c>
      <c r="E239" s="142">
        <v>15</v>
      </c>
      <c r="F239" s="139">
        <f t="shared" si="16"/>
        <v>45</v>
      </c>
      <c r="G239" s="140">
        <f t="shared" si="17"/>
        <v>45</v>
      </c>
      <c r="H239" s="142"/>
      <c r="I239" s="133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spans="1:26" ht="15.75" customHeight="1">
      <c r="A240" s="139">
        <v>3</v>
      </c>
      <c r="B240" s="150" t="s">
        <v>2739</v>
      </c>
      <c r="C240" s="142" t="s">
        <v>2740</v>
      </c>
      <c r="D240" s="139" t="s">
        <v>1621</v>
      </c>
      <c r="E240" s="142">
        <v>6</v>
      </c>
      <c r="F240" s="139">
        <f t="shared" si="16"/>
        <v>51</v>
      </c>
      <c r="G240" s="140">
        <f t="shared" si="17"/>
        <v>51</v>
      </c>
      <c r="H240" s="142"/>
      <c r="I240" s="133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spans="1:26" ht="15.75" customHeight="1">
      <c r="A241" s="139">
        <v>4</v>
      </c>
      <c r="B241" s="147" t="s">
        <v>2328</v>
      </c>
      <c r="C241" s="142" t="s">
        <v>2777</v>
      </c>
      <c r="D241" s="139" t="s">
        <v>1621</v>
      </c>
      <c r="E241" s="142">
        <v>43</v>
      </c>
      <c r="F241" s="139">
        <f t="shared" si="16"/>
        <v>94</v>
      </c>
      <c r="G241" s="140">
        <f t="shared" si="17"/>
        <v>94</v>
      </c>
      <c r="H241" s="142"/>
      <c r="I241" s="133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spans="1:26" ht="15.75" customHeight="1">
      <c r="A242" s="139">
        <v>5</v>
      </c>
      <c r="B242" s="147" t="s">
        <v>2709</v>
      </c>
      <c r="C242" s="142" t="s">
        <v>2710</v>
      </c>
      <c r="D242" s="142" t="s">
        <v>1621</v>
      </c>
      <c r="E242" s="142">
        <v>12</v>
      </c>
      <c r="F242" s="139">
        <f t="shared" si="16"/>
        <v>106</v>
      </c>
      <c r="G242" s="140">
        <f t="shared" si="17"/>
        <v>106</v>
      </c>
      <c r="H242" s="142"/>
      <c r="I242" s="133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spans="1:26" ht="15.75" customHeight="1">
      <c r="A243" s="139">
        <v>6</v>
      </c>
      <c r="B243" s="180" t="s">
        <v>2165</v>
      </c>
      <c r="C243" s="145" t="s">
        <v>2166</v>
      </c>
      <c r="D243" s="145" t="s">
        <v>1621</v>
      </c>
      <c r="E243" s="145">
        <v>10</v>
      </c>
      <c r="F243" s="143">
        <f t="shared" si="16"/>
        <v>116</v>
      </c>
      <c r="G243" s="146">
        <f t="shared" si="17"/>
        <v>116</v>
      </c>
      <c r="H243" s="145"/>
      <c r="I243" s="133" t="s">
        <v>2662</v>
      </c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spans="1:26" ht="15.75" customHeight="1">
      <c r="A244" s="139">
        <v>7</v>
      </c>
      <c r="B244" s="147" t="s">
        <v>2392</v>
      </c>
      <c r="C244" s="139" t="s">
        <v>2393</v>
      </c>
      <c r="D244" s="142" t="s">
        <v>1621</v>
      </c>
      <c r="E244" s="142">
        <v>15</v>
      </c>
      <c r="F244" s="139">
        <f t="shared" si="16"/>
        <v>131</v>
      </c>
      <c r="G244" s="140">
        <f t="shared" si="17"/>
        <v>131</v>
      </c>
      <c r="H244" s="201"/>
      <c r="I244" s="133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spans="1:26" ht="15.75" customHeight="1">
      <c r="A245" s="139">
        <v>8</v>
      </c>
      <c r="B245" s="147" t="s">
        <v>2778</v>
      </c>
      <c r="C245" s="139" t="s">
        <v>2741</v>
      </c>
      <c r="D245" s="142" t="s">
        <v>1621</v>
      </c>
      <c r="E245" s="142">
        <v>40</v>
      </c>
      <c r="F245" s="139">
        <f t="shared" si="16"/>
        <v>171</v>
      </c>
      <c r="G245" s="140">
        <f t="shared" si="17"/>
        <v>171</v>
      </c>
      <c r="H245" s="201"/>
      <c r="I245" s="133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spans="1:26" ht="15.75" customHeight="1">
      <c r="A246" s="142">
        <v>9</v>
      </c>
      <c r="B246" s="154" t="s">
        <v>2198</v>
      </c>
      <c r="C246" s="142" t="s">
        <v>2199</v>
      </c>
      <c r="D246" s="142" t="s">
        <v>1621</v>
      </c>
      <c r="E246" s="142">
        <v>20</v>
      </c>
      <c r="F246" s="139">
        <f t="shared" si="16"/>
        <v>191</v>
      </c>
      <c r="G246" s="140">
        <f t="shared" si="17"/>
        <v>191</v>
      </c>
      <c r="H246" s="142"/>
      <c r="I246" s="133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spans="1:26" ht="15.75" customHeight="1">
      <c r="A247" s="142">
        <v>10</v>
      </c>
      <c r="B247" s="154" t="s">
        <v>1783</v>
      </c>
      <c r="C247" s="142" t="s">
        <v>1669</v>
      </c>
      <c r="D247" s="142" t="s">
        <v>1621</v>
      </c>
      <c r="E247" s="142">
        <v>6</v>
      </c>
      <c r="F247" s="139">
        <f t="shared" si="16"/>
        <v>197</v>
      </c>
      <c r="G247" s="140">
        <f t="shared" si="17"/>
        <v>197</v>
      </c>
      <c r="H247" s="142"/>
      <c r="I247" s="133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spans="1:26" ht="15.75" customHeight="1">
      <c r="A248" s="142">
        <v>11</v>
      </c>
      <c r="B248" s="154" t="s">
        <v>1672</v>
      </c>
      <c r="C248" s="142" t="s">
        <v>1673</v>
      </c>
      <c r="D248" s="142" t="s">
        <v>1621</v>
      </c>
      <c r="E248" s="142">
        <v>7</v>
      </c>
      <c r="F248" s="139">
        <f t="shared" si="16"/>
        <v>204</v>
      </c>
      <c r="G248" s="140">
        <f t="shared" si="17"/>
        <v>204</v>
      </c>
      <c r="H248" s="142"/>
      <c r="I248" s="133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</row>
    <row r="249" spans="1:26" ht="15.75" customHeight="1">
      <c r="A249" s="142">
        <v>12</v>
      </c>
      <c r="B249" s="141" t="s">
        <v>1734</v>
      </c>
      <c r="C249" s="142" t="s">
        <v>1735</v>
      </c>
      <c r="D249" s="167" t="s">
        <v>1182</v>
      </c>
      <c r="E249" s="142">
        <v>4</v>
      </c>
      <c r="F249" s="139">
        <f t="shared" si="16"/>
        <v>208</v>
      </c>
      <c r="G249" s="140">
        <f t="shared" si="17"/>
        <v>208</v>
      </c>
      <c r="H249" s="142"/>
      <c r="I249" s="133"/>
      <c r="J249" s="134"/>
      <c r="K249" s="134"/>
      <c r="L249" s="134"/>
      <c r="M249" s="134"/>
      <c r="N249" s="134"/>
      <c r="O249" s="134"/>
      <c r="P249" s="134"/>
      <c r="Q249" s="134"/>
    </row>
    <row r="250" spans="1:26" ht="15.75" customHeight="1">
      <c r="A250" s="142">
        <v>13</v>
      </c>
      <c r="B250" s="141" t="s">
        <v>2779</v>
      </c>
      <c r="C250" s="142" t="s">
        <v>2780</v>
      </c>
      <c r="D250" s="167" t="s">
        <v>1182</v>
      </c>
      <c r="E250" s="142">
        <v>260</v>
      </c>
      <c r="F250" s="139">
        <f t="shared" si="16"/>
        <v>468</v>
      </c>
      <c r="G250" s="140">
        <f t="shared" si="17"/>
        <v>468</v>
      </c>
      <c r="H250" s="136" t="s">
        <v>2139</v>
      </c>
      <c r="I250" s="133" t="s">
        <v>2745</v>
      </c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spans="1:26" ht="15.75" customHeight="1">
      <c r="A251" s="224"/>
      <c r="B251" s="333"/>
      <c r="C251" s="224"/>
      <c r="D251" s="224"/>
      <c r="E251" s="132"/>
      <c r="F251" s="132"/>
      <c r="G251" s="149"/>
      <c r="H251" s="132"/>
      <c r="I251" s="133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spans="1:26" ht="15.75" customHeight="1">
      <c r="A252" s="132"/>
      <c r="B252" s="258"/>
      <c r="C252" s="132"/>
      <c r="D252" s="132"/>
      <c r="E252" s="132"/>
      <c r="F252" s="132"/>
      <c r="G252" s="149"/>
      <c r="H252" s="132"/>
      <c r="I252" s="133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spans="1:26" ht="15.75" customHeight="1">
      <c r="A253" s="132"/>
      <c r="B253" s="258"/>
      <c r="C253" s="132"/>
      <c r="D253" s="132"/>
      <c r="E253" s="132"/>
      <c r="F253" s="132"/>
      <c r="G253" s="149"/>
      <c r="H253" s="132"/>
      <c r="I253" s="133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</row>
    <row r="254" spans="1:26" ht="15.75" customHeight="1">
      <c r="A254" s="132"/>
      <c r="B254" s="258"/>
      <c r="C254" s="132"/>
      <c r="D254" s="132"/>
      <c r="E254" s="132"/>
      <c r="F254" s="132"/>
      <c r="G254" s="149"/>
      <c r="H254" s="132"/>
      <c r="I254" s="133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</row>
    <row r="255" spans="1:26" ht="15.75" customHeight="1">
      <c r="A255" s="548" t="s">
        <v>2781</v>
      </c>
      <c r="B255" s="548"/>
      <c r="C255" s="550" t="s">
        <v>2782</v>
      </c>
      <c r="D255" s="550"/>
      <c r="E255" s="132"/>
      <c r="F255" s="132"/>
      <c r="G255" s="149"/>
      <c r="H255" s="132"/>
      <c r="I255" s="133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spans="1:26" ht="15.75" customHeight="1">
      <c r="A256" s="139" t="s">
        <v>1622</v>
      </c>
      <c r="B256" s="139" t="s">
        <v>1623</v>
      </c>
      <c r="C256" s="139" t="s">
        <v>1624</v>
      </c>
      <c r="D256" s="139" t="s">
        <v>1625</v>
      </c>
      <c r="E256" s="139" t="s">
        <v>1626</v>
      </c>
      <c r="F256" s="139" t="s">
        <v>1627</v>
      </c>
      <c r="G256" s="140" t="s">
        <v>1628</v>
      </c>
      <c r="H256" s="140" t="s">
        <v>1629</v>
      </c>
      <c r="I256" s="133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spans="1:26" ht="15.75" customHeight="1">
      <c r="A257" s="139">
        <v>1</v>
      </c>
      <c r="B257" s="154" t="s">
        <v>2652</v>
      </c>
      <c r="C257" s="142" t="s">
        <v>2653</v>
      </c>
      <c r="D257" s="142" t="s">
        <v>1632</v>
      </c>
      <c r="E257" s="142">
        <v>27</v>
      </c>
      <c r="F257" s="139">
        <f t="shared" ref="F257:F297" si="18">SUM(E257,F256)</f>
        <v>27</v>
      </c>
      <c r="G257" s="140">
        <f t="shared" ref="G257:G270" si="19">SUM(E257,G256)</f>
        <v>27</v>
      </c>
      <c r="H257" s="142"/>
      <c r="I257" s="133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spans="1:26" ht="15.75" customHeight="1">
      <c r="A258" s="139">
        <v>2</v>
      </c>
      <c r="B258" s="154" t="s">
        <v>2654</v>
      </c>
      <c r="C258" s="142" t="s">
        <v>2655</v>
      </c>
      <c r="D258" s="142" t="s">
        <v>1621</v>
      </c>
      <c r="E258" s="142">
        <v>8</v>
      </c>
      <c r="F258" s="139">
        <f t="shared" si="18"/>
        <v>35</v>
      </c>
      <c r="G258" s="140">
        <f t="shared" si="19"/>
        <v>35</v>
      </c>
      <c r="H258" s="142"/>
      <c r="I258" s="133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spans="1:26" ht="15.75" customHeight="1">
      <c r="A259" s="142">
        <v>3</v>
      </c>
      <c r="B259" s="147" t="s">
        <v>2754</v>
      </c>
      <c r="C259" s="139" t="s">
        <v>2755</v>
      </c>
      <c r="D259" s="142" t="s">
        <v>1621</v>
      </c>
      <c r="E259" s="142">
        <v>6</v>
      </c>
      <c r="F259" s="139">
        <f t="shared" si="18"/>
        <v>41</v>
      </c>
      <c r="G259" s="140">
        <f t="shared" si="19"/>
        <v>41</v>
      </c>
      <c r="H259" s="142"/>
      <c r="I259" s="133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spans="1:26" ht="15.75" customHeight="1">
      <c r="A260" s="139">
        <v>4</v>
      </c>
      <c r="B260" s="154" t="s">
        <v>2656</v>
      </c>
      <c r="C260" s="142" t="s">
        <v>2657</v>
      </c>
      <c r="D260" s="142" t="s">
        <v>1621</v>
      </c>
      <c r="E260" s="142">
        <v>29</v>
      </c>
      <c r="F260" s="139">
        <f t="shared" si="18"/>
        <v>70</v>
      </c>
      <c r="G260" s="140">
        <f t="shared" si="19"/>
        <v>70</v>
      </c>
      <c r="H260" s="142"/>
      <c r="I260" s="133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spans="1:26" ht="15.75" customHeight="1">
      <c r="A261" s="139">
        <v>5</v>
      </c>
      <c r="B261" s="154" t="s">
        <v>2756</v>
      </c>
      <c r="C261" s="142" t="s">
        <v>2757</v>
      </c>
      <c r="D261" s="142" t="s">
        <v>1621</v>
      </c>
      <c r="E261" s="142">
        <v>4</v>
      </c>
      <c r="F261" s="139">
        <f t="shared" si="18"/>
        <v>74</v>
      </c>
      <c r="G261" s="140">
        <f t="shared" si="19"/>
        <v>74</v>
      </c>
      <c r="H261" s="142"/>
      <c r="I261" s="133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spans="1:26" ht="15.75" customHeight="1">
      <c r="A262" s="139">
        <v>6</v>
      </c>
      <c r="B262" s="150" t="s">
        <v>2758</v>
      </c>
      <c r="C262" s="142" t="s">
        <v>2759</v>
      </c>
      <c r="D262" s="139" t="s">
        <v>1621</v>
      </c>
      <c r="E262" s="142">
        <v>16</v>
      </c>
      <c r="F262" s="139">
        <f t="shared" si="18"/>
        <v>90</v>
      </c>
      <c r="G262" s="140">
        <f t="shared" si="19"/>
        <v>90</v>
      </c>
      <c r="H262" s="142"/>
      <c r="I262" s="133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spans="1:26" ht="15.75" customHeight="1">
      <c r="A263" s="139">
        <v>7</v>
      </c>
      <c r="B263" s="154" t="s">
        <v>2682</v>
      </c>
      <c r="C263" s="142" t="s">
        <v>2683</v>
      </c>
      <c r="D263" s="142" t="s">
        <v>1621</v>
      </c>
      <c r="E263" s="142">
        <v>15</v>
      </c>
      <c r="F263" s="139">
        <f t="shared" si="18"/>
        <v>105</v>
      </c>
      <c r="G263" s="140">
        <f t="shared" si="19"/>
        <v>105</v>
      </c>
      <c r="H263" s="142"/>
      <c r="I263" s="133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</row>
    <row r="264" spans="1:26" ht="15.75" customHeight="1">
      <c r="A264" s="139">
        <v>8</v>
      </c>
      <c r="B264" s="154" t="s">
        <v>2673</v>
      </c>
      <c r="C264" s="142" t="s">
        <v>2659</v>
      </c>
      <c r="D264" s="142" t="s">
        <v>1621</v>
      </c>
      <c r="E264" s="142">
        <v>42</v>
      </c>
      <c r="F264" s="139">
        <f t="shared" si="18"/>
        <v>147</v>
      </c>
      <c r="G264" s="140">
        <f t="shared" si="19"/>
        <v>147</v>
      </c>
      <c r="H264" s="142"/>
      <c r="I264" s="133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</row>
    <row r="265" spans="1:26" ht="15.75" customHeight="1">
      <c r="A265" s="139">
        <v>9</v>
      </c>
      <c r="B265" s="154" t="s">
        <v>2674</v>
      </c>
      <c r="C265" s="142" t="s">
        <v>2675</v>
      </c>
      <c r="D265" s="142" t="s">
        <v>1621</v>
      </c>
      <c r="E265" s="142">
        <v>8</v>
      </c>
      <c r="F265" s="139">
        <f t="shared" si="18"/>
        <v>155</v>
      </c>
      <c r="G265" s="140">
        <f t="shared" si="19"/>
        <v>155</v>
      </c>
      <c r="H265" s="142"/>
      <c r="I265" s="133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spans="1:26" ht="15.75" customHeight="1">
      <c r="A266" s="139">
        <v>10</v>
      </c>
      <c r="B266" s="154" t="s">
        <v>2760</v>
      </c>
      <c r="C266" s="142" t="s">
        <v>2761</v>
      </c>
      <c r="D266" s="142" t="s">
        <v>1621</v>
      </c>
      <c r="E266" s="142">
        <v>4</v>
      </c>
      <c r="F266" s="139">
        <f t="shared" si="18"/>
        <v>159</v>
      </c>
      <c r="G266" s="140">
        <f t="shared" si="19"/>
        <v>159</v>
      </c>
      <c r="H266" s="142"/>
      <c r="I266" s="133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spans="1:26" ht="15.75" customHeight="1">
      <c r="A267" s="142">
        <v>11</v>
      </c>
      <c r="B267" s="147" t="s">
        <v>2762</v>
      </c>
      <c r="C267" s="139" t="s">
        <v>2763</v>
      </c>
      <c r="D267" s="142" t="s">
        <v>1632</v>
      </c>
      <c r="E267" s="142">
        <v>7</v>
      </c>
      <c r="F267" s="139">
        <f t="shared" si="18"/>
        <v>166</v>
      </c>
      <c r="G267" s="140">
        <f t="shared" si="19"/>
        <v>166</v>
      </c>
      <c r="H267" s="142"/>
      <c r="I267" s="133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spans="1:26" ht="15.75" customHeight="1">
      <c r="A268" s="139">
        <v>12</v>
      </c>
      <c r="B268" s="150" t="s">
        <v>2699</v>
      </c>
      <c r="C268" s="139" t="s">
        <v>2700</v>
      </c>
      <c r="D268" s="142" t="s">
        <v>1632</v>
      </c>
      <c r="E268" s="142">
        <v>8</v>
      </c>
      <c r="F268" s="139">
        <f t="shared" si="18"/>
        <v>174</v>
      </c>
      <c r="G268" s="140">
        <f t="shared" si="19"/>
        <v>174</v>
      </c>
      <c r="H268" s="142"/>
      <c r="I268" s="133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spans="1:26" ht="15.75" customHeight="1">
      <c r="A269" s="139">
        <v>13</v>
      </c>
      <c r="B269" s="154" t="s">
        <v>2676</v>
      </c>
      <c r="C269" s="142" t="s">
        <v>2677</v>
      </c>
      <c r="D269" s="142" t="s">
        <v>1632</v>
      </c>
      <c r="E269" s="142">
        <v>12</v>
      </c>
      <c r="F269" s="139">
        <f t="shared" si="18"/>
        <v>186</v>
      </c>
      <c r="G269" s="140">
        <f t="shared" si="19"/>
        <v>186</v>
      </c>
      <c r="H269" s="142"/>
      <c r="I269" s="133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spans="1:26" ht="15.75" customHeight="1">
      <c r="A270" s="142">
        <v>14</v>
      </c>
      <c r="B270" s="147" t="s">
        <v>2686</v>
      </c>
      <c r="C270" s="139" t="s">
        <v>2661</v>
      </c>
      <c r="D270" s="142" t="s">
        <v>1621</v>
      </c>
      <c r="E270" s="142">
        <v>15</v>
      </c>
      <c r="F270" s="139">
        <f t="shared" si="18"/>
        <v>201</v>
      </c>
      <c r="G270" s="140">
        <f t="shared" si="19"/>
        <v>201</v>
      </c>
      <c r="H270" s="142"/>
      <c r="I270" s="133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spans="1:26" ht="15.75" customHeight="1">
      <c r="A271" s="142">
        <v>15</v>
      </c>
      <c r="B271" s="147" t="s">
        <v>2387</v>
      </c>
      <c r="C271" s="139" t="s">
        <v>2388</v>
      </c>
      <c r="D271" s="142" t="s">
        <v>1621</v>
      </c>
      <c r="E271" s="142">
        <v>8</v>
      </c>
      <c r="F271" s="139">
        <f t="shared" si="18"/>
        <v>209</v>
      </c>
      <c r="G271" s="140">
        <v>200</v>
      </c>
      <c r="H271" s="142"/>
      <c r="I271" s="133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spans="1:26" ht="15.75" customHeight="1">
      <c r="A272" s="142">
        <v>16</v>
      </c>
      <c r="B272" s="147" t="s">
        <v>2783</v>
      </c>
      <c r="C272" s="139" t="s">
        <v>2784</v>
      </c>
      <c r="D272" s="142" t="s">
        <v>1621</v>
      </c>
      <c r="E272" s="142">
        <v>12</v>
      </c>
      <c r="F272" s="139">
        <f t="shared" si="18"/>
        <v>221</v>
      </c>
      <c r="G272" s="140">
        <v>200</v>
      </c>
      <c r="H272" s="142"/>
      <c r="I272" s="133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spans="1:26" ht="15.75" customHeight="1">
      <c r="A273" s="142">
        <v>17</v>
      </c>
      <c r="B273" s="147" t="s">
        <v>2241</v>
      </c>
      <c r="C273" s="139" t="s">
        <v>2207</v>
      </c>
      <c r="D273" s="142" t="s">
        <v>1621</v>
      </c>
      <c r="E273" s="142">
        <v>40</v>
      </c>
      <c r="F273" s="139">
        <f t="shared" si="18"/>
        <v>261</v>
      </c>
      <c r="G273" s="140">
        <v>200</v>
      </c>
      <c r="H273" s="142"/>
      <c r="I273" s="133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spans="1:26" ht="15.75" customHeight="1">
      <c r="A274" s="142">
        <v>18</v>
      </c>
      <c r="B274" s="154" t="s">
        <v>2118</v>
      </c>
      <c r="C274" s="142" t="s">
        <v>2119</v>
      </c>
      <c r="D274" s="142" t="s">
        <v>1621</v>
      </c>
      <c r="E274" s="142">
        <v>50</v>
      </c>
      <c r="F274" s="139">
        <f t="shared" si="18"/>
        <v>311</v>
      </c>
      <c r="G274" s="140">
        <v>200</v>
      </c>
      <c r="H274" s="142"/>
      <c r="I274" s="133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spans="1:26" ht="15.75" customHeight="1">
      <c r="A275" s="142">
        <v>19</v>
      </c>
      <c r="B275" s="154" t="s">
        <v>2556</v>
      </c>
      <c r="C275" s="142" t="s">
        <v>2557</v>
      </c>
      <c r="D275" s="139" t="s">
        <v>1621</v>
      </c>
      <c r="E275" s="142">
        <v>20</v>
      </c>
      <c r="F275" s="139">
        <f t="shared" si="18"/>
        <v>331</v>
      </c>
      <c r="G275" s="140">
        <v>200</v>
      </c>
      <c r="H275" s="142"/>
      <c r="I275" s="133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spans="1:26" ht="15.75" customHeight="1">
      <c r="A276" s="142">
        <v>20</v>
      </c>
      <c r="B276" s="154" t="s">
        <v>2391</v>
      </c>
      <c r="C276" s="142" t="s">
        <v>2180</v>
      </c>
      <c r="D276" s="139" t="s">
        <v>1621</v>
      </c>
      <c r="E276" s="142">
        <v>8</v>
      </c>
      <c r="F276" s="139">
        <f t="shared" si="18"/>
        <v>339</v>
      </c>
      <c r="G276" s="140">
        <v>200</v>
      </c>
      <c r="H276" s="142"/>
      <c r="I276" s="133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spans="1:26" ht="15.75" customHeight="1">
      <c r="A277" s="142">
        <v>21</v>
      </c>
      <c r="B277" s="147" t="s">
        <v>2120</v>
      </c>
      <c r="C277" s="142" t="s">
        <v>2121</v>
      </c>
      <c r="D277" s="142" t="s">
        <v>1621</v>
      </c>
      <c r="E277" s="142">
        <v>32</v>
      </c>
      <c r="F277" s="139">
        <f t="shared" si="18"/>
        <v>371</v>
      </c>
      <c r="G277" s="140">
        <v>200</v>
      </c>
      <c r="H277" s="142"/>
      <c r="I277" s="133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spans="1:26" ht="15.75" customHeight="1">
      <c r="A278" s="142">
        <v>22</v>
      </c>
      <c r="B278" s="180" t="s">
        <v>2165</v>
      </c>
      <c r="C278" s="145" t="s">
        <v>2166</v>
      </c>
      <c r="D278" s="145" t="s">
        <v>1621</v>
      </c>
      <c r="E278" s="145">
        <v>11</v>
      </c>
      <c r="F278" s="143">
        <f t="shared" si="18"/>
        <v>382</v>
      </c>
      <c r="G278" s="146">
        <v>200</v>
      </c>
      <c r="H278" s="145"/>
      <c r="I278" s="133" t="s">
        <v>2662</v>
      </c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spans="1:26" ht="15.75" customHeight="1">
      <c r="A279" s="142">
        <v>23</v>
      </c>
      <c r="B279" s="154" t="s">
        <v>2279</v>
      </c>
      <c r="C279" s="142" t="s">
        <v>2143</v>
      </c>
      <c r="D279" s="201" t="s">
        <v>1632</v>
      </c>
      <c r="E279" s="201">
        <v>8</v>
      </c>
      <c r="F279" s="139">
        <f t="shared" si="18"/>
        <v>390</v>
      </c>
      <c r="G279" s="324">
        <f>SUM(E279,G278)</f>
        <v>208</v>
      </c>
      <c r="H279" s="201"/>
      <c r="I279" s="133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spans="1:26" ht="15.75" customHeight="1">
      <c r="A280" s="142">
        <v>24</v>
      </c>
      <c r="B280" s="147" t="s">
        <v>2392</v>
      </c>
      <c r="C280" s="139" t="s">
        <v>2393</v>
      </c>
      <c r="D280" s="142" t="s">
        <v>1621</v>
      </c>
      <c r="E280" s="142">
        <v>15</v>
      </c>
      <c r="F280" s="139">
        <f t="shared" si="18"/>
        <v>405</v>
      </c>
      <c r="G280" s="324">
        <f>SUM(E280,G279)</f>
        <v>223</v>
      </c>
      <c r="H280" s="201"/>
      <c r="I280" s="133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spans="1:26" ht="15.75" customHeight="1">
      <c r="A281" s="142">
        <v>25</v>
      </c>
      <c r="B281" s="154" t="s">
        <v>2154</v>
      </c>
      <c r="C281" s="142" t="s">
        <v>2155</v>
      </c>
      <c r="D281" s="142" t="s">
        <v>1632</v>
      </c>
      <c r="E281" s="142">
        <v>24</v>
      </c>
      <c r="F281" s="139">
        <f t="shared" si="18"/>
        <v>429</v>
      </c>
      <c r="G281" s="324">
        <f>SUM(E281,G280)</f>
        <v>247</v>
      </c>
      <c r="H281" s="201"/>
      <c r="I281" s="133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spans="1:26" ht="21.75" customHeight="1">
      <c r="A282" s="142">
        <v>26</v>
      </c>
      <c r="B282" s="154" t="s">
        <v>1666</v>
      </c>
      <c r="C282" s="142" t="s">
        <v>1667</v>
      </c>
      <c r="D282" s="142" t="s">
        <v>1621</v>
      </c>
      <c r="E282" s="142">
        <v>10</v>
      </c>
      <c r="F282" s="139">
        <f t="shared" si="18"/>
        <v>439</v>
      </c>
      <c r="G282" s="324">
        <f>SUM(E282,G281)</f>
        <v>257</v>
      </c>
      <c r="H282" s="201"/>
      <c r="I282" s="133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spans="1:26" ht="15.75" customHeight="1">
      <c r="A283" s="142">
        <v>27</v>
      </c>
      <c r="B283" s="154" t="s">
        <v>2785</v>
      </c>
      <c r="C283" s="142" t="s">
        <v>2786</v>
      </c>
      <c r="D283" s="142" t="s">
        <v>1632</v>
      </c>
      <c r="E283" s="142">
        <v>200</v>
      </c>
      <c r="F283" s="139">
        <f t="shared" si="18"/>
        <v>639</v>
      </c>
      <c r="G283" s="324">
        <v>400</v>
      </c>
      <c r="H283" s="136" t="s">
        <v>2139</v>
      </c>
      <c r="I283" s="133" t="s">
        <v>2665</v>
      </c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spans="1:26" ht="15.75" customHeight="1">
      <c r="A284" s="142">
        <v>28</v>
      </c>
      <c r="B284" s="127" t="s">
        <v>2767</v>
      </c>
      <c r="C284" s="142" t="s">
        <v>1638</v>
      </c>
      <c r="D284" s="142" t="s">
        <v>1621</v>
      </c>
      <c r="E284" s="142">
        <v>24</v>
      </c>
      <c r="F284" s="139">
        <f t="shared" si="18"/>
        <v>663</v>
      </c>
      <c r="G284" s="324">
        <v>400</v>
      </c>
      <c r="H284" s="201"/>
      <c r="I284" s="133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spans="1:26" ht="15.75" customHeight="1">
      <c r="A285" s="142">
        <v>29</v>
      </c>
      <c r="B285" s="127" t="s">
        <v>2198</v>
      </c>
      <c r="C285" s="142" t="s">
        <v>2199</v>
      </c>
      <c r="D285" s="142" t="s">
        <v>1621</v>
      </c>
      <c r="E285" s="142">
        <v>57</v>
      </c>
      <c r="F285" s="139">
        <f t="shared" si="18"/>
        <v>720</v>
      </c>
      <c r="G285" s="324">
        <v>400</v>
      </c>
      <c r="H285" s="201"/>
      <c r="I285" s="133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</row>
    <row r="286" spans="1:26" ht="15.75" customHeight="1">
      <c r="A286" s="142">
        <v>30</v>
      </c>
      <c r="B286" s="127" t="s">
        <v>1783</v>
      </c>
      <c r="C286" s="142" t="s">
        <v>1669</v>
      </c>
      <c r="D286" s="142" t="s">
        <v>1621</v>
      </c>
      <c r="E286" s="142">
        <v>6</v>
      </c>
      <c r="F286" s="139">
        <f t="shared" si="18"/>
        <v>726</v>
      </c>
      <c r="G286" s="324">
        <v>400</v>
      </c>
      <c r="H286" s="201"/>
      <c r="I286" s="133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</row>
    <row r="287" spans="1:26" ht="15.75" customHeight="1">
      <c r="A287" s="142">
        <v>31</v>
      </c>
      <c r="B287" s="154" t="s">
        <v>1672</v>
      </c>
      <c r="C287" s="142" t="s">
        <v>1673</v>
      </c>
      <c r="D287" s="142" t="s">
        <v>1621</v>
      </c>
      <c r="E287" s="142">
        <v>6</v>
      </c>
      <c r="F287" s="139">
        <f t="shared" si="18"/>
        <v>732</v>
      </c>
      <c r="G287" s="140">
        <v>400</v>
      </c>
      <c r="H287" s="142"/>
      <c r="I287" s="133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spans="1:26" ht="15.75" customHeight="1">
      <c r="A288" s="142">
        <v>32</v>
      </c>
      <c r="B288" s="154" t="s">
        <v>1679</v>
      </c>
      <c r="C288" s="142" t="s">
        <v>1680</v>
      </c>
      <c r="D288" s="139" t="s">
        <v>1621</v>
      </c>
      <c r="E288" s="142">
        <v>4</v>
      </c>
      <c r="F288" s="139">
        <f t="shared" si="18"/>
        <v>736</v>
      </c>
      <c r="G288" s="140">
        <v>400</v>
      </c>
      <c r="H288" s="142"/>
      <c r="I288" s="133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spans="1:26" ht="15.75" customHeight="1">
      <c r="A289" s="142">
        <v>33</v>
      </c>
      <c r="B289" s="154" t="s">
        <v>1683</v>
      </c>
      <c r="C289" s="142" t="s">
        <v>1684</v>
      </c>
      <c r="D289" s="139" t="s">
        <v>1621</v>
      </c>
      <c r="E289" s="142">
        <v>10</v>
      </c>
      <c r="F289" s="139">
        <f t="shared" si="18"/>
        <v>746</v>
      </c>
      <c r="G289" s="140">
        <v>400</v>
      </c>
      <c r="H289" s="142"/>
      <c r="I289" s="133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spans="1:26" ht="15.75" customHeight="1">
      <c r="A290" s="142">
        <v>34</v>
      </c>
      <c r="B290" s="141" t="s">
        <v>1249</v>
      </c>
      <c r="C290" s="142" t="s">
        <v>1250</v>
      </c>
      <c r="D290" s="142" t="s">
        <v>1632</v>
      </c>
      <c r="E290" s="142">
        <v>36</v>
      </c>
      <c r="F290" s="139">
        <f t="shared" si="18"/>
        <v>782</v>
      </c>
      <c r="G290" s="140">
        <v>400</v>
      </c>
      <c r="H290" s="142"/>
      <c r="I290" s="133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spans="1:26" ht="15.75" customHeight="1">
      <c r="A291" s="142">
        <v>35</v>
      </c>
      <c r="B291" s="141" t="s">
        <v>1728</v>
      </c>
      <c r="C291" s="142" t="s">
        <v>1729</v>
      </c>
      <c r="D291" s="142" t="s">
        <v>1632</v>
      </c>
      <c r="E291" s="142">
        <v>42</v>
      </c>
      <c r="F291" s="139">
        <f t="shared" si="18"/>
        <v>824</v>
      </c>
      <c r="G291" s="140">
        <v>400</v>
      </c>
      <c r="H291" s="142"/>
      <c r="I291" s="133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spans="1:26" ht="15.75" customHeight="1">
      <c r="A292" s="142">
        <v>36</v>
      </c>
      <c r="B292" s="141" t="s">
        <v>1928</v>
      </c>
      <c r="C292" s="142" t="s">
        <v>1929</v>
      </c>
      <c r="D292" s="142" t="s">
        <v>1632</v>
      </c>
      <c r="E292" s="142">
        <v>12</v>
      </c>
      <c r="F292" s="139">
        <f t="shared" si="18"/>
        <v>836</v>
      </c>
      <c r="G292" s="140">
        <v>400</v>
      </c>
      <c r="H292" s="142"/>
      <c r="I292" s="133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spans="1:26" ht="15.75" customHeight="1">
      <c r="A293" s="142">
        <v>37</v>
      </c>
      <c r="B293" s="141" t="s">
        <v>2787</v>
      </c>
      <c r="C293" s="142" t="s">
        <v>1486</v>
      </c>
      <c r="D293" s="139" t="s">
        <v>1621</v>
      </c>
      <c r="E293" s="142">
        <v>7</v>
      </c>
      <c r="F293" s="139">
        <f t="shared" si="18"/>
        <v>843</v>
      </c>
      <c r="G293" s="140">
        <v>400</v>
      </c>
      <c r="H293" s="142"/>
      <c r="I293" s="133"/>
      <c r="J293" s="134"/>
      <c r="K293" s="134"/>
      <c r="L293" s="134"/>
      <c r="M293" s="134"/>
      <c r="N293" s="134"/>
      <c r="O293" s="134"/>
      <c r="P293" s="134"/>
      <c r="Q293" s="134"/>
    </row>
    <row r="294" spans="1:26" ht="15.75" customHeight="1">
      <c r="A294" s="142">
        <v>38</v>
      </c>
      <c r="B294" s="141" t="s">
        <v>1257</v>
      </c>
      <c r="C294" s="142" t="s">
        <v>1258</v>
      </c>
      <c r="D294" s="167" t="s">
        <v>1182</v>
      </c>
      <c r="E294" s="142">
        <v>40</v>
      </c>
      <c r="F294" s="139">
        <f t="shared" si="18"/>
        <v>883</v>
      </c>
      <c r="G294" s="140">
        <v>400</v>
      </c>
      <c r="H294" s="142"/>
      <c r="I294" s="133"/>
      <c r="J294" s="134"/>
      <c r="K294" s="134"/>
      <c r="L294" s="134"/>
      <c r="M294" s="134"/>
      <c r="N294" s="134"/>
      <c r="O294" s="134"/>
      <c r="P294" s="134"/>
      <c r="Q294" s="134"/>
    </row>
    <row r="295" spans="1:26" ht="15.75" customHeight="1">
      <c r="A295" s="142">
        <v>39</v>
      </c>
      <c r="B295" s="141" t="s">
        <v>1321</v>
      </c>
      <c r="C295" s="142" t="s">
        <v>1322</v>
      </c>
      <c r="D295" s="167" t="s">
        <v>1175</v>
      </c>
      <c r="E295" s="142">
        <v>24</v>
      </c>
      <c r="F295" s="139">
        <f t="shared" si="18"/>
        <v>907</v>
      </c>
      <c r="G295" s="140">
        <v>400</v>
      </c>
      <c r="H295" s="142"/>
      <c r="I295" s="133"/>
      <c r="J295" s="134"/>
      <c r="K295" s="134"/>
      <c r="L295" s="134"/>
      <c r="M295" s="134"/>
      <c r="N295" s="134"/>
      <c r="O295" s="134"/>
      <c r="P295" s="134"/>
      <c r="Q295" s="134"/>
    </row>
    <row r="296" spans="1:26" ht="15.75" customHeight="1">
      <c r="A296" s="158">
        <v>40</v>
      </c>
      <c r="B296" s="174" t="s">
        <v>1734</v>
      </c>
      <c r="C296" s="158" t="s">
        <v>1735</v>
      </c>
      <c r="D296" s="189" t="s">
        <v>1182</v>
      </c>
      <c r="E296" s="158">
        <v>11</v>
      </c>
      <c r="F296" s="157">
        <f t="shared" si="18"/>
        <v>918</v>
      </c>
      <c r="G296" s="159">
        <v>400</v>
      </c>
      <c r="H296" s="158"/>
      <c r="I296" s="133"/>
      <c r="J296" s="134"/>
      <c r="K296" s="134"/>
      <c r="L296" s="134"/>
      <c r="M296" s="134"/>
      <c r="N296" s="134"/>
      <c r="O296" s="134"/>
      <c r="P296" s="134"/>
      <c r="Q296" s="134"/>
    </row>
    <row r="297" spans="1:26" ht="15.75" customHeight="1">
      <c r="A297" s="142">
        <v>41</v>
      </c>
      <c r="B297" s="141" t="s">
        <v>2743</v>
      </c>
      <c r="C297" s="142" t="s">
        <v>2744</v>
      </c>
      <c r="D297" s="167" t="s">
        <v>1175</v>
      </c>
      <c r="E297" s="142">
        <v>7</v>
      </c>
      <c r="F297" s="139">
        <f t="shared" si="18"/>
        <v>925</v>
      </c>
      <c r="G297" s="140">
        <v>400</v>
      </c>
      <c r="H297" s="142"/>
      <c r="I297" s="133"/>
      <c r="J297" s="134"/>
      <c r="K297" s="134"/>
      <c r="L297" s="134"/>
      <c r="M297" s="134"/>
      <c r="N297" s="134"/>
      <c r="O297" s="134"/>
      <c r="P297" s="134"/>
      <c r="Q297" s="134"/>
    </row>
    <row r="298" spans="1:26" ht="15.75" customHeight="1">
      <c r="A298" s="132"/>
      <c r="B298" s="258"/>
      <c r="C298" s="132"/>
      <c r="D298" s="132"/>
      <c r="E298" s="132"/>
      <c r="F298" s="148"/>
      <c r="G298" s="149"/>
      <c r="H298" s="132"/>
      <c r="I298" s="133"/>
      <c r="J298" s="134"/>
      <c r="K298" s="134"/>
      <c r="L298" s="134"/>
      <c r="M298" s="134"/>
      <c r="N298" s="134"/>
      <c r="O298" s="134"/>
      <c r="P298" s="134"/>
      <c r="Q298" s="134"/>
    </row>
    <row r="299" spans="1:26" ht="15.75" customHeight="1">
      <c r="A299" s="548" t="s">
        <v>2788</v>
      </c>
      <c r="B299" s="548"/>
      <c r="C299" s="550" t="s">
        <v>2789</v>
      </c>
      <c r="D299" s="550"/>
      <c r="E299" s="132"/>
      <c r="F299" s="132"/>
      <c r="G299" s="149"/>
      <c r="H299" s="132"/>
      <c r="I299" s="133"/>
      <c r="J299" s="134"/>
      <c r="K299" s="134"/>
      <c r="L299" s="134"/>
      <c r="M299" s="134"/>
      <c r="N299" s="134"/>
      <c r="O299" s="134"/>
      <c r="P299" s="134"/>
      <c r="Q299" s="134"/>
    </row>
    <row r="300" spans="1:26" ht="15.75" customHeight="1">
      <c r="A300" s="139" t="s">
        <v>1622</v>
      </c>
      <c r="B300" s="139" t="s">
        <v>1623</v>
      </c>
      <c r="C300" s="139" t="s">
        <v>1624</v>
      </c>
      <c r="D300" s="139" t="s">
        <v>1625</v>
      </c>
      <c r="E300" s="139" t="s">
        <v>1626</v>
      </c>
      <c r="F300" s="139" t="s">
        <v>1627</v>
      </c>
      <c r="G300" s="140" t="s">
        <v>1628</v>
      </c>
      <c r="H300" s="140" t="s">
        <v>1629</v>
      </c>
      <c r="I300" s="133"/>
      <c r="J300" s="134"/>
      <c r="K300" s="134"/>
      <c r="L300" s="134"/>
      <c r="M300" s="134"/>
      <c r="N300" s="134"/>
      <c r="O300" s="134"/>
      <c r="P300" s="134"/>
      <c r="Q300" s="134"/>
    </row>
    <row r="301" spans="1:26" ht="15.75" customHeight="1">
      <c r="A301" s="139">
        <v>1</v>
      </c>
      <c r="B301" s="294" t="s">
        <v>2656</v>
      </c>
      <c r="C301" s="145" t="s">
        <v>2657</v>
      </c>
      <c r="D301" s="145" t="s">
        <v>1621</v>
      </c>
      <c r="E301" s="145">
        <v>25</v>
      </c>
      <c r="F301" s="143">
        <f>SUM(E301,F300)</f>
        <v>25</v>
      </c>
      <c r="G301" s="146">
        <f>SUM(E301,G300)</f>
        <v>25</v>
      </c>
      <c r="H301" s="145"/>
      <c r="I301" s="133" t="s">
        <v>2662</v>
      </c>
      <c r="J301" s="134"/>
      <c r="K301" s="134"/>
      <c r="L301" s="134"/>
      <c r="M301" s="134"/>
      <c r="N301" s="134"/>
      <c r="O301" s="134"/>
      <c r="P301" s="134"/>
      <c r="Q301" s="134"/>
    </row>
    <row r="302" spans="1:26" ht="15.75" customHeight="1">
      <c r="A302" s="142">
        <v>2</v>
      </c>
      <c r="B302" s="150" t="s">
        <v>2790</v>
      </c>
      <c r="C302" s="139" t="s">
        <v>2791</v>
      </c>
      <c r="D302" s="139" t="s">
        <v>1632</v>
      </c>
      <c r="E302" s="139">
        <v>221</v>
      </c>
      <c r="F302" s="337">
        <f>SUM(E302,F301)</f>
        <v>246</v>
      </c>
      <c r="G302" s="324">
        <f>SUM(E302,G301)</f>
        <v>246</v>
      </c>
      <c r="H302" s="201"/>
      <c r="I302" s="133"/>
      <c r="J302" s="134"/>
      <c r="K302" s="134"/>
      <c r="L302" s="134"/>
      <c r="M302" s="134"/>
      <c r="N302" s="134"/>
      <c r="O302" s="134"/>
      <c r="P302" s="134"/>
      <c r="Q302" s="134"/>
    </row>
    <row r="303" spans="1:26" ht="15.75" customHeight="1">
      <c r="A303" s="142">
        <v>3</v>
      </c>
      <c r="B303" s="150" t="s">
        <v>1828</v>
      </c>
      <c r="C303" s="139" t="s">
        <v>1829</v>
      </c>
      <c r="D303" s="139" t="s">
        <v>1621</v>
      </c>
      <c r="E303" s="139">
        <v>10</v>
      </c>
      <c r="F303" s="337">
        <f>SUM(E303,F302)</f>
        <v>256</v>
      </c>
      <c r="G303" s="324">
        <f>SUM(E303,G302)</f>
        <v>256</v>
      </c>
      <c r="H303" s="142"/>
      <c r="I303" s="133"/>
      <c r="J303" s="134"/>
      <c r="K303" s="134"/>
      <c r="L303" s="134"/>
      <c r="M303" s="134"/>
      <c r="N303" s="134"/>
      <c r="O303" s="134"/>
      <c r="P303" s="134"/>
      <c r="Q303" s="134"/>
    </row>
    <row r="304" spans="1:26" ht="15.75" customHeight="1">
      <c r="A304" s="142">
        <v>4</v>
      </c>
      <c r="B304" s="126" t="s">
        <v>2792</v>
      </c>
      <c r="C304" s="142" t="s">
        <v>2793</v>
      </c>
      <c r="D304" s="139" t="s">
        <v>1632</v>
      </c>
      <c r="E304" s="142">
        <v>249</v>
      </c>
      <c r="F304" s="337">
        <f>SUM(E304,F303)</f>
        <v>505</v>
      </c>
      <c r="G304" s="324">
        <v>400</v>
      </c>
      <c r="H304" s="136" t="s">
        <v>2139</v>
      </c>
      <c r="I304" s="133" t="s">
        <v>2111</v>
      </c>
      <c r="J304" s="134"/>
      <c r="K304" s="134"/>
      <c r="L304" s="134"/>
      <c r="M304" s="134"/>
      <c r="N304" s="134"/>
      <c r="O304" s="134"/>
      <c r="P304" s="134"/>
      <c r="Q304" s="134"/>
    </row>
    <row r="305" spans="1:26" ht="15.75" customHeight="1">
      <c r="A305" s="142">
        <v>5</v>
      </c>
      <c r="B305" s="147"/>
      <c r="C305" s="142"/>
      <c r="D305" s="142"/>
      <c r="E305" s="142"/>
      <c r="F305" s="142"/>
      <c r="G305" s="140"/>
      <c r="H305" s="142"/>
      <c r="I305" s="133"/>
      <c r="J305" s="134"/>
      <c r="K305" s="134"/>
      <c r="L305" s="134"/>
      <c r="M305" s="134"/>
      <c r="N305" s="134"/>
      <c r="O305" s="134"/>
      <c r="P305" s="134"/>
      <c r="Q305" s="134"/>
    </row>
    <row r="306" spans="1:26" ht="15.75" customHeight="1">
      <c r="A306" s="132"/>
      <c r="B306" s="134"/>
      <c r="C306" s="132"/>
      <c r="D306" s="132"/>
      <c r="E306" s="132"/>
      <c r="F306" s="132"/>
      <c r="G306" s="149"/>
      <c r="H306" s="132"/>
      <c r="I306" s="133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</row>
    <row r="307" spans="1:26" ht="15.75" customHeight="1">
      <c r="A307" s="132"/>
      <c r="B307" s="134"/>
      <c r="C307" s="132"/>
      <c r="D307" s="132"/>
      <c r="E307" s="132"/>
      <c r="F307" s="132"/>
      <c r="G307" s="149"/>
      <c r="H307" s="132"/>
      <c r="I307" s="133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</row>
    <row r="308" spans="1:26" ht="15.75" customHeight="1">
      <c r="A308" s="132"/>
      <c r="B308" s="134"/>
      <c r="C308" s="132"/>
      <c r="D308" s="132"/>
      <c r="E308" s="132"/>
      <c r="F308" s="132"/>
      <c r="G308" s="149"/>
      <c r="H308" s="132"/>
      <c r="I308" s="133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spans="1:26" ht="15.75" customHeight="1">
      <c r="A309" s="548" t="s">
        <v>2794</v>
      </c>
      <c r="B309" s="548"/>
      <c r="C309" s="550" t="s">
        <v>2795</v>
      </c>
      <c r="D309" s="550"/>
      <c r="E309" s="132"/>
      <c r="F309" s="132"/>
      <c r="G309" s="149"/>
      <c r="H309" s="132"/>
      <c r="I309" s="133"/>
      <c r="J309" s="134"/>
      <c r="K309" s="134"/>
      <c r="L309" s="134"/>
      <c r="M309" s="134"/>
      <c r="N309" s="134"/>
      <c r="O309" s="134"/>
      <c r="P309" s="134"/>
      <c r="Q309" s="134"/>
    </row>
    <row r="310" spans="1:26" ht="15.75" customHeight="1">
      <c r="A310" s="139" t="s">
        <v>1622</v>
      </c>
      <c r="B310" s="139" t="s">
        <v>1623</v>
      </c>
      <c r="C310" s="139" t="s">
        <v>1624</v>
      </c>
      <c r="D310" s="139" t="s">
        <v>1625</v>
      </c>
      <c r="E310" s="139" t="s">
        <v>1626</v>
      </c>
      <c r="F310" s="139" t="s">
        <v>1627</v>
      </c>
      <c r="G310" s="140" t="s">
        <v>1628</v>
      </c>
      <c r="H310" s="140" t="s">
        <v>1629</v>
      </c>
      <c r="I310" s="133"/>
      <c r="J310" s="134"/>
      <c r="K310" s="134"/>
      <c r="L310" s="134"/>
      <c r="M310" s="134"/>
      <c r="N310" s="134"/>
      <c r="O310" s="134"/>
      <c r="P310" s="134"/>
      <c r="Q310" s="134"/>
    </row>
    <row r="311" spans="1:26" ht="15.75" customHeight="1">
      <c r="A311" s="139">
        <v>1</v>
      </c>
      <c r="B311" s="154" t="s">
        <v>2650</v>
      </c>
      <c r="C311" s="142" t="s">
        <v>2651</v>
      </c>
      <c r="D311" s="142" t="s">
        <v>1621</v>
      </c>
      <c r="E311" s="142">
        <v>10</v>
      </c>
      <c r="F311" s="139">
        <f>SUM(E311,F310)</f>
        <v>10</v>
      </c>
      <c r="G311" s="140">
        <f>SUM(E311,G310)</f>
        <v>10</v>
      </c>
      <c r="H311" s="142"/>
      <c r="I311" s="133"/>
      <c r="J311" s="134"/>
      <c r="K311" s="134"/>
      <c r="L311" s="134"/>
      <c r="M311" s="134"/>
      <c r="N311" s="134"/>
      <c r="O311" s="134"/>
      <c r="P311" s="134"/>
      <c r="Q311" s="134"/>
    </row>
    <row r="312" spans="1:26" ht="15.75" customHeight="1">
      <c r="A312" s="139">
        <v>2</v>
      </c>
      <c r="B312" s="154" t="s">
        <v>2656</v>
      </c>
      <c r="C312" s="142" t="s">
        <v>2657</v>
      </c>
      <c r="D312" s="142" t="s">
        <v>1621</v>
      </c>
      <c r="E312" s="142">
        <v>26</v>
      </c>
      <c r="F312" s="139">
        <f>SUM(E312,F311)</f>
        <v>36</v>
      </c>
      <c r="G312" s="140">
        <f>SUM(E312,G311)</f>
        <v>36</v>
      </c>
      <c r="H312" s="142"/>
      <c r="I312" s="133"/>
      <c r="J312" s="134"/>
      <c r="K312" s="134"/>
      <c r="L312" s="134"/>
      <c r="M312" s="134"/>
      <c r="N312" s="134"/>
      <c r="O312" s="134"/>
      <c r="P312" s="134"/>
      <c r="Q312" s="134"/>
    </row>
    <row r="313" spans="1:26" ht="15.75" customHeight="1">
      <c r="A313" s="139">
        <v>3</v>
      </c>
      <c r="B313" s="154" t="s">
        <v>2736</v>
      </c>
      <c r="C313" s="142" t="s">
        <v>2659</v>
      </c>
      <c r="D313" s="142" t="s">
        <v>1621</v>
      </c>
      <c r="E313" s="142">
        <v>34</v>
      </c>
      <c r="F313" s="139">
        <f>SUM(E313,F312)</f>
        <v>70</v>
      </c>
      <c r="G313" s="140">
        <f>SUM(E313,G312)</f>
        <v>70</v>
      </c>
      <c r="H313" s="142"/>
      <c r="I313" s="133"/>
      <c r="J313" s="134"/>
      <c r="K313" s="134"/>
      <c r="L313" s="134"/>
      <c r="M313" s="134"/>
      <c r="N313" s="134"/>
      <c r="O313" s="134"/>
      <c r="P313" s="134"/>
      <c r="Q313" s="134"/>
    </row>
    <row r="314" spans="1:26" ht="15.75" customHeight="1">
      <c r="A314" s="142">
        <v>4</v>
      </c>
      <c r="B314" s="147" t="s">
        <v>2684</v>
      </c>
      <c r="C314" s="139" t="s">
        <v>2685</v>
      </c>
      <c r="D314" s="142" t="s">
        <v>1632</v>
      </c>
      <c r="E314" s="142">
        <v>42</v>
      </c>
      <c r="F314" s="139">
        <f>SUM(F313,E314)</f>
        <v>112</v>
      </c>
      <c r="G314" s="140">
        <f>SUM(G313,E314)</f>
        <v>112</v>
      </c>
      <c r="H314" s="142"/>
      <c r="I314" s="133"/>
      <c r="J314" s="134"/>
      <c r="K314" s="134"/>
      <c r="L314" s="134"/>
      <c r="M314" s="134"/>
      <c r="N314" s="134"/>
      <c r="O314" s="134"/>
      <c r="P314" s="134"/>
      <c r="Q314" s="134"/>
    </row>
    <row r="315" spans="1:26" ht="15.75" customHeight="1">
      <c r="A315" s="139">
        <v>5</v>
      </c>
      <c r="B315" s="150" t="s">
        <v>2414</v>
      </c>
      <c r="C315" s="139" t="s">
        <v>2415</v>
      </c>
      <c r="D315" s="139" t="s">
        <v>1621</v>
      </c>
      <c r="E315" s="142">
        <v>16</v>
      </c>
      <c r="F315" s="139">
        <f>SUM(E315,F314)</f>
        <v>128</v>
      </c>
      <c r="G315" s="140">
        <f>SUM(G314,E315)</f>
        <v>128</v>
      </c>
      <c r="H315" s="142"/>
      <c r="I315" s="133"/>
      <c r="J315" s="134"/>
      <c r="K315" s="134"/>
      <c r="L315" s="134"/>
      <c r="M315" s="134"/>
      <c r="N315" s="134"/>
      <c r="O315" s="134"/>
      <c r="P315" s="134"/>
      <c r="Q315" s="134"/>
    </row>
    <row r="316" spans="1:26" ht="15.75" customHeight="1">
      <c r="A316" s="139">
        <v>6</v>
      </c>
      <c r="B316" s="294" t="s">
        <v>2190</v>
      </c>
      <c r="C316" s="145" t="s">
        <v>2191</v>
      </c>
      <c r="D316" s="145" t="s">
        <v>1621</v>
      </c>
      <c r="E316" s="145">
        <v>3</v>
      </c>
      <c r="F316" s="143">
        <f>SUM(E316,F315)</f>
        <v>131</v>
      </c>
      <c r="G316" s="146">
        <f>SUM(E316,G315)</f>
        <v>131</v>
      </c>
      <c r="H316" s="145"/>
      <c r="I316" s="133" t="s">
        <v>2662</v>
      </c>
      <c r="J316" s="384"/>
      <c r="K316" s="384"/>
      <c r="L316" s="384"/>
      <c r="M316" s="384"/>
      <c r="N316" s="384"/>
      <c r="O316" s="384"/>
      <c r="P316" s="384"/>
      <c r="Q316" s="384"/>
      <c r="R316" s="384"/>
      <c r="S316" s="384"/>
      <c r="T316" s="384"/>
      <c r="U316" s="384"/>
      <c r="V316" s="384"/>
      <c r="W316" s="384"/>
      <c r="X316" s="384"/>
      <c r="Y316" s="384"/>
      <c r="Z316" s="384"/>
    </row>
    <row r="317" spans="1:26" ht="15.75" customHeight="1">
      <c r="A317" s="139">
        <v>7</v>
      </c>
      <c r="B317" s="154" t="s">
        <v>2526</v>
      </c>
      <c r="C317" s="142" t="s">
        <v>2527</v>
      </c>
      <c r="D317" s="142" t="s">
        <v>1621</v>
      </c>
      <c r="E317" s="142">
        <v>6</v>
      </c>
      <c r="F317" s="337">
        <f>SUM(E317,F316)</f>
        <v>137</v>
      </c>
      <c r="G317" s="324">
        <f>SUM(E317,G316)</f>
        <v>137</v>
      </c>
      <c r="H317" s="201"/>
      <c r="I317" s="133"/>
      <c r="J317" s="134"/>
      <c r="K317" s="134"/>
      <c r="L317" s="134"/>
      <c r="M317" s="134"/>
      <c r="N317" s="134"/>
      <c r="O317" s="134"/>
      <c r="P317" s="134"/>
      <c r="Q317" s="134"/>
    </row>
    <row r="318" spans="1:26" ht="15.75" customHeight="1">
      <c r="A318" s="139">
        <v>8</v>
      </c>
      <c r="B318" s="147" t="s">
        <v>2796</v>
      </c>
      <c r="C318" s="142" t="s">
        <v>2664</v>
      </c>
      <c r="D318" s="142" t="s">
        <v>1632</v>
      </c>
      <c r="E318" s="201">
        <v>274</v>
      </c>
      <c r="F318" s="337">
        <f>SUM(E318,F317)</f>
        <v>411</v>
      </c>
      <c r="G318" s="324">
        <v>400</v>
      </c>
      <c r="H318" s="136" t="s">
        <v>2139</v>
      </c>
      <c r="I318" s="133" t="s">
        <v>2665</v>
      </c>
      <c r="J318" s="134"/>
      <c r="K318" s="134"/>
      <c r="L318" s="134"/>
      <c r="M318" s="134"/>
      <c r="N318" s="134"/>
      <c r="O318" s="134"/>
      <c r="P318" s="134"/>
      <c r="Q318" s="134"/>
    </row>
    <row r="319" spans="1:26" ht="15.75" customHeight="1">
      <c r="A319" s="139"/>
      <c r="B319" s="147"/>
      <c r="C319" s="142"/>
      <c r="D319" s="142"/>
      <c r="E319" s="201"/>
      <c r="F319" s="337"/>
      <c r="G319" s="324"/>
      <c r="H319" s="142"/>
      <c r="I319" s="133"/>
      <c r="J319" s="134"/>
      <c r="K319" s="134"/>
      <c r="L319" s="134"/>
      <c r="M319" s="134"/>
      <c r="N319" s="134"/>
      <c r="O319" s="134"/>
      <c r="P319" s="134"/>
      <c r="Q319" s="134"/>
    </row>
    <row r="320" spans="1:26" ht="15.75" customHeight="1">
      <c r="A320" s="139"/>
      <c r="B320" s="147"/>
      <c r="C320" s="142"/>
      <c r="D320" s="142"/>
      <c r="E320" s="201"/>
      <c r="F320" s="337"/>
      <c r="G320" s="324"/>
      <c r="H320" s="142"/>
      <c r="I320" s="133"/>
      <c r="J320" s="134"/>
      <c r="K320" s="134"/>
      <c r="L320" s="134"/>
      <c r="M320" s="134"/>
      <c r="N320" s="134"/>
      <c r="O320" s="134"/>
      <c r="P320" s="134"/>
      <c r="Q320" s="134"/>
    </row>
    <row r="321" spans="1:26" ht="15.75" customHeight="1">
      <c r="A321" s="332"/>
      <c r="B321" s="358"/>
      <c r="C321" s="224"/>
      <c r="D321" s="224"/>
      <c r="E321" s="379"/>
      <c r="F321" s="376"/>
      <c r="G321" s="374"/>
      <c r="H321" s="132"/>
      <c r="I321" s="133"/>
      <c r="J321" s="134"/>
      <c r="K321" s="134"/>
      <c r="L321" s="134"/>
      <c r="M321" s="134"/>
      <c r="N321" s="134"/>
      <c r="O321" s="134"/>
      <c r="P321" s="134"/>
      <c r="Q321" s="134"/>
    </row>
    <row r="322" spans="1:26" ht="15.75" customHeight="1">
      <c r="A322" s="148"/>
      <c r="B322" s="134"/>
      <c r="C322" s="132"/>
      <c r="D322" s="132"/>
      <c r="E322" s="379"/>
      <c r="F322" s="376"/>
      <c r="G322" s="374"/>
      <c r="H322" s="132"/>
      <c r="I322" s="133"/>
      <c r="J322" s="134"/>
      <c r="K322" s="134"/>
      <c r="L322" s="134"/>
      <c r="M322" s="134"/>
      <c r="N322" s="134"/>
      <c r="O322" s="134"/>
      <c r="P322" s="134"/>
      <c r="Q322" s="134"/>
    </row>
    <row r="323" spans="1:26" ht="15.75" customHeight="1">
      <c r="A323" s="148"/>
      <c r="B323" s="134"/>
      <c r="C323" s="132"/>
      <c r="D323" s="132"/>
      <c r="E323" s="379"/>
      <c r="F323" s="148"/>
      <c r="G323" s="149"/>
      <c r="H323" s="132"/>
      <c r="I323" s="133"/>
      <c r="J323" s="134"/>
      <c r="K323" s="134"/>
      <c r="L323" s="134"/>
      <c r="M323" s="134"/>
      <c r="N323" s="134"/>
      <c r="O323" s="134"/>
      <c r="P323" s="134"/>
      <c r="Q323" s="134"/>
    </row>
    <row r="324" spans="1:26" ht="15.75" customHeight="1">
      <c r="A324" s="548" t="s">
        <v>2797</v>
      </c>
      <c r="B324" s="548"/>
      <c r="C324" s="550" t="s">
        <v>2798</v>
      </c>
      <c r="D324" s="550"/>
      <c r="E324" s="132"/>
      <c r="F324" s="132"/>
      <c r="G324" s="149"/>
      <c r="H324" s="132"/>
      <c r="I324" s="133"/>
      <c r="J324" s="134"/>
      <c r="K324" s="134"/>
      <c r="L324" s="134"/>
      <c r="M324" s="134"/>
      <c r="N324" s="134"/>
      <c r="O324" s="134"/>
      <c r="P324" s="134"/>
      <c r="Q324" s="134"/>
    </row>
    <row r="325" spans="1:26" ht="15.75" customHeight="1">
      <c r="A325" s="139" t="s">
        <v>1622</v>
      </c>
      <c r="B325" s="139" t="s">
        <v>1623</v>
      </c>
      <c r="C325" s="139" t="s">
        <v>1624</v>
      </c>
      <c r="D325" s="139" t="s">
        <v>1625</v>
      </c>
      <c r="E325" s="139" t="s">
        <v>1626</v>
      </c>
      <c r="F325" s="139" t="s">
        <v>1627</v>
      </c>
      <c r="G325" s="140" t="s">
        <v>1628</v>
      </c>
      <c r="H325" s="140" t="s">
        <v>1629</v>
      </c>
      <c r="I325" s="133"/>
      <c r="J325" s="134"/>
      <c r="K325" s="134"/>
      <c r="L325" s="134"/>
      <c r="M325" s="134"/>
      <c r="N325" s="134"/>
      <c r="O325" s="134"/>
      <c r="P325" s="134"/>
      <c r="Q325" s="134"/>
    </row>
    <row r="326" spans="1:26" ht="15.75" customHeight="1">
      <c r="A326" s="142">
        <v>1</v>
      </c>
      <c r="B326" s="147" t="s">
        <v>2718</v>
      </c>
      <c r="C326" s="139" t="s">
        <v>2719</v>
      </c>
      <c r="D326" s="142" t="s">
        <v>1621</v>
      </c>
      <c r="E326" s="142">
        <v>6</v>
      </c>
      <c r="F326" s="139">
        <f>SUM(F325,E326)</f>
        <v>6</v>
      </c>
      <c r="G326" s="140">
        <f>SUM(G325,E326)</f>
        <v>6</v>
      </c>
      <c r="H326" s="142"/>
      <c r="I326" s="133"/>
      <c r="J326" s="134"/>
      <c r="K326" s="134"/>
      <c r="L326" s="134"/>
      <c r="M326" s="134"/>
      <c r="N326" s="134"/>
      <c r="O326" s="134"/>
      <c r="P326" s="134"/>
      <c r="Q326" s="134"/>
    </row>
    <row r="327" spans="1:26" ht="15.75" customHeight="1">
      <c r="A327" s="139">
        <v>2</v>
      </c>
      <c r="B327" s="150" t="s">
        <v>2734</v>
      </c>
      <c r="C327" s="142" t="s">
        <v>2735</v>
      </c>
      <c r="D327" s="139" t="s">
        <v>1632</v>
      </c>
      <c r="E327" s="142">
        <v>11</v>
      </c>
      <c r="F327" s="139">
        <f>SUM(E327,F326)</f>
        <v>17</v>
      </c>
      <c r="G327" s="140">
        <f>SUM(G326,E327)</f>
        <v>17</v>
      </c>
      <c r="H327" s="142"/>
      <c r="I327" s="133"/>
      <c r="J327" s="134"/>
      <c r="K327" s="134"/>
      <c r="L327" s="134"/>
      <c r="M327" s="134"/>
      <c r="N327" s="134"/>
      <c r="O327" s="134"/>
      <c r="P327" s="134"/>
      <c r="Q327" s="134"/>
    </row>
    <row r="328" spans="1:26" ht="15.75" customHeight="1">
      <c r="A328" s="139">
        <v>3</v>
      </c>
      <c r="B328" s="150" t="s">
        <v>2670</v>
      </c>
      <c r="C328" s="142" t="s">
        <v>2671</v>
      </c>
      <c r="D328" s="139" t="s">
        <v>1621</v>
      </c>
      <c r="E328" s="142">
        <v>50</v>
      </c>
      <c r="F328" s="139">
        <f>SUM(E328,F327)</f>
        <v>67</v>
      </c>
      <c r="G328" s="140">
        <f>SUM(E328,G327)</f>
        <v>67</v>
      </c>
      <c r="H328" s="142"/>
      <c r="I328" s="133"/>
      <c r="J328" s="134"/>
      <c r="K328" s="134"/>
      <c r="L328" s="134"/>
      <c r="M328" s="134"/>
      <c r="N328" s="134"/>
      <c r="O328" s="134"/>
      <c r="P328" s="134"/>
      <c r="Q328" s="134"/>
    </row>
    <row r="329" spans="1:26" ht="15.75" customHeight="1">
      <c r="A329" s="139">
        <v>4</v>
      </c>
      <c r="B329" s="294" t="s">
        <v>2656</v>
      </c>
      <c r="C329" s="145" t="s">
        <v>2657</v>
      </c>
      <c r="D329" s="145" t="s">
        <v>1621</v>
      </c>
      <c r="E329" s="145">
        <v>25</v>
      </c>
      <c r="F329" s="143">
        <f>SUM(E329,F328)</f>
        <v>92</v>
      </c>
      <c r="G329" s="146">
        <f>SUM(E329,G328)</f>
        <v>92</v>
      </c>
      <c r="H329" s="145"/>
      <c r="I329" s="133" t="s">
        <v>2662</v>
      </c>
      <c r="J329" s="134"/>
      <c r="K329" s="134"/>
      <c r="L329" s="134"/>
      <c r="M329" s="134"/>
      <c r="N329" s="134"/>
      <c r="O329" s="134"/>
      <c r="P329" s="134"/>
      <c r="Q329" s="134"/>
    </row>
    <row r="330" spans="1:26" ht="15.75" customHeight="1">
      <c r="A330" s="132"/>
      <c r="B330" s="134"/>
      <c r="C330" s="132"/>
      <c r="D330" s="132"/>
      <c r="E330" s="132"/>
      <c r="F330" s="132"/>
      <c r="G330" s="149"/>
      <c r="H330" s="132"/>
      <c r="I330" s="133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</row>
    <row r="331" spans="1:26" ht="15.75" customHeight="1">
      <c r="A331" s="132"/>
      <c r="B331" s="134"/>
      <c r="C331" s="132"/>
      <c r="D331" s="132"/>
      <c r="E331" s="132"/>
      <c r="F331" s="132"/>
      <c r="G331" s="149"/>
      <c r="H331" s="132"/>
      <c r="I331" s="133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</row>
    <row r="332" spans="1:26" ht="15.75" customHeight="1">
      <c r="A332" s="132"/>
      <c r="B332" s="134"/>
      <c r="C332" s="132"/>
      <c r="D332" s="132"/>
      <c r="E332" s="132"/>
      <c r="F332" s="132"/>
      <c r="G332" s="149"/>
      <c r="H332" s="132"/>
      <c r="I332" s="133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spans="1:26" ht="15.75" customHeight="1">
      <c r="A333" s="548" t="s">
        <v>2799</v>
      </c>
      <c r="B333" s="548"/>
      <c r="C333" s="550" t="s">
        <v>2800</v>
      </c>
      <c r="D333" s="550"/>
      <c r="E333" s="132"/>
      <c r="F333" s="132"/>
      <c r="G333" s="149"/>
      <c r="H333" s="132"/>
      <c r="I333" s="133"/>
      <c r="J333" s="134"/>
      <c r="K333" s="134"/>
      <c r="L333" s="134"/>
      <c r="M333" s="134"/>
      <c r="N333" s="134"/>
      <c r="O333" s="134"/>
      <c r="P333" s="134"/>
      <c r="Q333" s="134"/>
    </row>
    <row r="334" spans="1:26" ht="15.75" customHeight="1">
      <c r="A334" s="139" t="s">
        <v>1622</v>
      </c>
      <c r="B334" s="139" t="s">
        <v>1623</v>
      </c>
      <c r="C334" s="139" t="s">
        <v>1624</v>
      </c>
      <c r="D334" s="139" t="s">
        <v>1625</v>
      </c>
      <c r="E334" s="139" t="s">
        <v>1626</v>
      </c>
      <c r="F334" s="139" t="s">
        <v>1627</v>
      </c>
      <c r="G334" s="140" t="s">
        <v>1628</v>
      </c>
      <c r="H334" s="140" t="s">
        <v>1629</v>
      </c>
      <c r="I334" s="133"/>
      <c r="J334" s="134"/>
      <c r="K334" s="134"/>
      <c r="L334" s="134"/>
      <c r="M334" s="134"/>
      <c r="N334" s="134"/>
      <c r="O334" s="134"/>
      <c r="P334" s="134"/>
      <c r="Q334" s="134"/>
    </row>
    <row r="335" spans="1:26" ht="15.75" customHeight="1">
      <c r="A335" s="139">
        <v>1</v>
      </c>
      <c r="B335" s="150" t="s">
        <v>2801</v>
      </c>
      <c r="C335" s="139" t="s">
        <v>1595</v>
      </c>
      <c r="D335" s="139" t="s">
        <v>1632</v>
      </c>
      <c r="E335" s="142">
        <v>241</v>
      </c>
      <c r="F335" s="139">
        <f>SUM(E335,F334)</f>
        <v>241</v>
      </c>
      <c r="G335" s="140">
        <f>SUM(E335,G334)</f>
        <v>241</v>
      </c>
      <c r="H335" s="142"/>
      <c r="I335" s="133"/>
      <c r="J335" s="134"/>
      <c r="K335" s="134"/>
      <c r="L335" s="134"/>
      <c r="M335" s="134"/>
      <c r="N335" s="134"/>
      <c r="O335" s="134"/>
      <c r="P335" s="134"/>
      <c r="Q335" s="134"/>
    </row>
    <row r="336" spans="1:26" ht="15.75" customHeight="1">
      <c r="A336" s="139">
        <v>2</v>
      </c>
      <c r="B336" s="150" t="s">
        <v>2801</v>
      </c>
      <c r="C336" s="142" t="s">
        <v>2110</v>
      </c>
      <c r="D336" s="139" t="s">
        <v>1632</v>
      </c>
      <c r="E336" s="142">
        <v>214</v>
      </c>
      <c r="F336" s="139">
        <f>SUM(E336,F335)</f>
        <v>455</v>
      </c>
      <c r="G336" s="140">
        <v>400</v>
      </c>
      <c r="H336" s="136" t="s">
        <v>2139</v>
      </c>
      <c r="I336" s="133" t="s">
        <v>2111</v>
      </c>
      <c r="J336" s="134"/>
      <c r="K336" s="134"/>
      <c r="L336" s="134"/>
      <c r="M336" s="134"/>
      <c r="N336" s="134"/>
      <c r="O336" s="134"/>
      <c r="P336" s="134"/>
      <c r="Q336" s="134"/>
    </row>
    <row r="337" spans="1:26" ht="15.75" customHeight="1">
      <c r="A337" s="142">
        <v>3</v>
      </c>
      <c r="B337" s="150"/>
      <c r="C337" s="139"/>
      <c r="D337" s="139"/>
      <c r="E337" s="139"/>
      <c r="F337" s="142"/>
      <c r="G337" s="140"/>
      <c r="H337" s="142"/>
      <c r="I337" s="133"/>
      <c r="J337" s="134"/>
      <c r="K337" s="134"/>
      <c r="L337" s="134"/>
      <c r="M337" s="134"/>
      <c r="N337" s="134"/>
      <c r="O337" s="134"/>
      <c r="P337" s="134"/>
      <c r="Q337" s="134"/>
    </row>
    <row r="338" spans="1:26" ht="15.75" customHeight="1">
      <c r="A338" s="132"/>
      <c r="B338" s="134"/>
      <c r="C338" s="132"/>
      <c r="D338" s="132"/>
      <c r="E338" s="132"/>
      <c r="F338" s="132"/>
      <c r="G338" s="149"/>
      <c r="H338" s="132"/>
      <c r="I338" s="133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5.75" customHeight="1">
      <c r="A339" s="132"/>
      <c r="B339" s="134"/>
      <c r="C339" s="132"/>
      <c r="D339" s="132"/>
      <c r="E339" s="132"/>
      <c r="F339" s="132"/>
      <c r="G339" s="149"/>
      <c r="H339" s="132"/>
      <c r="I339" s="133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spans="1:26" ht="15.75" customHeight="1">
      <c r="A340" s="132"/>
      <c r="B340" s="134"/>
      <c r="C340" s="132"/>
      <c r="D340" s="132"/>
      <c r="E340" s="132"/>
      <c r="F340" s="132"/>
      <c r="G340" s="149"/>
      <c r="H340" s="132"/>
      <c r="I340" s="133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spans="1:26" ht="15.75" customHeight="1">
      <c r="A341" s="548" t="s">
        <v>2802</v>
      </c>
      <c r="B341" s="548"/>
      <c r="C341" s="550" t="s">
        <v>2803</v>
      </c>
      <c r="D341" s="550"/>
      <c r="E341" s="132"/>
      <c r="F341" s="132"/>
      <c r="G341" s="149"/>
      <c r="H341" s="132"/>
      <c r="I341" s="133"/>
      <c r="J341" s="134"/>
      <c r="K341" s="134"/>
      <c r="L341" s="134"/>
      <c r="M341" s="134"/>
      <c r="N341" s="134"/>
      <c r="O341" s="134"/>
      <c r="P341" s="134"/>
      <c r="Q341" s="134"/>
    </row>
    <row r="342" spans="1:26" ht="15.75" customHeight="1">
      <c r="A342" s="139" t="s">
        <v>1622</v>
      </c>
      <c r="B342" s="139" t="s">
        <v>1623</v>
      </c>
      <c r="C342" s="139" t="s">
        <v>1624</v>
      </c>
      <c r="D342" s="139" t="s">
        <v>1625</v>
      </c>
      <c r="E342" s="139" t="s">
        <v>1626</v>
      </c>
      <c r="F342" s="139" t="s">
        <v>1627</v>
      </c>
      <c r="G342" s="140" t="s">
        <v>1628</v>
      </c>
      <c r="H342" s="140" t="s">
        <v>1629</v>
      </c>
      <c r="I342" s="133"/>
      <c r="J342" s="134"/>
      <c r="K342" s="134"/>
      <c r="L342" s="134"/>
      <c r="M342" s="134"/>
      <c r="N342" s="134"/>
      <c r="O342" s="134"/>
      <c r="P342" s="134"/>
      <c r="Q342" s="134"/>
    </row>
    <row r="343" spans="1:26" ht="15.75" customHeight="1">
      <c r="A343" s="142">
        <v>1</v>
      </c>
      <c r="B343" s="150" t="s">
        <v>2707</v>
      </c>
      <c r="C343" s="139" t="s">
        <v>2708</v>
      </c>
      <c r="D343" s="139" t="s">
        <v>1621</v>
      </c>
      <c r="E343" s="142">
        <v>30</v>
      </c>
      <c r="F343" s="139">
        <f>SUM(F342,E343)</f>
        <v>30</v>
      </c>
      <c r="G343" s="140">
        <f t="shared" ref="G343:G350" si="20">SUM(G342,E343)</f>
        <v>30</v>
      </c>
      <c r="H343" s="142"/>
      <c r="I343" s="133"/>
      <c r="J343" s="134"/>
      <c r="K343" s="134"/>
      <c r="L343" s="134"/>
      <c r="M343" s="134"/>
      <c r="N343" s="134"/>
      <c r="O343" s="134"/>
      <c r="P343" s="134"/>
      <c r="Q343" s="134"/>
    </row>
    <row r="344" spans="1:26" ht="15.75" customHeight="1">
      <c r="A344" s="142">
        <v>2</v>
      </c>
      <c r="B344" s="147" t="s">
        <v>2718</v>
      </c>
      <c r="C344" s="139" t="s">
        <v>2719</v>
      </c>
      <c r="D344" s="142" t="s">
        <v>1621</v>
      </c>
      <c r="E344" s="142">
        <v>21</v>
      </c>
      <c r="F344" s="139">
        <f t="shared" ref="F344:F361" si="21">SUM(E344,F343)</f>
        <v>51</v>
      </c>
      <c r="G344" s="140">
        <f t="shared" si="20"/>
        <v>51</v>
      </c>
      <c r="H344" s="142"/>
      <c r="I344" s="133"/>
      <c r="J344" s="134"/>
      <c r="K344" s="134"/>
      <c r="L344" s="134"/>
      <c r="M344" s="134"/>
      <c r="N344" s="134"/>
      <c r="O344" s="134"/>
      <c r="P344" s="134"/>
      <c r="Q344" s="134"/>
    </row>
    <row r="345" spans="1:26" ht="15.75" customHeight="1">
      <c r="A345" s="139">
        <v>3</v>
      </c>
      <c r="B345" s="150" t="s">
        <v>2734</v>
      </c>
      <c r="C345" s="142" t="s">
        <v>2735</v>
      </c>
      <c r="D345" s="139" t="s">
        <v>1632</v>
      </c>
      <c r="E345" s="142">
        <v>11</v>
      </c>
      <c r="F345" s="139">
        <f t="shared" si="21"/>
        <v>62</v>
      </c>
      <c r="G345" s="140">
        <f t="shared" si="20"/>
        <v>62</v>
      </c>
      <c r="H345" s="142"/>
      <c r="I345" s="133"/>
      <c r="J345" s="134"/>
      <c r="K345" s="134"/>
      <c r="L345" s="134"/>
      <c r="M345" s="134"/>
      <c r="N345" s="134"/>
      <c r="O345" s="134"/>
      <c r="P345" s="134"/>
      <c r="Q345" s="134"/>
    </row>
    <row r="346" spans="1:26" ht="15.75" customHeight="1">
      <c r="A346" s="142">
        <v>4</v>
      </c>
      <c r="B346" s="147" t="s">
        <v>2804</v>
      </c>
      <c r="C346" s="139" t="s">
        <v>2805</v>
      </c>
      <c r="D346" s="142" t="s">
        <v>1621</v>
      </c>
      <c r="E346" s="142">
        <v>22</v>
      </c>
      <c r="F346" s="139">
        <f t="shared" si="21"/>
        <v>84</v>
      </c>
      <c r="G346" s="140">
        <f t="shared" si="20"/>
        <v>84</v>
      </c>
      <c r="H346" s="142"/>
      <c r="I346" s="133"/>
      <c r="J346" s="134"/>
      <c r="K346" s="134"/>
      <c r="L346" s="134"/>
      <c r="M346" s="134"/>
      <c r="N346" s="134"/>
      <c r="O346" s="134"/>
      <c r="P346" s="134"/>
      <c r="Q346" s="134"/>
    </row>
    <row r="347" spans="1:26" ht="15.75" customHeight="1">
      <c r="A347" s="139">
        <v>5</v>
      </c>
      <c r="B347" s="154" t="s">
        <v>2650</v>
      </c>
      <c r="C347" s="142" t="s">
        <v>2651</v>
      </c>
      <c r="D347" s="142" t="s">
        <v>1621</v>
      </c>
      <c r="E347" s="142">
        <v>10</v>
      </c>
      <c r="F347" s="139">
        <f t="shared" si="21"/>
        <v>94</v>
      </c>
      <c r="G347" s="140">
        <f t="shared" si="20"/>
        <v>94</v>
      </c>
      <c r="H347" s="142"/>
      <c r="I347" s="133"/>
      <c r="J347" s="134"/>
      <c r="K347" s="134"/>
      <c r="L347" s="134"/>
      <c r="M347" s="134"/>
      <c r="N347" s="134"/>
      <c r="O347" s="134"/>
      <c r="P347" s="134"/>
      <c r="Q347" s="134"/>
    </row>
    <row r="348" spans="1:26" ht="15.75" customHeight="1">
      <c r="A348" s="139">
        <v>6</v>
      </c>
      <c r="B348" s="154" t="s">
        <v>2652</v>
      </c>
      <c r="C348" s="142" t="s">
        <v>2653</v>
      </c>
      <c r="D348" s="142" t="s">
        <v>1632</v>
      </c>
      <c r="E348" s="142">
        <v>27</v>
      </c>
      <c r="F348" s="139">
        <f t="shared" si="21"/>
        <v>121</v>
      </c>
      <c r="G348" s="140">
        <f t="shared" si="20"/>
        <v>121</v>
      </c>
      <c r="H348" s="142"/>
      <c r="I348" s="133"/>
      <c r="J348" s="134"/>
      <c r="K348" s="134"/>
      <c r="L348" s="134"/>
      <c r="M348" s="134"/>
      <c r="N348" s="134"/>
      <c r="O348" s="134"/>
      <c r="P348" s="134"/>
      <c r="Q348" s="134"/>
    </row>
    <row r="349" spans="1:26" ht="15.75" customHeight="1">
      <c r="A349" s="139">
        <v>7</v>
      </c>
      <c r="B349" s="154" t="s">
        <v>2656</v>
      </c>
      <c r="C349" s="142" t="s">
        <v>2657</v>
      </c>
      <c r="D349" s="142" t="s">
        <v>1621</v>
      </c>
      <c r="E349" s="142">
        <v>30</v>
      </c>
      <c r="F349" s="139">
        <f t="shared" si="21"/>
        <v>151</v>
      </c>
      <c r="G349" s="140">
        <f t="shared" si="20"/>
        <v>151</v>
      </c>
      <c r="H349" s="142"/>
      <c r="I349" s="133"/>
      <c r="J349" s="134"/>
      <c r="K349" s="134"/>
      <c r="L349" s="134"/>
      <c r="M349" s="134"/>
      <c r="N349" s="134"/>
      <c r="O349" s="134"/>
      <c r="P349" s="134"/>
      <c r="Q349" s="134"/>
    </row>
    <row r="350" spans="1:26" ht="15.75" customHeight="1">
      <c r="A350" s="139">
        <v>8</v>
      </c>
      <c r="B350" s="154" t="s">
        <v>2736</v>
      </c>
      <c r="C350" s="142" t="s">
        <v>2659</v>
      </c>
      <c r="D350" s="142" t="s">
        <v>1621</v>
      </c>
      <c r="E350" s="142">
        <v>46</v>
      </c>
      <c r="F350" s="139">
        <f t="shared" si="21"/>
        <v>197</v>
      </c>
      <c r="G350" s="140">
        <f t="shared" si="20"/>
        <v>197</v>
      </c>
      <c r="H350" s="142"/>
      <c r="I350" s="133"/>
      <c r="J350" s="134"/>
      <c r="K350" s="134"/>
      <c r="L350" s="134"/>
      <c r="M350" s="134"/>
      <c r="N350" s="134"/>
      <c r="O350" s="134"/>
      <c r="P350" s="134"/>
      <c r="Q350" s="134"/>
    </row>
    <row r="351" spans="1:26" ht="15.75" customHeight="1">
      <c r="A351" s="139">
        <v>9</v>
      </c>
      <c r="B351" s="154" t="s">
        <v>2674</v>
      </c>
      <c r="C351" s="142" t="s">
        <v>2675</v>
      </c>
      <c r="D351" s="142" t="s">
        <v>1621</v>
      </c>
      <c r="E351" s="142">
        <v>4</v>
      </c>
      <c r="F351" s="139">
        <f t="shared" si="21"/>
        <v>201</v>
      </c>
      <c r="G351" s="140">
        <v>200</v>
      </c>
      <c r="H351" s="142"/>
      <c r="I351" s="133"/>
      <c r="J351" s="134"/>
      <c r="K351" s="134"/>
      <c r="L351" s="134"/>
      <c r="M351" s="134"/>
      <c r="N351" s="134"/>
      <c r="O351" s="134"/>
      <c r="P351" s="134"/>
      <c r="Q351" s="134"/>
    </row>
    <row r="352" spans="1:26" ht="15.75" customHeight="1">
      <c r="A352" s="139">
        <v>10</v>
      </c>
      <c r="B352" s="147" t="s">
        <v>2770</v>
      </c>
      <c r="C352" s="139" t="s">
        <v>2725</v>
      </c>
      <c r="D352" s="139" t="s">
        <v>1621</v>
      </c>
      <c r="E352" s="142">
        <v>30</v>
      </c>
      <c r="F352" s="139">
        <f t="shared" si="21"/>
        <v>231</v>
      </c>
      <c r="G352" s="140">
        <v>200</v>
      </c>
      <c r="H352" s="142"/>
      <c r="I352" s="133"/>
      <c r="J352" s="134"/>
      <c r="K352" s="134"/>
      <c r="L352" s="134"/>
      <c r="M352" s="134"/>
      <c r="N352" s="134"/>
      <c r="O352" s="134"/>
      <c r="P352" s="134"/>
      <c r="Q352" s="134"/>
    </row>
    <row r="353" spans="1:17" ht="15.75" customHeight="1">
      <c r="A353" s="139">
        <v>11</v>
      </c>
      <c r="B353" s="154" t="s">
        <v>2676</v>
      </c>
      <c r="C353" s="142" t="s">
        <v>2677</v>
      </c>
      <c r="D353" s="142" t="s">
        <v>1632</v>
      </c>
      <c r="E353" s="142">
        <v>12</v>
      </c>
      <c r="F353" s="139">
        <f t="shared" si="21"/>
        <v>243</v>
      </c>
      <c r="G353" s="140">
        <v>200</v>
      </c>
      <c r="H353" s="142"/>
      <c r="I353" s="133"/>
      <c r="J353" s="134"/>
      <c r="K353" s="134"/>
      <c r="L353" s="134"/>
      <c r="M353" s="134"/>
      <c r="N353" s="134"/>
      <c r="O353" s="134"/>
      <c r="P353" s="134"/>
      <c r="Q353" s="134"/>
    </row>
    <row r="354" spans="1:17" ht="15.75" customHeight="1">
      <c r="A354" s="260">
        <v>12</v>
      </c>
      <c r="B354" s="154" t="s">
        <v>2328</v>
      </c>
      <c r="C354" s="142" t="s">
        <v>2207</v>
      </c>
      <c r="D354" s="142" t="s">
        <v>1621</v>
      </c>
      <c r="E354" s="142">
        <v>46</v>
      </c>
      <c r="F354" s="139">
        <f t="shared" si="21"/>
        <v>289</v>
      </c>
      <c r="G354" s="140">
        <v>200</v>
      </c>
      <c r="H354" s="142"/>
      <c r="I354" s="133"/>
      <c r="J354" s="134"/>
      <c r="K354" s="134"/>
      <c r="L354" s="134"/>
      <c r="M354" s="134"/>
      <c r="N354" s="134"/>
      <c r="O354" s="134"/>
      <c r="P354" s="134"/>
      <c r="Q354" s="134"/>
    </row>
    <row r="355" spans="1:17" ht="15.75" customHeight="1">
      <c r="A355" s="139">
        <v>13</v>
      </c>
      <c r="B355" s="294" t="s">
        <v>2806</v>
      </c>
      <c r="C355" s="145" t="s">
        <v>2807</v>
      </c>
      <c r="D355" s="145" t="s">
        <v>1632</v>
      </c>
      <c r="E355" s="145">
        <v>8</v>
      </c>
      <c r="F355" s="143">
        <f t="shared" si="21"/>
        <v>297</v>
      </c>
      <c r="G355" s="146">
        <v>200</v>
      </c>
      <c r="H355" s="145"/>
      <c r="I355" s="133" t="s">
        <v>2662</v>
      </c>
      <c r="J355" s="134"/>
      <c r="K355" s="134"/>
      <c r="L355" s="134"/>
      <c r="M355" s="134"/>
      <c r="N355" s="134"/>
      <c r="O355" s="134"/>
      <c r="P355" s="134"/>
      <c r="Q355" s="134"/>
    </row>
    <row r="356" spans="1:17" ht="15.75" customHeight="1">
      <c r="A356" s="260">
        <v>14</v>
      </c>
      <c r="B356" s="147" t="s">
        <v>2167</v>
      </c>
      <c r="C356" s="139" t="s">
        <v>2168</v>
      </c>
      <c r="D356" s="201" t="s">
        <v>1621</v>
      </c>
      <c r="E356" s="201">
        <v>80</v>
      </c>
      <c r="F356" s="139">
        <f t="shared" si="21"/>
        <v>377</v>
      </c>
      <c r="G356" s="324">
        <f>SUM(G355,E356)</f>
        <v>280</v>
      </c>
      <c r="H356" s="201"/>
      <c r="I356" s="133"/>
      <c r="J356" s="134"/>
      <c r="K356" s="134"/>
      <c r="L356" s="134"/>
      <c r="M356" s="134"/>
      <c r="N356" s="134"/>
      <c r="O356" s="134"/>
      <c r="P356" s="134"/>
      <c r="Q356" s="134"/>
    </row>
    <row r="357" spans="1:17" ht="15.75" customHeight="1">
      <c r="A357" s="139">
        <v>15</v>
      </c>
      <c r="B357" s="154" t="s">
        <v>1666</v>
      </c>
      <c r="C357" s="142" t="s">
        <v>1667</v>
      </c>
      <c r="D357" s="142" t="s">
        <v>1621</v>
      </c>
      <c r="E357" s="142">
        <v>4</v>
      </c>
      <c r="F357" s="139">
        <f t="shared" si="21"/>
        <v>381</v>
      </c>
      <c r="G357" s="324">
        <f>SUM(G356,E357)</f>
        <v>284</v>
      </c>
      <c r="H357" s="201"/>
      <c r="I357" s="133"/>
      <c r="J357" s="134"/>
      <c r="K357" s="134"/>
      <c r="L357" s="134"/>
      <c r="M357" s="134"/>
      <c r="N357" s="134"/>
      <c r="O357" s="134"/>
      <c r="P357" s="134"/>
      <c r="Q357" s="134"/>
    </row>
    <row r="358" spans="1:17" ht="15.75" customHeight="1">
      <c r="A358" s="260">
        <v>16</v>
      </c>
      <c r="B358" s="154" t="s">
        <v>2785</v>
      </c>
      <c r="C358" s="142" t="s">
        <v>2786</v>
      </c>
      <c r="D358" s="142" t="s">
        <v>1632</v>
      </c>
      <c r="E358" s="142">
        <v>200</v>
      </c>
      <c r="F358" s="139">
        <f t="shared" si="21"/>
        <v>581</v>
      </c>
      <c r="G358" s="324">
        <v>400</v>
      </c>
      <c r="H358" s="136" t="s">
        <v>2139</v>
      </c>
      <c r="I358" s="133" t="s">
        <v>2665</v>
      </c>
      <c r="J358" s="134"/>
      <c r="K358" s="134"/>
      <c r="L358" s="134"/>
      <c r="M358" s="134"/>
      <c r="N358" s="134"/>
      <c r="O358" s="134"/>
      <c r="P358" s="134"/>
      <c r="Q358" s="134"/>
    </row>
    <row r="359" spans="1:17" ht="15.75" customHeight="1">
      <c r="A359" s="139">
        <v>17</v>
      </c>
      <c r="B359" s="141" t="s">
        <v>1728</v>
      </c>
      <c r="C359" s="142" t="s">
        <v>1729</v>
      </c>
      <c r="D359" s="142" t="s">
        <v>1632</v>
      </c>
      <c r="E359" s="142">
        <v>42</v>
      </c>
      <c r="F359" s="139">
        <f t="shared" si="21"/>
        <v>623</v>
      </c>
      <c r="G359" s="324">
        <v>400</v>
      </c>
      <c r="H359" s="142"/>
      <c r="I359" s="133"/>
      <c r="J359" s="134"/>
      <c r="K359" s="134"/>
      <c r="L359" s="134"/>
      <c r="M359" s="134"/>
      <c r="N359" s="134"/>
      <c r="O359" s="134"/>
      <c r="P359" s="134"/>
      <c r="Q359" s="134"/>
    </row>
    <row r="360" spans="1:17" ht="15.75" customHeight="1">
      <c r="A360" s="157">
        <v>18</v>
      </c>
      <c r="B360" s="174" t="s">
        <v>2201</v>
      </c>
      <c r="C360" s="158" t="s">
        <v>2185</v>
      </c>
      <c r="D360" s="165" t="s">
        <v>1175</v>
      </c>
      <c r="E360" s="158">
        <v>4</v>
      </c>
      <c r="F360" s="157">
        <f t="shared" si="21"/>
        <v>627</v>
      </c>
      <c r="G360" s="385">
        <v>400</v>
      </c>
      <c r="H360" s="158"/>
      <c r="I360" s="133"/>
      <c r="J360" s="134"/>
      <c r="K360" s="134"/>
      <c r="L360" s="134"/>
      <c r="M360" s="134"/>
      <c r="N360" s="134"/>
      <c r="O360" s="134"/>
      <c r="P360" s="134"/>
      <c r="Q360" s="134"/>
    </row>
    <row r="361" spans="1:17" ht="15.75" customHeight="1">
      <c r="A361" s="139">
        <v>19</v>
      </c>
      <c r="B361" s="141" t="s">
        <v>2701</v>
      </c>
      <c r="C361" s="142" t="s">
        <v>2702</v>
      </c>
      <c r="D361" s="167" t="s">
        <v>1182</v>
      </c>
      <c r="E361" s="142">
        <v>50</v>
      </c>
      <c r="F361" s="139">
        <f t="shared" si="21"/>
        <v>677</v>
      </c>
      <c r="G361" s="324">
        <v>400</v>
      </c>
      <c r="H361" s="142"/>
      <c r="I361" s="133"/>
      <c r="J361" s="134"/>
      <c r="K361" s="134"/>
      <c r="L361" s="134"/>
      <c r="M361" s="134"/>
      <c r="N361" s="134"/>
      <c r="O361" s="134"/>
      <c r="P361" s="134"/>
      <c r="Q361" s="134"/>
    </row>
    <row r="362" spans="1:17" ht="15.75" customHeight="1">
      <c r="A362" s="148"/>
      <c r="B362" s="258"/>
      <c r="C362" s="132"/>
      <c r="D362" s="132"/>
      <c r="E362" s="132"/>
      <c r="F362" s="376"/>
      <c r="G362" s="374"/>
      <c r="H362" s="132"/>
      <c r="I362" s="133"/>
      <c r="J362" s="134"/>
      <c r="K362" s="134"/>
      <c r="L362" s="134"/>
      <c r="M362" s="134"/>
      <c r="N362" s="134"/>
      <c r="O362" s="134"/>
      <c r="P362" s="134"/>
      <c r="Q362" s="134"/>
    </row>
    <row r="363" spans="1:17" ht="15.75" customHeight="1">
      <c r="A363" s="148"/>
      <c r="B363" s="258"/>
      <c r="C363" s="132"/>
      <c r="D363" s="132"/>
      <c r="E363" s="132"/>
      <c r="F363" s="148"/>
      <c r="G363" s="149"/>
      <c r="H363" s="132"/>
      <c r="I363" s="133"/>
      <c r="J363" s="134"/>
      <c r="K363" s="134"/>
      <c r="L363" s="134"/>
      <c r="M363" s="134"/>
      <c r="N363" s="134"/>
      <c r="O363" s="134"/>
      <c r="P363" s="134"/>
      <c r="Q363" s="134"/>
    </row>
    <row r="364" spans="1:17" ht="15.75" customHeight="1">
      <c r="A364" s="548" t="s">
        <v>2808</v>
      </c>
      <c r="B364" s="548"/>
      <c r="C364" s="550" t="s">
        <v>2809</v>
      </c>
      <c r="D364" s="550"/>
      <c r="E364" s="132"/>
      <c r="F364" s="132"/>
      <c r="G364" s="149"/>
      <c r="H364" s="132"/>
      <c r="I364" s="133"/>
      <c r="J364" s="134"/>
      <c r="K364" s="134"/>
      <c r="L364" s="134"/>
      <c r="M364" s="134"/>
      <c r="N364" s="134"/>
      <c r="O364" s="134"/>
      <c r="P364" s="134"/>
      <c r="Q364" s="134"/>
    </row>
    <row r="365" spans="1:17" ht="15.75" customHeight="1">
      <c r="A365" s="139" t="s">
        <v>1622</v>
      </c>
      <c r="B365" s="139" t="s">
        <v>1623</v>
      </c>
      <c r="C365" s="139" t="s">
        <v>1624</v>
      </c>
      <c r="D365" s="139" t="s">
        <v>1625</v>
      </c>
      <c r="E365" s="139" t="s">
        <v>1626</v>
      </c>
      <c r="F365" s="139" t="s">
        <v>1627</v>
      </c>
      <c r="G365" s="140" t="s">
        <v>1628</v>
      </c>
      <c r="H365" s="140" t="s">
        <v>1629</v>
      </c>
      <c r="I365" s="133"/>
      <c r="J365" s="134"/>
      <c r="K365" s="134"/>
      <c r="L365" s="134"/>
      <c r="M365" s="134"/>
      <c r="N365" s="134"/>
      <c r="O365" s="134"/>
      <c r="P365" s="134"/>
      <c r="Q365" s="134"/>
    </row>
    <row r="366" spans="1:17" ht="15.75" customHeight="1">
      <c r="A366" s="142">
        <v>1</v>
      </c>
      <c r="B366" s="150" t="s">
        <v>2707</v>
      </c>
      <c r="C366" s="139" t="s">
        <v>2708</v>
      </c>
      <c r="D366" s="139" t="s">
        <v>1621</v>
      </c>
      <c r="E366" s="142">
        <v>30</v>
      </c>
      <c r="F366" s="139">
        <f>SUM(F365,E366)</f>
        <v>30</v>
      </c>
      <c r="G366" s="140">
        <f>SUM(G365,E366)</f>
        <v>30</v>
      </c>
      <c r="H366" s="142"/>
      <c r="I366" s="133"/>
      <c r="J366" s="134"/>
      <c r="K366" s="134"/>
      <c r="L366" s="134"/>
      <c r="M366" s="134"/>
      <c r="N366" s="134"/>
      <c r="O366" s="134"/>
      <c r="P366" s="134"/>
      <c r="Q366" s="134"/>
    </row>
    <row r="367" spans="1:17" ht="15.75" customHeight="1">
      <c r="A367" s="142">
        <v>2</v>
      </c>
      <c r="B367" s="147" t="s">
        <v>2804</v>
      </c>
      <c r="C367" s="139" t="s">
        <v>2805</v>
      </c>
      <c r="D367" s="142" t="s">
        <v>1621</v>
      </c>
      <c r="E367" s="142">
        <v>20</v>
      </c>
      <c r="F367" s="139">
        <f>SUM(F366,E367)</f>
        <v>50</v>
      </c>
      <c r="G367" s="140">
        <f>SUM(G366,E367)</f>
        <v>50</v>
      </c>
      <c r="H367" s="142"/>
      <c r="I367" s="133"/>
      <c r="J367" s="134"/>
      <c r="K367" s="134"/>
      <c r="L367" s="134"/>
      <c r="M367" s="134"/>
      <c r="N367" s="134"/>
      <c r="O367" s="134"/>
      <c r="P367" s="134"/>
      <c r="Q367" s="134"/>
    </row>
    <row r="368" spans="1:17" ht="15.75" customHeight="1">
      <c r="A368" s="139">
        <v>3</v>
      </c>
      <c r="B368" s="294" t="s">
        <v>2656</v>
      </c>
      <c r="C368" s="145" t="s">
        <v>2657</v>
      </c>
      <c r="D368" s="145" t="s">
        <v>1621</v>
      </c>
      <c r="E368" s="145">
        <v>26</v>
      </c>
      <c r="F368" s="143">
        <f>SUM(E368,F367)</f>
        <v>76</v>
      </c>
      <c r="G368" s="146">
        <f>SUM(E368,G367)</f>
        <v>76</v>
      </c>
      <c r="H368" s="145"/>
      <c r="I368" s="133" t="s">
        <v>2662</v>
      </c>
      <c r="J368" s="134"/>
      <c r="K368" s="134"/>
      <c r="L368" s="134"/>
      <c r="M368" s="134"/>
      <c r="N368" s="134"/>
      <c r="O368" s="134"/>
      <c r="P368" s="134"/>
      <c r="Q368" s="134"/>
    </row>
    <row r="369" spans="1:26" ht="15.75" customHeight="1">
      <c r="A369" s="132"/>
      <c r="B369" s="134"/>
      <c r="C369" s="132"/>
      <c r="D369" s="132"/>
      <c r="E369" s="132"/>
      <c r="F369" s="132"/>
      <c r="G369" s="149"/>
      <c r="H369" s="132"/>
      <c r="I369" s="133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</row>
    <row r="370" spans="1:26" ht="15.75" customHeight="1">
      <c r="A370" s="132"/>
      <c r="B370" s="134"/>
      <c r="C370" s="132"/>
      <c r="D370" s="132"/>
      <c r="E370" s="132"/>
      <c r="F370" s="132"/>
      <c r="G370" s="149"/>
      <c r="H370" s="132"/>
      <c r="I370" s="133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132"/>
      <c r="B371" s="134"/>
      <c r="C371" s="132"/>
      <c r="D371" s="132"/>
      <c r="E371" s="132"/>
      <c r="F371" s="132"/>
      <c r="G371" s="149"/>
      <c r="H371" s="132"/>
      <c r="I371" s="133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spans="1:26" ht="15.75" customHeight="1">
      <c r="A372" s="548" t="s">
        <v>2810</v>
      </c>
      <c r="B372" s="548"/>
      <c r="C372" s="550" t="s">
        <v>2811</v>
      </c>
      <c r="D372" s="550"/>
      <c r="E372" s="132"/>
      <c r="F372" s="132"/>
      <c r="G372" s="149"/>
      <c r="H372" s="132"/>
      <c r="I372" s="133"/>
      <c r="J372" s="134"/>
      <c r="K372" s="134"/>
      <c r="L372" s="134"/>
      <c r="M372" s="134"/>
      <c r="N372" s="134"/>
      <c r="O372" s="134"/>
      <c r="P372" s="134"/>
      <c r="Q372" s="134"/>
    </row>
    <row r="373" spans="1:26" ht="15.75" customHeight="1">
      <c r="A373" s="139" t="s">
        <v>1622</v>
      </c>
      <c r="B373" s="139" t="s">
        <v>1623</v>
      </c>
      <c r="C373" s="139" t="s">
        <v>1624</v>
      </c>
      <c r="D373" s="139" t="s">
        <v>1625</v>
      </c>
      <c r="E373" s="139" t="s">
        <v>1626</v>
      </c>
      <c r="F373" s="139" t="s">
        <v>1627</v>
      </c>
      <c r="G373" s="140" t="s">
        <v>1628</v>
      </c>
      <c r="H373" s="140" t="s">
        <v>1629</v>
      </c>
      <c r="I373" s="133"/>
      <c r="J373" s="134"/>
      <c r="K373" s="134"/>
      <c r="L373" s="134"/>
      <c r="M373" s="134"/>
      <c r="N373" s="134"/>
      <c r="O373" s="134"/>
      <c r="P373" s="134"/>
      <c r="Q373" s="134"/>
    </row>
    <row r="374" spans="1:26" ht="15.75" customHeight="1">
      <c r="A374" s="142">
        <v>1</v>
      </c>
      <c r="B374" s="180" t="s">
        <v>2684</v>
      </c>
      <c r="C374" s="143" t="s">
        <v>2685</v>
      </c>
      <c r="D374" s="145" t="s">
        <v>1632</v>
      </c>
      <c r="E374" s="145">
        <v>106</v>
      </c>
      <c r="F374" s="143">
        <f>SUM(F373,E374)</f>
        <v>106</v>
      </c>
      <c r="G374" s="146">
        <f>SUM(G373,E374)</f>
        <v>106</v>
      </c>
      <c r="H374" s="145"/>
      <c r="I374" s="133" t="s">
        <v>2662</v>
      </c>
      <c r="J374" s="134"/>
      <c r="K374" s="134"/>
      <c r="L374" s="134"/>
      <c r="M374" s="134"/>
      <c r="N374" s="134"/>
      <c r="O374" s="134"/>
      <c r="P374" s="134"/>
      <c r="Q374" s="134"/>
    </row>
    <row r="375" spans="1:26" ht="15.75" customHeight="1">
      <c r="A375" s="139">
        <v>2</v>
      </c>
      <c r="B375" s="150"/>
      <c r="C375" s="142"/>
      <c r="D375" s="139"/>
      <c r="E375" s="142"/>
      <c r="F375" s="139"/>
      <c r="G375" s="140"/>
      <c r="H375" s="142"/>
      <c r="I375" s="133"/>
      <c r="J375" s="134"/>
      <c r="K375" s="134"/>
      <c r="L375" s="134"/>
      <c r="M375" s="134"/>
      <c r="N375" s="134"/>
      <c r="O375" s="134"/>
      <c r="P375" s="134"/>
      <c r="Q375" s="134"/>
    </row>
    <row r="376" spans="1:26" ht="15.75" customHeight="1">
      <c r="A376" s="142">
        <v>3</v>
      </c>
      <c r="B376" s="150"/>
      <c r="C376" s="139"/>
      <c r="D376" s="139"/>
      <c r="E376" s="139"/>
      <c r="F376" s="142"/>
      <c r="G376" s="140"/>
      <c r="H376" s="142"/>
      <c r="I376" s="133"/>
      <c r="J376" s="134"/>
      <c r="K376" s="134"/>
      <c r="L376" s="134"/>
      <c r="M376" s="134"/>
      <c r="N376" s="134"/>
      <c r="O376" s="134"/>
      <c r="P376" s="134"/>
      <c r="Q376" s="134"/>
    </row>
    <row r="377" spans="1:26" ht="15.75" customHeight="1">
      <c r="A377" s="132"/>
      <c r="B377" s="134"/>
      <c r="C377" s="132"/>
      <c r="D377" s="132"/>
      <c r="E377" s="132"/>
      <c r="F377" s="132"/>
      <c r="G377" s="149"/>
      <c r="H377" s="132"/>
      <c r="I377" s="133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spans="1:26" ht="15.75" customHeight="1">
      <c r="A378" s="132"/>
      <c r="B378" s="134"/>
      <c r="C378" s="132"/>
      <c r="D378" s="132"/>
      <c r="E378" s="132"/>
      <c r="F378" s="132"/>
      <c r="G378" s="149"/>
      <c r="H378" s="132"/>
      <c r="I378" s="133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spans="1:26" ht="15.75" customHeight="1">
      <c r="A379" s="132"/>
      <c r="B379" s="134"/>
      <c r="C379" s="132"/>
      <c r="D379" s="132"/>
      <c r="E379" s="132"/>
      <c r="F379" s="132"/>
      <c r="G379" s="149"/>
      <c r="H379" s="132"/>
      <c r="I379" s="133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</row>
    <row r="380" spans="1:26" ht="15.75" customHeight="1">
      <c r="A380" s="548" t="s">
        <v>2812</v>
      </c>
      <c r="B380" s="548"/>
      <c r="C380" s="550" t="s">
        <v>2813</v>
      </c>
      <c r="D380" s="550"/>
      <c r="E380" s="132"/>
      <c r="F380" s="132"/>
      <c r="G380" s="149"/>
      <c r="H380" s="132"/>
      <c r="I380" s="133"/>
      <c r="J380" s="134"/>
      <c r="K380" s="134"/>
      <c r="L380" s="134"/>
      <c r="M380" s="134"/>
      <c r="N380" s="134"/>
      <c r="O380" s="134"/>
      <c r="P380" s="134"/>
      <c r="Q380" s="134"/>
    </row>
    <row r="381" spans="1:26" ht="15.75" customHeight="1">
      <c r="A381" s="139" t="s">
        <v>1622</v>
      </c>
      <c r="B381" s="139" t="s">
        <v>1623</v>
      </c>
      <c r="C381" s="139" t="s">
        <v>1624</v>
      </c>
      <c r="D381" s="139" t="s">
        <v>1625</v>
      </c>
      <c r="E381" s="139" t="s">
        <v>1626</v>
      </c>
      <c r="F381" s="139" t="s">
        <v>1627</v>
      </c>
      <c r="G381" s="140" t="s">
        <v>1628</v>
      </c>
      <c r="H381" s="140" t="s">
        <v>1629</v>
      </c>
      <c r="I381" s="133"/>
      <c r="J381" s="134"/>
      <c r="K381" s="134"/>
      <c r="L381" s="134"/>
      <c r="M381" s="134"/>
      <c r="N381" s="134"/>
      <c r="O381" s="134"/>
      <c r="P381" s="134"/>
      <c r="Q381" s="134"/>
    </row>
    <row r="382" spans="1:26" ht="15.75" customHeight="1">
      <c r="A382" s="139">
        <v>1</v>
      </c>
      <c r="B382" s="154" t="s">
        <v>2656</v>
      </c>
      <c r="C382" s="142" t="s">
        <v>2657</v>
      </c>
      <c r="D382" s="142" t="s">
        <v>1621</v>
      </c>
      <c r="E382" s="142">
        <v>28</v>
      </c>
      <c r="F382" s="139">
        <f t="shared" ref="F382:F392" si="22">SUM(E382,F381)</f>
        <v>28</v>
      </c>
      <c r="G382" s="140">
        <f t="shared" ref="G382:G392" si="23">SUM(E382,G381)</f>
        <v>28</v>
      </c>
      <c r="H382" s="142"/>
      <c r="I382" s="133"/>
      <c r="J382" s="134"/>
      <c r="K382" s="134"/>
      <c r="L382" s="134"/>
      <c r="M382" s="134"/>
      <c r="N382" s="134"/>
      <c r="O382" s="134"/>
      <c r="P382" s="134"/>
      <c r="Q382" s="134"/>
    </row>
    <row r="383" spans="1:26" ht="15.75" customHeight="1">
      <c r="A383" s="139">
        <v>2</v>
      </c>
      <c r="B383" s="154" t="s">
        <v>2693</v>
      </c>
      <c r="C383" s="142" t="s">
        <v>2694</v>
      </c>
      <c r="D383" s="142" t="s">
        <v>1621</v>
      </c>
      <c r="E383" s="142">
        <v>23</v>
      </c>
      <c r="F383" s="139">
        <f t="shared" si="22"/>
        <v>51</v>
      </c>
      <c r="G383" s="140">
        <f t="shared" si="23"/>
        <v>51</v>
      </c>
      <c r="H383" s="142"/>
      <c r="I383" s="133"/>
      <c r="J383" s="134"/>
      <c r="K383" s="134"/>
      <c r="L383" s="134"/>
      <c r="M383" s="134"/>
      <c r="N383" s="134"/>
      <c r="O383" s="134"/>
      <c r="P383" s="134"/>
      <c r="Q383" s="134"/>
    </row>
    <row r="384" spans="1:26" ht="15.75" customHeight="1">
      <c r="A384" s="142">
        <v>3</v>
      </c>
      <c r="B384" s="274" t="s">
        <v>2695</v>
      </c>
      <c r="C384" s="143" t="s">
        <v>2696</v>
      </c>
      <c r="D384" s="143" t="s">
        <v>1621</v>
      </c>
      <c r="E384" s="143">
        <v>6</v>
      </c>
      <c r="F384" s="143">
        <f t="shared" si="22"/>
        <v>57</v>
      </c>
      <c r="G384" s="146">
        <f t="shared" si="23"/>
        <v>57</v>
      </c>
      <c r="H384" s="145"/>
      <c r="I384" s="133" t="s">
        <v>2662</v>
      </c>
      <c r="J384" s="134"/>
      <c r="K384" s="134"/>
      <c r="L384" s="134"/>
      <c r="M384" s="134"/>
      <c r="N384" s="134"/>
      <c r="O384" s="134"/>
      <c r="P384" s="134"/>
      <c r="Q384" s="134"/>
    </row>
    <row r="385" spans="1:26" ht="15.75" customHeight="1">
      <c r="A385" s="139">
        <v>4</v>
      </c>
      <c r="B385" s="154" t="s">
        <v>2279</v>
      </c>
      <c r="C385" s="201" t="s">
        <v>2143</v>
      </c>
      <c r="D385" s="201" t="s">
        <v>1632</v>
      </c>
      <c r="E385" s="201">
        <v>28</v>
      </c>
      <c r="F385" s="337">
        <f t="shared" si="22"/>
        <v>85</v>
      </c>
      <c r="G385" s="324">
        <f t="shared" si="23"/>
        <v>85</v>
      </c>
      <c r="H385" s="201"/>
      <c r="I385" s="133"/>
      <c r="J385" s="134"/>
      <c r="K385" s="134"/>
      <c r="L385" s="134"/>
      <c r="M385" s="134"/>
      <c r="N385" s="134"/>
      <c r="O385" s="134"/>
      <c r="P385" s="134"/>
      <c r="Q385" s="134"/>
    </row>
    <row r="386" spans="1:26" ht="15.75" customHeight="1">
      <c r="A386" s="142">
        <v>5</v>
      </c>
      <c r="B386" s="147" t="s">
        <v>2519</v>
      </c>
      <c r="C386" s="139" t="s">
        <v>2520</v>
      </c>
      <c r="D386" s="142" t="s">
        <v>1621</v>
      </c>
      <c r="E386" s="142">
        <v>4</v>
      </c>
      <c r="F386" s="337">
        <f t="shared" si="22"/>
        <v>89</v>
      </c>
      <c r="G386" s="324">
        <f t="shared" si="23"/>
        <v>89</v>
      </c>
      <c r="H386" s="142"/>
      <c r="I386" s="133"/>
      <c r="J386" s="134"/>
      <c r="K386" s="134"/>
      <c r="L386" s="134"/>
      <c r="M386" s="134"/>
      <c r="N386" s="134"/>
      <c r="O386" s="134"/>
      <c r="P386" s="134"/>
      <c r="Q386" s="134"/>
    </row>
    <row r="387" spans="1:26" ht="15.75" customHeight="1">
      <c r="A387" s="142">
        <v>6</v>
      </c>
      <c r="B387" s="154" t="s">
        <v>1683</v>
      </c>
      <c r="C387" s="142" t="s">
        <v>1684</v>
      </c>
      <c r="D387" s="139" t="s">
        <v>1621</v>
      </c>
      <c r="E387" s="142">
        <v>4</v>
      </c>
      <c r="F387" s="337">
        <f t="shared" si="22"/>
        <v>93</v>
      </c>
      <c r="G387" s="324">
        <f t="shared" si="23"/>
        <v>93</v>
      </c>
      <c r="H387" s="142"/>
      <c r="I387" s="133"/>
      <c r="J387" s="134"/>
      <c r="K387" s="134"/>
      <c r="L387" s="134"/>
      <c r="M387" s="134"/>
      <c r="N387" s="134"/>
      <c r="O387" s="134"/>
      <c r="P387" s="134"/>
      <c r="Q387" s="134"/>
    </row>
    <row r="388" spans="1:26" ht="15.75" customHeight="1">
      <c r="A388" s="142">
        <v>7</v>
      </c>
      <c r="B388" s="126" t="s">
        <v>298</v>
      </c>
      <c r="C388" s="147" t="s">
        <v>1746</v>
      </c>
      <c r="D388" s="142" t="s">
        <v>1621</v>
      </c>
      <c r="E388" s="142">
        <v>4</v>
      </c>
      <c r="F388" s="337">
        <f t="shared" si="22"/>
        <v>97</v>
      </c>
      <c r="G388" s="324">
        <f t="shared" si="23"/>
        <v>97</v>
      </c>
      <c r="H388" s="142"/>
      <c r="I388" s="133"/>
      <c r="J388" s="134"/>
      <c r="K388" s="134"/>
      <c r="L388" s="134"/>
      <c r="M388" s="134"/>
      <c r="N388" s="134"/>
      <c r="O388" s="134"/>
      <c r="P388" s="134"/>
      <c r="Q388" s="134"/>
    </row>
    <row r="389" spans="1:26" ht="15.75" customHeight="1">
      <c r="A389" s="142">
        <v>8</v>
      </c>
      <c r="B389" s="126" t="s">
        <v>2814</v>
      </c>
      <c r="C389" s="139" t="s">
        <v>2815</v>
      </c>
      <c r="D389" s="201" t="s">
        <v>1632</v>
      </c>
      <c r="E389" s="142">
        <v>136</v>
      </c>
      <c r="F389" s="337">
        <f t="shared" si="22"/>
        <v>233</v>
      </c>
      <c r="G389" s="324">
        <f t="shared" si="23"/>
        <v>233</v>
      </c>
      <c r="H389" s="142"/>
      <c r="I389" s="133"/>
      <c r="J389" s="134"/>
      <c r="K389" s="134"/>
      <c r="L389" s="134"/>
      <c r="M389" s="134"/>
      <c r="N389" s="134"/>
      <c r="O389" s="134"/>
      <c r="P389" s="134"/>
      <c r="Q389" s="134"/>
    </row>
    <row r="390" spans="1:26" ht="15.75" customHeight="1">
      <c r="A390" s="158">
        <v>9</v>
      </c>
      <c r="B390" s="229" t="s">
        <v>1257</v>
      </c>
      <c r="C390" s="157" t="s">
        <v>1258</v>
      </c>
      <c r="D390" s="377" t="s">
        <v>1632</v>
      </c>
      <c r="E390" s="158">
        <v>20</v>
      </c>
      <c r="F390" s="386">
        <f t="shared" si="22"/>
        <v>253</v>
      </c>
      <c r="G390" s="385">
        <f t="shared" si="23"/>
        <v>253</v>
      </c>
      <c r="H390" s="158"/>
      <c r="I390" s="133"/>
      <c r="J390" s="134"/>
      <c r="K390" s="134"/>
      <c r="L390" s="134"/>
      <c r="M390" s="134"/>
      <c r="N390" s="134"/>
      <c r="O390" s="134"/>
      <c r="P390" s="134"/>
      <c r="Q390" s="134"/>
    </row>
    <row r="391" spans="1:26" ht="15.75" customHeight="1">
      <c r="A391" s="142">
        <v>10</v>
      </c>
      <c r="B391" s="126" t="s">
        <v>2814</v>
      </c>
      <c r="C391" s="139" t="s">
        <v>2816</v>
      </c>
      <c r="D391" s="201" t="s">
        <v>1632</v>
      </c>
      <c r="E391" s="142">
        <v>120</v>
      </c>
      <c r="F391" s="337">
        <f t="shared" si="22"/>
        <v>373</v>
      </c>
      <c r="G391" s="324">
        <f t="shared" si="23"/>
        <v>373</v>
      </c>
      <c r="H391" s="142"/>
      <c r="I391" s="133"/>
      <c r="J391" s="134"/>
      <c r="K391" s="134"/>
      <c r="L391" s="134"/>
      <c r="M391" s="134"/>
      <c r="N391" s="134"/>
      <c r="O391" s="134"/>
      <c r="P391" s="134"/>
      <c r="Q391" s="134"/>
    </row>
    <row r="392" spans="1:26" ht="15.75" customHeight="1">
      <c r="A392" s="142">
        <v>11</v>
      </c>
      <c r="B392" s="141" t="s">
        <v>2701</v>
      </c>
      <c r="C392" s="142" t="s">
        <v>2702</v>
      </c>
      <c r="D392" s="167" t="s">
        <v>1182</v>
      </c>
      <c r="E392" s="142">
        <v>50</v>
      </c>
      <c r="F392" s="337">
        <f t="shared" si="22"/>
        <v>423</v>
      </c>
      <c r="G392" s="324">
        <f t="shared" si="23"/>
        <v>423</v>
      </c>
      <c r="H392" s="136" t="s">
        <v>2139</v>
      </c>
      <c r="I392" s="133" t="s">
        <v>2817</v>
      </c>
      <c r="J392" s="134"/>
      <c r="K392" s="134"/>
      <c r="L392" s="134"/>
      <c r="M392" s="134"/>
      <c r="N392" s="134"/>
      <c r="O392" s="134"/>
      <c r="P392" s="134"/>
      <c r="Q392" s="134"/>
    </row>
    <row r="393" spans="1:26" ht="15.75" customHeight="1">
      <c r="A393" s="132"/>
      <c r="B393" s="134"/>
      <c r="C393" s="132"/>
      <c r="D393" s="132"/>
      <c r="E393" s="132"/>
      <c r="F393" s="132"/>
      <c r="G393" s="149"/>
      <c r="H393" s="132"/>
      <c r="I393" s="133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</row>
    <row r="394" spans="1:26" ht="15.75" customHeight="1">
      <c r="A394" s="548" t="s">
        <v>2818</v>
      </c>
      <c r="B394" s="548"/>
      <c r="C394" s="550" t="s">
        <v>2819</v>
      </c>
      <c r="D394" s="550"/>
      <c r="E394" s="132"/>
      <c r="F394" s="132"/>
      <c r="G394" s="149"/>
      <c r="H394" s="132"/>
      <c r="I394" s="133"/>
      <c r="J394" s="134"/>
      <c r="K394" s="134"/>
      <c r="L394" s="134"/>
      <c r="M394" s="134"/>
      <c r="N394" s="134"/>
      <c r="O394" s="134"/>
      <c r="P394" s="134"/>
      <c r="Q394" s="134"/>
    </row>
    <row r="395" spans="1:26" ht="15.75" customHeight="1">
      <c r="A395" s="139" t="s">
        <v>1622</v>
      </c>
      <c r="B395" s="139" t="s">
        <v>1623</v>
      </c>
      <c r="C395" s="139" t="s">
        <v>1624</v>
      </c>
      <c r="D395" s="139" t="s">
        <v>1625</v>
      </c>
      <c r="E395" s="139" t="s">
        <v>1626</v>
      </c>
      <c r="F395" s="139" t="s">
        <v>1627</v>
      </c>
      <c r="G395" s="140" t="s">
        <v>1628</v>
      </c>
      <c r="H395" s="140" t="s">
        <v>1629</v>
      </c>
      <c r="I395" s="133"/>
      <c r="J395" s="134"/>
      <c r="K395" s="134"/>
      <c r="L395" s="134"/>
      <c r="M395" s="134"/>
      <c r="N395" s="134"/>
      <c r="O395" s="134"/>
      <c r="P395" s="134"/>
      <c r="Q395" s="134"/>
    </row>
    <row r="396" spans="1:26" ht="15.75" customHeight="1">
      <c r="A396" s="139">
        <v>1</v>
      </c>
      <c r="B396" s="154" t="s">
        <v>2654</v>
      </c>
      <c r="C396" s="142" t="s">
        <v>2655</v>
      </c>
      <c r="D396" s="142" t="s">
        <v>1621</v>
      </c>
      <c r="E396" s="142">
        <v>8</v>
      </c>
      <c r="F396" s="139">
        <f t="shared" ref="F396:F413" si="24">SUM(E396,F395)</f>
        <v>8</v>
      </c>
      <c r="G396" s="324">
        <f t="shared" ref="G396:G404" si="25">SUM(E396,G395)</f>
        <v>8</v>
      </c>
      <c r="H396" s="142"/>
      <c r="I396" s="133"/>
      <c r="J396" s="134"/>
      <c r="K396" s="134"/>
      <c r="L396" s="134"/>
      <c r="M396" s="134"/>
      <c r="N396" s="134"/>
      <c r="O396" s="134"/>
      <c r="P396" s="134"/>
      <c r="Q396" s="134"/>
    </row>
    <row r="397" spans="1:26" ht="15.75" customHeight="1">
      <c r="A397" s="142">
        <v>2</v>
      </c>
      <c r="B397" s="150" t="s">
        <v>2722</v>
      </c>
      <c r="C397" s="139" t="s">
        <v>2723</v>
      </c>
      <c r="D397" s="139" t="s">
        <v>1621</v>
      </c>
      <c r="E397" s="142">
        <v>12</v>
      </c>
      <c r="F397" s="139">
        <f t="shared" si="24"/>
        <v>20</v>
      </c>
      <c r="G397" s="324">
        <f t="shared" si="25"/>
        <v>20</v>
      </c>
      <c r="H397" s="142"/>
      <c r="I397" s="133"/>
      <c r="J397" s="134"/>
      <c r="K397" s="134"/>
      <c r="L397" s="134"/>
      <c r="M397" s="134"/>
      <c r="N397" s="134"/>
      <c r="O397" s="134"/>
      <c r="P397" s="134"/>
      <c r="Q397" s="134"/>
    </row>
    <row r="398" spans="1:26" ht="15.75" customHeight="1">
      <c r="A398" s="139">
        <v>3</v>
      </c>
      <c r="B398" s="154" t="s">
        <v>2656</v>
      </c>
      <c r="C398" s="142" t="s">
        <v>2657</v>
      </c>
      <c r="D398" s="142" t="s">
        <v>1621</v>
      </c>
      <c r="E398" s="142">
        <v>25</v>
      </c>
      <c r="F398" s="139">
        <f t="shared" si="24"/>
        <v>45</v>
      </c>
      <c r="G398" s="324">
        <f t="shared" si="25"/>
        <v>45</v>
      </c>
      <c r="H398" s="142"/>
      <c r="I398" s="133"/>
      <c r="J398" s="134"/>
      <c r="K398" s="134"/>
      <c r="L398" s="134"/>
      <c r="M398" s="134"/>
      <c r="N398" s="134"/>
      <c r="O398" s="134"/>
      <c r="P398" s="134"/>
      <c r="Q398" s="134"/>
    </row>
    <row r="399" spans="1:26" ht="15.75" customHeight="1">
      <c r="A399" s="139">
        <v>4</v>
      </c>
      <c r="B399" s="154" t="s">
        <v>2736</v>
      </c>
      <c r="C399" s="142" t="s">
        <v>2659</v>
      </c>
      <c r="D399" s="142" t="s">
        <v>1621</v>
      </c>
      <c r="E399" s="142">
        <v>45</v>
      </c>
      <c r="F399" s="139">
        <f t="shared" si="24"/>
        <v>90</v>
      </c>
      <c r="G399" s="324">
        <f t="shared" si="25"/>
        <v>90</v>
      </c>
      <c r="H399" s="142"/>
      <c r="I399" s="133"/>
      <c r="J399" s="134"/>
      <c r="K399" s="134"/>
      <c r="L399" s="134"/>
      <c r="M399" s="134"/>
      <c r="N399" s="134"/>
      <c r="O399" s="134"/>
      <c r="P399" s="134"/>
      <c r="Q399" s="134"/>
    </row>
    <row r="400" spans="1:26" ht="15.75" customHeight="1">
      <c r="A400" s="139">
        <v>5</v>
      </c>
      <c r="B400" s="154" t="s">
        <v>2674</v>
      </c>
      <c r="C400" s="142" t="s">
        <v>2675</v>
      </c>
      <c r="D400" s="142" t="s">
        <v>1621</v>
      </c>
      <c r="E400" s="142">
        <v>8</v>
      </c>
      <c r="F400" s="139">
        <f t="shared" si="24"/>
        <v>98</v>
      </c>
      <c r="G400" s="324">
        <f t="shared" si="25"/>
        <v>98</v>
      </c>
      <c r="H400" s="142"/>
      <c r="I400" s="133"/>
      <c r="J400" s="134"/>
      <c r="K400" s="134"/>
      <c r="L400" s="134"/>
      <c r="M400" s="134"/>
      <c r="N400" s="134"/>
      <c r="O400" s="134"/>
      <c r="P400" s="134"/>
      <c r="Q400" s="134"/>
    </row>
    <row r="401" spans="1:17" ht="15.75" customHeight="1">
      <c r="A401" s="139">
        <v>6</v>
      </c>
      <c r="B401" s="154" t="s">
        <v>2676</v>
      </c>
      <c r="C401" s="142" t="s">
        <v>2677</v>
      </c>
      <c r="D401" s="142" t="s">
        <v>1632</v>
      </c>
      <c r="E401" s="142">
        <v>12</v>
      </c>
      <c r="F401" s="139">
        <f t="shared" si="24"/>
        <v>110</v>
      </c>
      <c r="G401" s="324">
        <f t="shared" si="25"/>
        <v>110</v>
      </c>
      <c r="H401" s="142"/>
      <c r="I401" s="133"/>
      <c r="J401" s="134"/>
      <c r="K401" s="134"/>
      <c r="L401" s="134"/>
      <c r="M401" s="134"/>
      <c r="N401" s="134"/>
      <c r="O401" s="134"/>
      <c r="P401" s="134"/>
      <c r="Q401" s="134"/>
    </row>
    <row r="402" spans="1:17" ht="15.75" customHeight="1">
      <c r="A402" s="142">
        <v>7</v>
      </c>
      <c r="B402" s="147" t="s">
        <v>2820</v>
      </c>
      <c r="C402" s="139" t="s">
        <v>2661</v>
      </c>
      <c r="D402" s="142" t="s">
        <v>1621</v>
      </c>
      <c r="E402" s="142">
        <v>15</v>
      </c>
      <c r="F402" s="139">
        <f t="shared" si="24"/>
        <v>125</v>
      </c>
      <c r="G402" s="324">
        <f t="shared" si="25"/>
        <v>125</v>
      </c>
      <c r="H402" s="142"/>
      <c r="I402" s="133"/>
      <c r="J402" s="134"/>
      <c r="K402" s="134"/>
      <c r="L402" s="134"/>
      <c r="M402" s="134"/>
      <c r="N402" s="134"/>
      <c r="O402" s="134"/>
      <c r="P402" s="134"/>
      <c r="Q402" s="134"/>
    </row>
    <row r="403" spans="1:17" ht="15.75" customHeight="1">
      <c r="A403" s="221">
        <v>8</v>
      </c>
      <c r="B403" s="147" t="s">
        <v>2328</v>
      </c>
      <c r="C403" s="139" t="s">
        <v>2207</v>
      </c>
      <c r="D403" s="142" t="s">
        <v>1621</v>
      </c>
      <c r="E403" s="142">
        <v>45</v>
      </c>
      <c r="F403" s="139">
        <f t="shared" si="24"/>
        <v>170</v>
      </c>
      <c r="G403" s="324">
        <f t="shared" si="25"/>
        <v>170</v>
      </c>
      <c r="H403" s="142"/>
      <c r="I403" s="133"/>
      <c r="J403" s="134"/>
      <c r="K403" s="134"/>
      <c r="L403" s="134"/>
      <c r="M403" s="134"/>
      <c r="N403" s="134"/>
      <c r="O403" s="134"/>
      <c r="P403" s="134"/>
      <c r="Q403" s="134"/>
    </row>
    <row r="404" spans="1:17" ht="15.75" customHeight="1">
      <c r="A404" s="142">
        <v>9</v>
      </c>
      <c r="B404" s="147" t="s">
        <v>2806</v>
      </c>
      <c r="C404" s="139" t="s">
        <v>2807</v>
      </c>
      <c r="D404" s="142" t="s">
        <v>1632</v>
      </c>
      <c r="E404" s="142">
        <v>8</v>
      </c>
      <c r="F404" s="139">
        <f t="shared" si="24"/>
        <v>178</v>
      </c>
      <c r="G404" s="324">
        <f t="shared" si="25"/>
        <v>178</v>
      </c>
      <c r="H404" s="142"/>
      <c r="I404" s="133"/>
      <c r="J404" s="134"/>
      <c r="K404" s="134"/>
      <c r="L404" s="134"/>
      <c r="M404" s="134"/>
      <c r="N404" s="134"/>
      <c r="O404" s="134"/>
      <c r="P404" s="134"/>
      <c r="Q404" s="134"/>
    </row>
    <row r="405" spans="1:17" ht="15.75" customHeight="1">
      <c r="A405" s="142">
        <v>10</v>
      </c>
      <c r="B405" s="154" t="s">
        <v>2118</v>
      </c>
      <c r="C405" s="142" t="s">
        <v>2274</v>
      </c>
      <c r="D405" s="142" t="s">
        <v>1621</v>
      </c>
      <c r="E405" s="142">
        <v>100</v>
      </c>
      <c r="F405" s="139">
        <f t="shared" si="24"/>
        <v>278</v>
      </c>
      <c r="G405" s="140">
        <v>200</v>
      </c>
      <c r="H405" s="142"/>
      <c r="I405" s="133"/>
      <c r="J405" s="134"/>
      <c r="K405" s="134"/>
      <c r="L405" s="134"/>
      <c r="M405" s="134"/>
      <c r="N405" s="134"/>
      <c r="O405" s="134"/>
      <c r="P405" s="134"/>
      <c r="Q405" s="134"/>
    </row>
    <row r="406" spans="1:17" ht="15.75" customHeight="1">
      <c r="A406" s="142">
        <v>11</v>
      </c>
      <c r="B406" s="154" t="s">
        <v>2391</v>
      </c>
      <c r="C406" s="142" t="s">
        <v>2180</v>
      </c>
      <c r="D406" s="139" t="s">
        <v>1621</v>
      </c>
      <c r="E406" s="142">
        <v>4</v>
      </c>
      <c r="F406" s="139">
        <f t="shared" si="24"/>
        <v>282</v>
      </c>
      <c r="G406" s="140">
        <v>200</v>
      </c>
      <c r="H406" s="142"/>
      <c r="I406" s="133"/>
      <c r="J406" s="134"/>
      <c r="K406" s="134"/>
      <c r="L406" s="134"/>
      <c r="M406" s="134"/>
      <c r="N406" s="134"/>
      <c r="O406" s="134"/>
      <c r="P406" s="134"/>
      <c r="Q406" s="134"/>
    </row>
    <row r="407" spans="1:17" ht="15.75" customHeight="1">
      <c r="A407" s="221">
        <v>12</v>
      </c>
      <c r="B407" s="180" t="s">
        <v>2165</v>
      </c>
      <c r="C407" s="145" t="s">
        <v>2166</v>
      </c>
      <c r="D407" s="145" t="s">
        <v>1621</v>
      </c>
      <c r="E407" s="145">
        <v>8</v>
      </c>
      <c r="F407" s="143">
        <f t="shared" si="24"/>
        <v>290</v>
      </c>
      <c r="G407" s="146">
        <v>200</v>
      </c>
      <c r="H407" s="145"/>
      <c r="I407" s="133" t="s">
        <v>2662</v>
      </c>
      <c r="J407" s="134"/>
      <c r="K407" s="134"/>
      <c r="L407" s="134"/>
      <c r="M407" s="134"/>
      <c r="N407" s="134"/>
      <c r="O407" s="134"/>
      <c r="P407" s="134"/>
      <c r="Q407" s="134"/>
    </row>
    <row r="408" spans="1:17" ht="15.75" customHeight="1">
      <c r="A408" s="142">
        <v>13</v>
      </c>
      <c r="B408" s="154" t="s">
        <v>2279</v>
      </c>
      <c r="C408" s="142" t="s">
        <v>2143</v>
      </c>
      <c r="D408" s="142" t="s">
        <v>1632</v>
      </c>
      <c r="E408" s="201">
        <v>24</v>
      </c>
      <c r="F408" s="139">
        <f t="shared" si="24"/>
        <v>314</v>
      </c>
      <c r="G408" s="324">
        <f t="shared" ref="G408:G413" si="26">SUM(E408,G407)</f>
        <v>224</v>
      </c>
      <c r="H408" s="201"/>
      <c r="I408" s="133"/>
      <c r="J408" s="134"/>
      <c r="K408" s="134"/>
      <c r="L408" s="134"/>
      <c r="M408" s="134"/>
      <c r="N408" s="134"/>
      <c r="O408" s="134"/>
      <c r="P408" s="134"/>
      <c r="Q408" s="134"/>
    </row>
    <row r="409" spans="1:17" ht="15.75" customHeight="1">
      <c r="A409" s="221">
        <v>14</v>
      </c>
      <c r="B409" s="154" t="s">
        <v>2154</v>
      </c>
      <c r="C409" s="142" t="s">
        <v>2155</v>
      </c>
      <c r="D409" s="142" t="s">
        <v>1632</v>
      </c>
      <c r="E409" s="142">
        <v>24</v>
      </c>
      <c r="F409" s="139">
        <f t="shared" si="24"/>
        <v>338</v>
      </c>
      <c r="G409" s="324">
        <f t="shared" si="26"/>
        <v>248</v>
      </c>
      <c r="H409" s="201"/>
      <c r="I409" s="133"/>
      <c r="J409" s="134"/>
      <c r="K409" s="134"/>
      <c r="L409" s="134"/>
      <c r="M409" s="134"/>
      <c r="N409" s="134"/>
      <c r="O409" s="134"/>
      <c r="P409" s="134"/>
      <c r="Q409" s="134"/>
    </row>
    <row r="410" spans="1:17" ht="15.75" customHeight="1">
      <c r="A410" s="142">
        <v>15</v>
      </c>
      <c r="B410" s="154" t="s">
        <v>1666</v>
      </c>
      <c r="C410" s="142" t="s">
        <v>1667</v>
      </c>
      <c r="D410" s="142" t="s">
        <v>1621</v>
      </c>
      <c r="E410" s="142">
        <v>6</v>
      </c>
      <c r="F410" s="139">
        <f t="shared" si="24"/>
        <v>344</v>
      </c>
      <c r="G410" s="324">
        <f t="shared" si="26"/>
        <v>254</v>
      </c>
      <c r="H410" s="201"/>
      <c r="I410" s="133"/>
      <c r="J410" s="134"/>
      <c r="K410" s="134"/>
      <c r="L410" s="134"/>
      <c r="M410" s="134"/>
      <c r="N410" s="134"/>
      <c r="O410" s="134"/>
      <c r="P410" s="134"/>
      <c r="Q410" s="134"/>
    </row>
    <row r="411" spans="1:17" ht="15.75" customHeight="1">
      <c r="A411" s="142">
        <v>16</v>
      </c>
      <c r="B411" s="147" t="s">
        <v>1967</v>
      </c>
      <c r="C411" s="139" t="s">
        <v>1968</v>
      </c>
      <c r="D411" s="142" t="s">
        <v>1632</v>
      </c>
      <c r="E411" s="142">
        <v>8</v>
      </c>
      <c r="F411" s="139">
        <f t="shared" si="24"/>
        <v>352</v>
      </c>
      <c r="G411" s="324">
        <f t="shared" si="26"/>
        <v>262</v>
      </c>
      <c r="H411" s="201"/>
      <c r="I411" s="133"/>
      <c r="J411" s="134"/>
      <c r="K411" s="134"/>
      <c r="L411" s="134"/>
      <c r="M411" s="134"/>
      <c r="N411" s="134"/>
      <c r="O411" s="134"/>
      <c r="P411" s="134"/>
      <c r="Q411" s="134"/>
    </row>
    <row r="412" spans="1:17" ht="15.75" customHeight="1">
      <c r="A412" s="142">
        <v>17</v>
      </c>
      <c r="B412" s="141" t="s">
        <v>1728</v>
      </c>
      <c r="C412" s="142" t="s">
        <v>1729</v>
      </c>
      <c r="D412" s="142" t="s">
        <v>1632</v>
      </c>
      <c r="E412" s="142">
        <v>42</v>
      </c>
      <c r="F412" s="139">
        <f t="shared" si="24"/>
        <v>394</v>
      </c>
      <c r="G412" s="324">
        <f t="shared" si="26"/>
        <v>304</v>
      </c>
      <c r="H412" s="201"/>
      <c r="I412" s="133"/>
      <c r="J412" s="134"/>
      <c r="K412" s="134"/>
      <c r="L412" s="134"/>
      <c r="M412" s="134"/>
      <c r="N412" s="134"/>
      <c r="O412" s="134"/>
      <c r="P412" s="134"/>
      <c r="Q412" s="134"/>
    </row>
    <row r="413" spans="1:17" ht="15.75" customHeight="1">
      <c r="A413" s="158">
        <v>18</v>
      </c>
      <c r="B413" s="174" t="s">
        <v>1257</v>
      </c>
      <c r="C413" s="158" t="s">
        <v>1258</v>
      </c>
      <c r="D413" s="158" t="s">
        <v>1632</v>
      </c>
      <c r="E413" s="158">
        <v>18</v>
      </c>
      <c r="F413" s="157">
        <f t="shared" si="24"/>
        <v>412</v>
      </c>
      <c r="G413" s="385">
        <f t="shared" si="26"/>
        <v>322</v>
      </c>
      <c r="H413" s="377"/>
      <c r="I413" s="133"/>
      <c r="J413" s="134"/>
      <c r="K413" s="134"/>
      <c r="L413" s="134"/>
      <c r="M413" s="134"/>
      <c r="N413" s="134"/>
      <c r="O413" s="134"/>
      <c r="P413" s="134"/>
      <c r="Q413" s="134"/>
    </row>
    <row r="414" spans="1:17" ht="15.75" customHeight="1">
      <c r="A414" s="142">
        <v>19</v>
      </c>
      <c r="B414" s="147" t="s">
        <v>2688</v>
      </c>
      <c r="C414" s="139" t="s">
        <v>2689</v>
      </c>
      <c r="D414" s="142" t="s">
        <v>1621</v>
      </c>
      <c r="E414" s="142">
        <v>78</v>
      </c>
      <c r="F414" s="139">
        <v>412</v>
      </c>
      <c r="G414" s="324">
        <v>400</v>
      </c>
      <c r="H414" s="136" t="s">
        <v>2139</v>
      </c>
      <c r="I414" s="133" t="s">
        <v>2690</v>
      </c>
      <c r="J414" s="134"/>
      <c r="K414" s="134"/>
      <c r="L414" s="134"/>
      <c r="M414" s="134"/>
      <c r="N414" s="134"/>
      <c r="O414" s="134"/>
      <c r="P414" s="134"/>
      <c r="Q414" s="134"/>
    </row>
    <row r="415" spans="1:17" ht="15.75" customHeight="1">
      <c r="A415" s="132"/>
      <c r="B415" s="258"/>
      <c r="C415" s="132"/>
      <c r="D415" s="148"/>
      <c r="E415" s="132"/>
      <c r="F415" s="148"/>
      <c r="G415" s="149"/>
      <c r="I415" s="133"/>
      <c r="J415" s="134"/>
      <c r="K415" s="134"/>
      <c r="L415" s="134"/>
      <c r="M415" s="134"/>
      <c r="N415" s="134"/>
      <c r="O415" s="134"/>
      <c r="P415" s="134"/>
      <c r="Q415" s="134"/>
    </row>
    <row r="416" spans="1:17" ht="15.75" customHeight="1">
      <c r="A416" s="552" t="s">
        <v>2821</v>
      </c>
      <c r="B416" s="552"/>
      <c r="C416" s="553" t="s">
        <v>2822</v>
      </c>
      <c r="D416" s="553"/>
      <c r="E416" s="132"/>
      <c r="F416" s="132"/>
      <c r="G416" s="149"/>
      <c r="H416" s="132"/>
      <c r="I416" s="133"/>
      <c r="J416" s="134"/>
      <c r="K416" s="134"/>
      <c r="L416" s="134"/>
      <c r="M416" s="134"/>
      <c r="N416" s="134"/>
      <c r="O416" s="134"/>
      <c r="P416" s="134"/>
      <c r="Q416" s="134"/>
    </row>
    <row r="417" spans="1:26" ht="15.75" customHeight="1">
      <c r="A417" s="198" t="s">
        <v>1622</v>
      </c>
      <c r="B417" s="198" t="s">
        <v>1623</v>
      </c>
      <c r="C417" s="198" t="s">
        <v>1624</v>
      </c>
      <c r="D417" s="198" t="s">
        <v>1625</v>
      </c>
      <c r="E417" s="139" t="s">
        <v>1626</v>
      </c>
      <c r="F417" s="139" t="s">
        <v>1627</v>
      </c>
      <c r="G417" s="140" t="s">
        <v>1628</v>
      </c>
      <c r="H417" s="140" t="s">
        <v>1629</v>
      </c>
      <c r="I417" s="133"/>
      <c r="J417" s="134"/>
      <c r="K417" s="134"/>
      <c r="L417" s="134"/>
      <c r="M417" s="134"/>
      <c r="N417" s="134"/>
      <c r="O417" s="134"/>
      <c r="P417" s="134"/>
      <c r="Q417" s="134"/>
    </row>
    <row r="418" spans="1:26" ht="15.75" customHeight="1">
      <c r="A418" s="139">
        <v>1</v>
      </c>
      <c r="B418" s="154" t="s">
        <v>2656</v>
      </c>
      <c r="C418" s="142" t="s">
        <v>2657</v>
      </c>
      <c r="D418" s="142" t="s">
        <v>1621</v>
      </c>
      <c r="E418" s="142">
        <v>27</v>
      </c>
      <c r="F418" s="139">
        <f t="shared" ref="F418:F425" si="27">SUM(E418,F417)</f>
        <v>27</v>
      </c>
      <c r="G418" s="140">
        <f t="shared" ref="G418:G425" si="28">SUM(E418,G417)</f>
        <v>27</v>
      </c>
      <c r="H418" s="142"/>
      <c r="I418" s="133"/>
      <c r="J418" s="134"/>
      <c r="K418" s="134"/>
      <c r="L418" s="134"/>
      <c r="M418" s="134"/>
      <c r="N418" s="134"/>
      <c r="O418" s="134"/>
      <c r="P418" s="134"/>
      <c r="Q418" s="134"/>
    </row>
    <row r="419" spans="1:26" ht="15.75" customHeight="1">
      <c r="A419" s="139">
        <v>2</v>
      </c>
      <c r="B419" s="154" t="s">
        <v>2823</v>
      </c>
      <c r="C419" s="142" t="s">
        <v>2694</v>
      </c>
      <c r="D419" s="142" t="s">
        <v>1621</v>
      </c>
      <c r="E419" s="142">
        <v>23</v>
      </c>
      <c r="F419" s="139">
        <f t="shared" si="27"/>
        <v>50</v>
      </c>
      <c r="G419" s="140">
        <f t="shared" si="28"/>
        <v>50</v>
      </c>
      <c r="H419" s="142"/>
      <c r="I419" s="133"/>
      <c r="J419" s="134"/>
      <c r="K419" s="134"/>
      <c r="L419" s="134"/>
      <c r="M419" s="134"/>
      <c r="N419" s="134"/>
      <c r="O419" s="134"/>
      <c r="P419" s="134"/>
      <c r="Q419" s="134"/>
    </row>
    <row r="420" spans="1:26" ht="15.75" customHeight="1">
      <c r="A420" s="142">
        <v>3</v>
      </c>
      <c r="B420" s="274" t="s">
        <v>2695</v>
      </c>
      <c r="C420" s="143" t="s">
        <v>2696</v>
      </c>
      <c r="D420" s="143" t="s">
        <v>1621</v>
      </c>
      <c r="E420" s="143">
        <v>6</v>
      </c>
      <c r="F420" s="143">
        <f t="shared" si="27"/>
        <v>56</v>
      </c>
      <c r="G420" s="146">
        <f t="shared" si="28"/>
        <v>56</v>
      </c>
      <c r="H420" s="145"/>
      <c r="I420" s="133" t="s">
        <v>2662</v>
      </c>
      <c r="J420" s="134"/>
      <c r="K420" s="134"/>
      <c r="L420" s="134"/>
      <c r="M420" s="134"/>
      <c r="N420" s="134"/>
      <c r="O420" s="134"/>
      <c r="P420" s="134"/>
      <c r="Q420" s="134"/>
    </row>
    <row r="421" spans="1:26" ht="15.75" customHeight="1">
      <c r="A421" s="139">
        <v>4</v>
      </c>
      <c r="B421" s="154" t="s">
        <v>2279</v>
      </c>
      <c r="C421" s="142" t="s">
        <v>2143</v>
      </c>
      <c r="D421" s="142" t="s">
        <v>1632</v>
      </c>
      <c r="E421" s="201">
        <v>4</v>
      </c>
      <c r="F421" s="337">
        <f t="shared" si="27"/>
        <v>60</v>
      </c>
      <c r="G421" s="324">
        <f t="shared" si="28"/>
        <v>60</v>
      </c>
      <c r="H421" s="201"/>
      <c r="I421" s="133"/>
      <c r="J421" s="134"/>
      <c r="K421" s="134"/>
      <c r="L421" s="134"/>
      <c r="M421" s="134"/>
      <c r="N421" s="134"/>
      <c r="O421" s="134"/>
      <c r="P421" s="134"/>
      <c r="Q421" s="134"/>
    </row>
    <row r="422" spans="1:26" ht="15.75" customHeight="1">
      <c r="A422" s="142">
        <v>5</v>
      </c>
      <c r="B422" s="155" t="s">
        <v>2361</v>
      </c>
      <c r="C422" s="139" t="s">
        <v>2362</v>
      </c>
      <c r="D422" s="139" t="s">
        <v>1621</v>
      </c>
      <c r="E422" s="142">
        <v>30</v>
      </c>
      <c r="F422" s="337">
        <f t="shared" si="27"/>
        <v>90</v>
      </c>
      <c r="G422" s="324">
        <f t="shared" si="28"/>
        <v>90</v>
      </c>
      <c r="H422" s="201"/>
      <c r="I422" s="133"/>
      <c r="J422" s="134"/>
      <c r="K422" s="134"/>
      <c r="L422" s="134"/>
      <c r="M422" s="134"/>
      <c r="N422" s="134"/>
      <c r="O422" s="134"/>
      <c r="P422" s="134"/>
      <c r="Q422" s="134"/>
    </row>
    <row r="423" spans="1:26" ht="15.75" customHeight="1">
      <c r="A423" s="157">
        <v>6</v>
      </c>
      <c r="B423" s="229" t="s">
        <v>2372</v>
      </c>
      <c r="C423" s="157" t="s">
        <v>2373</v>
      </c>
      <c r="D423" s="189" t="s">
        <v>1182</v>
      </c>
      <c r="E423" s="158">
        <v>100</v>
      </c>
      <c r="F423" s="386">
        <f t="shared" si="27"/>
        <v>190</v>
      </c>
      <c r="G423" s="385">
        <f t="shared" si="28"/>
        <v>190</v>
      </c>
      <c r="H423" s="377"/>
      <c r="I423" s="133"/>
      <c r="J423" s="134"/>
      <c r="K423" s="134"/>
      <c r="L423" s="134"/>
      <c r="M423" s="134"/>
      <c r="N423" s="134"/>
      <c r="O423" s="134"/>
      <c r="P423" s="134"/>
      <c r="Q423" s="134"/>
    </row>
    <row r="424" spans="1:26" ht="15.75" customHeight="1">
      <c r="A424" s="142">
        <v>7</v>
      </c>
      <c r="B424" s="141" t="s">
        <v>2701</v>
      </c>
      <c r="C424" s="142" t="s">
        <v>2702</v>
      </c>
      <c r="D424" s="167" t="s">
        <v>1182</v>
      </c>
      <c r="E424" s="142">
        <v>50</v>
      </c>
      <c r="F424" s="337">
        <f t="shared" si="27"/>
        <v>240</v>
      </c>
      <c r="G424" s="324">
        <f t="shared" si="28"/>
        <v>240</v>
      </c>
      <c r="H424" s="142"/>
      <c r="I424" s="133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</row>
    <row r="425" spans="1:26" ht="15.75" customHeight="1">
      <c r="A425" s="132"/>
      <c r="B425" s="166" t="s">
        <v>856</v>
      </c>
      <c r="C425" s="132" t="s">
        <v>1912</v>
      </c>
      <c r="D425" s="167" t="s">
        <v>1182</v>
      </c>
      <c r="E425" s="132">
        <v>65</v>
      </c>
      <c r="F425" s="337">
        <f t="shared" si="27"/>
        <v>305</v>
      </c>
      <c r="G425" s="324">
        <f t="shared" si="28"/>
        <v>305</v>
      </c>
      <c r="H425" s="132"/>
      <c r="I425" s="133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</row>
    <row r="426" spans="1:26" ht="15.75" customHeight="1">
      <c r="A426" s="132"/>
      <c r="B426" s="166" t="s">
        <v>2824</v>
      </c>
      <c r="C426" s="132" t="s">
        <v>2825</v>
      </c>
      <c r="D426" s="383" t="s">
        <v>1182</v>
      </c>
      <c r="E426" s="132">
        <v>200</v>
      </c>
      <c r="F426" s="376">
        <v>505</v>
      </c>
      <c r="G426" s="374">
        <v>400</v>
      </c>
      <c r="H426" s="136" t="s">
        <v>2139</v>
      </c>
      <c r="I426" s="133" t="s">
        <v>2826</v>
      </c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spans="1:26" ht="15.75" customHeight="1">
      <c r="A427" s="548" t="s">
        <v>2827</v>
      </c>
      <c r="B427" s="548"/>
      <c r="C427" s="550" t="s">
        <v>2828</v>
      </c>
      <c r="D427" s="550"/>
      <c r="E427" s="132"/>
      <c r="F427" s="132"/>
      <c r="G427" s="149"/>
      <c r="H427" s="132"/>
      <c r="I427" s="133" t="s">
        <v>891</v>
      </c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spans="1:26" ht="15.75" customHeight="1">
      <c r="A428" s="139" t="s">
        <v>1622</v>
      </c>
      <c r="B428" s="139" t="s">
        <v>1623</v>
      </c>
      <c r="C428" s="139" t="s">
        <v>1624</v>
      </c>
      <c r="D428" s="139" t="s">
        <v>1625</v>
      </c>
      <c r="E428" s="139" t="s">
        <v>1626</v>
      </c>
      <c r="F428" s="139" t="s">
        <v>1627</v>
      </c>
      <c r="G428" s="140" t="s">
        <v>1628</v>
      </c>
      <c r="H428" s="140" t="s">
        <v>1629</v>
      </c>
      <c r="I428" s="133"/>
      <c r="J428" s="134"/>
      <c r="K428" s="134"/>
      <c r="L428" s="134"/>
      <c r="M428" s="134"/>
      <c r="N428" s="134"/>
      <c r="O428" s="134"/>
      <c r="P428" s="134"/>
      <c r="Q428" s="134"/>
    </row>
    <row r="429" spans="1:26" ht="15.75" customHeight="1">
      <c r="A429" s="139">
        <v>1</v>
      </c>
      <c r="B429" s="154" t="s">
        <v>2656</v>
      </c>
      <c r="C429" s="142" t="s">
        <v>2657</v>
      </c>
      <c r="D429" s="142" t="s">
        <v>1621</v>
      </c>
      <c r="E429" s="142">
        <v>29</v>
      </c>
      <c r="F429" s="139">
        <f t="shared" ref="F429:F435" si="29">SUM(E429,F428)</f>
        <v>29</v>
      </c>
      <c r="G429" s="324">
        <f t="shared" ref="G429:G435" si="30">SUM(E429,G428)</f>
        <v>29</v>
      </c>
      <c r="H429" s="142"/>
      <c r="I429" s="133"/>
      <c r="J429" s="134"/>
      <c r="K429" s="134"/>
      <c r="L429" s="134"/>
      <c r="M429" s="134"/>
      <c r="N429" s="134"/>
      <c r="O429" s="134"/>
      <c r="P429" s="134"/>
      <c r="Q429" s="134"/>
    </row>
    <row r="430" spans="1:26" ht="15.75" customHeight="1">
      <c r="A430" s="139">
        <v>2</v>
      </c>
      <c r="B430" s="150" t="s">
        <v>2699</v>
      </c>
      <c r="C430" s="139" t="s">
        <v>2700</v>
      </c>
      <c r="D430" s="142" t="s">
        <v>1632</v>
      </c>
      <c r="E430" s="142">
        <v>8</v>
      </c>
      <c r="F430" s="139">
        <f t="shared" si="29"/>
        <v>37</v>
      </c>
      <c r="G430" s="324">
        <f t="shared" si="30"/>
        <v>37</v>
      </c>
      <c r="H430" s="142"/>
      <c r="I430" s="133"/>
      <c r="J430" s="134"/>
      <c r="K430" s="134"/>
      <c r="L430" s="134"/>
      <c r="M430" s="134"/>
      <c r="N430" s="134"/>
      <c r="O430" s="134"/>
      <c r="P430" s="134"/>
      <c r="Q430" s="134"/>
    </row>
    <row r="431" spans="1:26" ht="15.75" customHeight="1">
      <c r="A431" s="139">
        <v>3</v>
      </c>
      <c r="B431" s="154" t="s">
        <v>2823</v>
      </c>
      <c r="C431" s="142" t="s">
        <v>2694</v>
      </c>
      <c r="D431" s="142" t="s">
        <v>1621</v>
      </c>
      <c r="E431" s="142">
        <v>23</v>
      </c>
      <c r="F431" s="139">
        <f t="shared" si="29"/>
        <v>60</v>
      </c>
      <c r="G431" s="324">
        <f t="shared" si="30"/>
        <v>60</v>
      </c>
      <c r="H431" s="142"/>
      <c r="I431" s="133"/>
      <c r="J431" s="134"/>
      <c r="K431" s="134"/>
      <c r="L431" s="134"/>
      <c r="M431" s="134"/>
      <c r="N431" s="134"/>
      <c r="O431" s="134"/>
      <c r="P431" s="134"/>
      <c r="Q431" s="134"/>
    </row>
    <row r="432" spans="1:26" ht="15.75" customHeight="1">
      <c r="A432" s="139">
        <v>4</v>
      </c>
      <c r="B432" s="294" t="s">
        <v>2118</v>
      </c>
      <c r="C432" s="145" t="s">
        <v>2119</v>
      </c>
      <c r="D432" s="145" t="s">
        <v>1621</v>
      </c>
      <c r="E432" s="145">
        <v>50</v>
      </c>
      <c r="F432" s="143">
        <f t="shared" si="29"/>
        <v>110</v>
      </c>
      <c r="G432" s="146">
        <f t="shared" si="30"/>
        <v>110</v>
      </c>
      <c r="H432" s="145"/>
      <c r="I432" s="133"/>
      <c r="J432" s="134"/>
      <c r="K432" s="134"/>
      <c r="L432" s="134"/>
      <c r="M432" s="134"/>
      <c r="N432" s="134"/>
      <c r="O432" s="134"/>
      <c r="P432" s="134"/>
      <c r="Q432" s="134"/>
    </row>
    <row r="433" spans="1:26" ht="15.75" customHeight="1">
      <c r="A433" s="139">
        <v>5</v>
      </c>
      <c r="B433" s="154" t="s">
        <v>2279</v>
      </c>
      <c r="C433" s="142" t="s">
        <v>2143</v>
      </c>
      <c r="D433" s="201" t="s">
        <v>1632</v>
      </c>
      <c r="E433" s="201">
        <v>12</v>
      </c>
      <c r="F433" s="139">
        <f t="shared" si="29"/>
        <v>122</v>
      </c>
      <c r="G433" s="324">
        <f t="shared" si="30"/>
        <v>122</v>
      </c>
      <c r="H433" s="201"/>
      <c r="I433" s="133" t="s">
        <v>2662</v>
      </c>
      <c r="J433" s="134"/>
      <c r="K433" s="134"/>
      <c r="L433" s="134"/>
      <c r="M433" s="134"/>
      <c r="N433" s="134"/>
      <c r="O433" s="134"/>
      <c r="P433" s="134"/>
      <c r="Q433" s="134"/>
    </row>
    <row r="434" spans="1:26" ht="15.75" customHeight="1">
      <c r="A434" s="139">
        <v>6</v>
      </c>
      <c r="B434" s="147" t="s">
        <v>2519</v>
      </c>
      <c r="C434" s="139" t="s">
        <v>2520</v>
      </c>
      <c r="D434" s="142" t="s">
        <v>1621</v>
      </c>
      <c r="E434" s="201">
        <v>4</v>
      </c>
      <c r="F434" s="139">
        <f t="shared" si="29"/>
        <v>126</v>
      </c>
      <c r="G434" s="324">
        <f t="shared" si="30"/>
        <v>126</v>
      </c>
      <c r="H434" s="201"/>
      <c r="I434" s="133"/>
      <c r="J434" s="134"/>
      <c r="K434" s="134"/>
      <c r="L434" s="134"/>
      <c r="M434" s="134"/>
      <c r="N434" s="134"/>
      <c r="O434" s="134"/>
      <c r="P434" s="134"/>
      <c r="Q434" s="134"/>
    </row>
    <row r="435" spans="1:26" ht="15.75" customHeight="1">
      <c r="A435" s="139">
        <v>7</v>
      </c>
      <c r="B435" s="154" t="s">
        <v>1683</v>
      </c>
      <c r="C435" s="142" t="s">
        <v>1684</v>
      </c>
      <c r="D435" s="139" t="s">
        <v>1621</v>
      </c>
      <c r="E435" s="142">
        <v>4</v>
      </c>
      <c r="F435" s="139">
        <f t="shared" si="29"/>
        <v>130</v>
      </c>
      <c r="G435" s="324">
        <f t="shared" si="30"/>
        <v>130</v>
      </c>
      <c r="H435" s="201"/>
      <c r="I435" s="133"/>
      <c r="J435" s="134"/>
      <c r="K435" s="134"/>
      <c r="L435" s="134"/>
      <c r="M435" s="134"/>
      <c r="N435" s="134"/>
      <c r="O435" s="134"/>
      <c r="P435" s="134"/>
      <c r="Q435" s="134"/>
    </row>
    <row r="436" spans="1:26" ht="15.75" customHeight="1">
      <c r="A436" s="139"/>
      <c r="B436" s="147"/>
      <c r="C436" s="139"/>
      <c r="D436" s="142"/>
      <c r="E436" s="201"/>
      <c r="F436" s="337"/>
      <c r="G436" s="324"/>
      <c r="H436" s="201"/>
      <c r="I436" s="133"/>
      <c r="J436" s="134"/>
      <c r="K436" s="134"/>
      <c r="L436" s="134"/>
      <c r="M436" s="134"/>
      <c r="N436" s="134"/>
      <c r="O436" s="134"/>
      <c r="P436" s="134"/>
      <c r="Q436" s="134"/>
    </row>
    <row r="437" spans="1:26" ht="15.75" customHeight="1">
      <c r="A437" s="148"/>
      <c r="B437" s="134"/>
      <c r="C437" s="148"/>
      <c r="D437" s="132"/>
      <c r="E437" s="379"/>
      <c r="F437" s="376"/>
      <c r="G437" s="374"/>
      <c r="H437" s="379"/>
      <c r="I437" s="133"/>
      <c r="J437" s="134"/>
      <c r="K437" s="134"/>
      <c r="L437" s="134"/>
      <c r="M437" s="134"/>
      <c r="N437" s="134"/>
      <c r="O437" s="134"/>
      <c r="P437" s="134"/>
      <c r="Q437" s="134"/>
    </row>
    <row r="438" spans="1:26" ht="15.75" customHeight="1">
      <c r="A438" s="132"/>
      <c r="B438" s="134"/>
      <c r="C438" s="132"/>
      <c r="D438" s="132"/>
      <c r="E438" s="132"/>
      <c r="F438" s="132"/>
      <c r="G438" s="149"/>
      <c r="H438" s="132"/>
      <c r="I438" s="133"/>
      <c r="J438" s="134"/>
      <c r="K438" s="134"/>
      <c r="L438" s="134"/>
      <c r="M438" s="134"/>
      <c r="N438" s="134"/>
      <c r="O438" s="134"/>
      <c r="P438" s="134"/>
      <c r="Q438" s="134"/>
    </row>
    <row r="439" spans="1:26" ht="15.75" customHeight="1">
      <c r="A439" s="548" t="s">
        <v>2829</v>
      </c>
      <c r="B439" s="548"/>
      <c r="C439" s="550" t="s">
        <v>2830</v>
      </c>
      <c r="D439" s="550"/>
      <c r="E439" s="132"/>
      <c r="F439" s="132"/>
      <c r="G439" s="149"/>
      <c r="H439" s="132"/>
      <c r="I439" s="133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</row>
    <row r="440" spans="1:26" ht="15.75" customHeight="1">
      <c r="A440" s="139" t="s">
        <v>1622</v>
      </c>
      <c r="B440" s="139" t="s">
        <v>1623</v>
      </c>
      <c r="C440" s="139" t="s">
        <v>1624</v>
      </c>
      <c r="D440" s="139" t="s">
        <v>1625</v>
      </c>
      <c r="E440" s="139" t="s">
        <v>1626</v>
      </c>
      <c r="F440" s="139" t="s">
        <v>1627</v>
      </c>
      <c r="G440" s="140" t="s">
        <v>1628</v>
      </c>
      <c r="H440" s="140" t="s">
        <v>1629</v>
      </c>
      <c r="I440" s="133"/>
      <c r="J440" s="134"/>
      <c r="K440" s="134"/>
      <c r="L440" s="134"/>
      <c r="M440" s="134"/>
      <c r="N440" s="134"/>
      <c r="O440" s="134"/>
      <c r="P440" s="134"/>
      <c r="Q440" s="134"/>
    </row>
    <row r="441" spans="1:26" ht="15.75" customHeight="1">
      <c r="A441" s="139">
        <v>1</v>
      </c>
      <c r="B441" s="150" t="s">
        <v>2831</v>
      </c>
      <c r="C441" s="142" t="s">
        <v>1958</v>
      </c>
      <c r="D441" s="139" t="s">
        <v>1621</v>
      </c>
      <c r="E441" s="142">
        <v>30</v>
      </c>
      <c r="F441" s="139">
        <v>30</v>
      </c>
      <c r="G441" s="324">
        <f>SUM(E441,G440)</f>
        <v>30</v>
      </c>
      <c r="H441" s="142"/>
      <c r="I441" s="133"/>
      <c r="J441" s="134"/>
      <c r="K441" s="134"/>
      <c r="L441" s="134"/>
      <c r="M441" s="134"/>
      <c r="N441" s="134"/>
      <c r="O441" s="134"/>
      <c r="P441" s="134"/>
      <c r="Q441" s="134"/>
    </row>
    <row r="442" spans="1:26" ht="15.75" customHeight="1">
      <c r="A442" s="139">
        <v>2</v>
      </c>
      <c r="B442" s="150"/>
      <c r="C442" s="142"/>
      <c r="D442" s="139"/>
      <c r="E442" s="142"/>
      <c r="F442" s="139"/>
      <c r="G442" s="140"/>
      <c r="H442" s="142"/>
      <c r="I442" s="133"/>
      <c r="J442" s="134"/>
      <c r="K442" s="134"/>
      <c r="L442" s="134"/>
      <c r="M442" s="134"/>
      <c r="N442" s="134"/>
      <c r="O442" s="134"/>
      <c r="P442" s="134"/>
      <c r="Q442" s="134"/>
    </row>
    <row r="443" spans="1:26" ht="15.75" customHeight="1">
      <c r="A443" s="142">
        <v>3</v>
      </c>
      <c r="B443" s="150"/>
      <c r="C443" s="139"/>
      <c r="D443" s="139"/>
      <c r="E443" s="139"/>
      <c r="F443" s="142"/>
      <c r="G443" s="140"/>
      <c r="H443" s="142"/>
      <c r="I443" s="133"/>
      <c r="J443" s="134"/>
      <c r="K443" s="134"/>
      <c r="L443" s="134"/>
      <c r="M443" s="134"/>
      <c r="N443" s="134"/>
      <c r="O443" s="134"/>
      <c r="P443" s="134"/>
      <c r="Q443" s="134"/>
    </row>
    <row r="444" spans="1:26" ht="15.75" customHeight="1">
      <c r="A444" s="132"/>
      <c r="B444" s="134"/>
      <c r="C444" s="132"/>
      <c r="D444" s="132"/>
      <c r="E444" s="132"/>
      <c r="F444" s="132"/>
      <c r="G444" s="149"/>
      <c r="H444" s="132"/>
      <c r="I444" s="133"/>
      <c r="J444" s="134"/>
      <c r="K444" s="134"/>
      <c r="L444" s="134"/>
      <c r="M444" s="134"/>
      <c r="N444" s="134"/>
      <c r="O444" s="134"/>
      <c r="P444" s="134"/>
      <c r="Q444" s="134"/>
    </row>
    <row r="445" spans="1:26" ht="15.75" customHeight="1">
      <c r="A445" s="132"/>
      <c r="B445" s="134"/>
      <c r="C445" s="132"/>
      <c r="D445" s="132"/>
      <c r="E445" s="132"/>
      <c r="F445" s="132"/>
      <c r="G445" s="149"/>
      <c r="H445" s="132"/>
      <c r="I445" s="133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spans="1:26" ht="15.75" customHeight="1">
      <c r="A446" s="132"/>
      <c r="B446" s="134"/>
      <c r="C446" s="132"/>
      <c r="D446" s="132"/>
      <c r="E446" s="132"/>
      <c r="F446" s="132"/>
      <c r="G446" s="149"/>
      <c r="H446" s="132"/>
      <c r="I446" s="133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spans="1:26" ht="15.75" customHeight="1">
      <c r="A447" s="548" t="s">
        <v>2832</v>
      </c>
      <c r="B447" s="548"/>
      <c r="C447" s="550" t="s">
        <v>2833</v>
      </c>
      <c r="D447" s="550"/>
      <c r="E447" s="132"/>
      <c r="F447" s="132"/>
      <c r="G447" s="149"/>
      <c r="H447" s="132"/>
      <c r="I447" s="133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</row>
    <row r="448" spans="1:26" ht="15.75" customHeight="1">
      <c r="A448" s="139" t="s">
        <v>1622</v>
      </c>
      <c r="B448" s="139" t="s">
        <v>1623</v>
      </c>
      <c r="C448" s="139" t="s">
        <v>1624</v>
      </c>
      <c r="D448" s="139" t="s">
        <v>1625</v>
      </c>
      <c r="E448" s="139" t="s">
        <v>1626</v>
      </c>
      <c r="F448" s="139" t="s">
        <v>1627</v>
      </c>
      <c r="G448" s="140" t="s">
        <v>1628</v>
      </c>
      <c r="H448" s="140" t="s">
        <v>1629</v>
      </c>
      <c r="I448" s="133"/>
      <c r="J448" s="134"/>
      <c r="K448" s="134"/>
      <c r="L448" s="134"/>
      <c r="M448" s="134"/>
      <c r="N448" s="134"/>
      <c r="O448" s="134"/>
      <c r="P448" s="134"/>
      <c r="Q448" s="134"/>
    </row>
    <row r="449" spans="1:17" ht="15.75" customHeight="1">
      <c r="A449" s="139">
        <v>1</v>
      </c>
      <c r="B449" s="154" t="s">
        <v>2720</v>
      </c>
      <c r="C449" s="142" t="s">
        <v>2721</v>
      </c>
      <c r="D449" s="142" t="s">
        <v>1621</v>
      </c>
      <c r="E449" s="142">
        <v>28</v>
      </c>
      <c r="F449" s="139">
        <f t="shared" ref="F449:F467" si="31">SUM(E449,F448)</f>
        <v>28</v>
      </c>
      <c r="G449" s="324">
        <f t="shared" ref="G449:G457" si="32">SUM(E449,G448)</f>
        <v>28</v>
      </c>
      <c r="H449" s="142"/>
      <c r="I449" s="133"/>
      <c r="J449" s="134"/>
      <c r="K449" s="134"/>
      <c r="L449" s="134"/>
      <c r="M449" s="134"/>
      <c r="N449" s="134"/>
      <c r="O449" s="134"/>
      <c r="P449" s="134"/>
      <c r="Q449" s="134"/>
    </row>
    <row r="450" spans="1:17" ht="15.75" customHeight="1">
      <c r="A450" s="139">
        <v>2</v>
      </c>
      <c r="B450" s="154" t="s">
        <v>2654</v>
      </c>
      <c r="C450" s="142" t="s">
        <v>2655</v>
      </c>
      <c r="D450" s="142" t="s">
        <v>1621</v>
      </c>
      <c r="E450" s="142">
        <v>8</v>
      </c>
      <c r="F450" s="139">
        <f t="shared" si="31"/>
        <v>36</v>
      </c>
      <c r="G450" s="324">
        <f t="shared" si="32"/>
        <v>36</v>
      </c>
      <c r="H450" s="142"/>
      <c r="I450" s="133"/>
      <c r="J450" s="134"/>
      <c r="K450" s="134"/>
      <c r="L450" s="134"/>
      <c r="M450" s="134"/>
      <c r="N450" s="134"/>
      <c r="O450" s="134"/>
      <c r="P450" s="134"/>
      <c r="Q450" s="134"/>
    </row>
    <row r="451" spans="1:17" ht="15.75" customHeight="1">
      <c r="A451" s="139">
        <v>3</v>
      </c>
      <c r="B451" s="154" t="s">
        <v>2656</v>
      </c>
      <c r="C451" s="142" t="s">
        <v>2657</v>
      </c>
      <c r="D451" s="142" t="s">
        <v>1621</v>
      </c>
      <c r="E451" s="142">
        <v>28</v>
      </c>
      <c r="F451" s="139">
        <f t="shared" si="31"/>
        <v>64</v>
      </c>
      <c r="G451" s="324">
        <f t="shared" si="32"/>
        <v>64</v>
      </c>
      <c r="H451" s="142"/>
      <c r="I451" s="133"/>
      <c r="J451" s="134"/>
      <c r="K451" s="134"/>
      <c r="L451" s="134"/>
      <c r="M451" s="134"/>
      <c r="N451" s="134"/>
      <c r="O451" s="134"/>
      <c r="P451" s="134"/>
      <c r="Q451" s="134"/>
    </row>
    <row r="452" spans="1:17" ht="15.75" customHeight="1">
      <c r="A452" s="142">
        <v>4</v>
      </c>
      <c r="B452" s="150" t="s">
        <v>2290</v>
      </c>
      <c r="C452" s="139" t="s">
        <v>2291</v>
      </c>
      <c r="D452" s="142" t="s">
        <v>1632</v>
      </c>
      <c r="E452" s="139">
        <v>8</v>
      </c>
      <c r="F452" s="139">
        <f t="shared" si="31"/>
        <v>72</v>
      </c>
      <c r="G452" s="324">
        <f t="shared" si="32"/>
        <v>72</v>
      </c>
      <c r="H452" s="142"/>
      <c r="I452" s="133"/>
      <c r="J452" s="134"/>
      <c r="K452" s="134"/>
      <c r="L452" s="134"/>
      <c r="M452" s="134"/>
      <c r="N452" s="134"/>
      <c r="O452" s="134"/>
      <c r="P452" s="134"/>
      <c r="Q452" s="134"/>
    </row>
    <row r="453" spans="1:17" ht="15.75" customHeight="1">
      <c r="A453" s="142">
        <v>5</v>
      </c>
      <c r="B453" s="147" t="s">
        <v>2445</v>
      </c>
      <c r="C453" s="139" t="s">
        <v>2446</v>
      </c>
      <c r="D453" s="142" t="s">
        <v>1632</v>
      </c>
      <c r="E453" s="142">
        <v>16</v>
      </c>
      <c r="F453" s="139">
        <f t="shared" si="31"/>
        <v>88</v>
      </c>
      <c r="G453" s="324">
        <f t="shared" si="32"/>
        <v>88</v>
      </c>
      <c r="H453" s="142"/>
      <c r="I453" s="133"/>
      <c r="J453" s="134"/>
      <c r="K453" s="134"/>
      <c r="L453" s="134"/>
      <c r="M453" s="134"/>
      <c r="N453" s="134"/>
      <c r="O453" s="134"/>
      <c r="P453" s="134"/>
      <c r="Q453" s="134"/>
    </row>
    <row r="454" spans="1:17" ht="15.75" customHeight="1">
      <c r="A454" s="139">
        <v>6</v>
      </c>
      <c r="B454" s="154" t="s">
        <v>2834</v>
      </c>
      <c r="C454" s="142" t="s">
        <v>2448</v>
      </c>
      <c r="D454" s="142" t="s">
        <v>1621</v>
      </c>
      <c r="E454" s="142">
        <v>30</v>
      </c>
      <c r="F454" s="139">
        <f t="shared" si="31"/>
        <v>118</v>
      </c>
      <c r="G454" s="324">
        <f t="shared" si="32"/>
        <v>118</v>
      </c>
      <c r="H454" s="142"/>
      <c r="I454" s="133"/>
      <c r="J454" s="134"/>
      <c r="K454" s="134"/>
      <c r="L454" s="134"/>
      <c r="M454" s="134"/>
      <c r="N454" s="134"/>
      <c r="O454" s="134"/>
      <c r="P454" s="134"/>
      <c r="Q454" s="134"/>
    </row>
    <row r="455" spans="1:17" ht="15.75" customHeight="1">
      <c r="A455" s="139">
        <v>7</v>
      </c>
      <c r="B455" s="154" t="s">
        <v>2328</v>
      </c>
      <c r="C455" s="142" t="s">
        <v>2207</v>
      </c>
      <c r="D455" s="142" t="s">
        <v>1621</v>
      </c>
      <c r="E455" s="142">
        <v>32</v>
      </c>
      <c r="F455" s="139">
        <f t="shared" si="31"/>
        <v>150</v>
      </c>
      <c r="G455" s="324">
        <f t="shared" si="32"/>
        <v>150</v>
      </c>
      <c r="H455" s="142"/>
      <c r="I455" s="133"/>
      <c r="J455" s="134"/>
      <c r="K455" s="134"/>
      <c r="L455" s="134"/>
      <c r="M455" s="134"/>
      <c r="N455" s="134"/>
      <c r="O455" s="134"/>
      <c r="P455" s="134"/>
      <c r="Q455" s="134"/>
    </row>
    <row r="456" spans="1:17" ht="15.75" customHeight="1">
      <c r="A456" s="139">
        <v>7</v>
      </c>
      <c r="B456" s="147" t="s">
        <v>2120</v>
      </c>
      <c r="C456" s="142" t="s">
        <v>2121</v>
      </c>
      <c r="D456" s="142" t="s">
        <v>1621</v>
      </c>
      <c r="E456" s="142">
        <v>26</v>
      </c>
      <c r="F456" s="139">
        <f t="shared" si="31"/>
        <v>176</v>
      </c>
      <c r="G456" s="324">
        <f t="shared" si="32"/>
        <v>176</v>
      </c>
      <c r="H456" s="142"/>
      <c r="I456" s="133"/>
      <c r="J456" s="134"/>
      <c r="K456" s="134"/>
      <c r="L456" s="134"/>
      <c r="M456" s="134"/>
      <c r="N456" s="134"/>
      <c r="O456" s="134"/>
      <c r="P456" s="134"/>
      <c r="Q456" s="134"/>
    </row>
    <row r="457" spans="1:17" ht="15.75" customHeight="1">
      <c r="A457" s="148">
        <v>8</v>
      </c>
      <c r="B457" s="147" t="s">
        <v>2449</v>
      </c>
      <c r="C457" s="142" t="s">
        <v>2450</v>
      </c>
      <c r="D457" s="142" t="s">
        <v>1621</v>
      </c>
      <c r="E457" s="142">
        <v>98</v>
      </c>
      <c r="F457" s="139">
        <f t="shared" si="31"/>
        <v>274</v>
      </c>
      <c r="G457" s="324">
        <f t="shared" si="32"/>
        <v>274</v>
      </c>
      <c r="H457" s="142"/>
      <c r="I457" s="133"/>
      <c r="J457" s="134"/>
      <c r="K457" s="134"/>
      <c r="L457" s="134"/>
      <c r="M457" s="134"/>
      <c r="N457" s="134"/>
      <c r="O457" s="134"/>
      <c r="P457" s="134"/>
      <c r="Q457" s="134"/>
    </row>
    <row r="458" spans="1:17" ht="15.75" customHeight="1">
      <c r="A458" s="139">
        <v>9</v>
      </c>
      <c r="B458" s="180" t="s">
        <v>2835</v>
      </c>
      <c r="C458" s="145" t="s">
        <v>2836</v>
      </c>
      <c r="D458" s="145" t="s">
        <v>1632</v>
      </c>
      <c r="E458" s="145">
        <v>88</v>
      </c>
      <c r="F458" s="139">
        <f t="shared" si="31"/>
        <v>362</v>
      </c>
      <c r="G458" s="146">
        <v>200</v>
      </c>
      <c r="H458" s="145"/>
      <c r="I458" s="133"/>
      <c r="J458" s="134"/>
      <c r="K458" s="134"/>
      <c r="L458" s="134"/>
      <c r="M458" s="134"/>
      <c r="N458" s="134"/>
      <c r="O458" s="134"/>
      <c r="P458" s="134"/>
      <c r="Q458" s="134"/>
    </row>
    <row r="459" spans="1:17" ht="15.75" customHeight="1">
      <c r="A459" s="139">
        <v>10</v>
      </c>
      <c r="B459" s="147" t="s">
        <v>2835</v>
      </c>
      <c r="C459" s="142" t="s">
        <v>2837</v>
      </c>
      <c r="D459" s="142" t="s">
        <v>1632</v>
      </c>
      <c r="E459" s="142">
        <v>101</v>
      </c>
      <c r="F459" s="139">
        <f t="shared" si="31"/>
        <v>463</v>
      </c>
      <c r="G459" s="140">
        <f>SUM(E459,G458)</f>
        <v>301</v>
      </c>
      <c r="H459" s="142"/>
      <c r="I459" s="133" t="s">
        <v>2662</v>
      </c>
      <c r="J459" s="134"/>
      <c r="K459" s="134"/>
      <c r="L459" s="134"/>
      <c r="M459" s="134"/>
      <c r="N459" s="134"/>
      <c r="O459" s="134"/>
      <c r="P459" s="134"/>
      <c r="Q459" s="134"/>
    </row>
    <row r="460" spans="1:17" ht="15.75" customHeight="1">
      <c r="A460" s="139">
        <v>11</v>
      </c>
      <c r="B460" s="147" t="s">
        <v>1953</v>
      </c>
      <c r="C460" s="139" t="s">
        <v>1954</v>
      </c>
      <c r="D460" s="142" t="s">
        <v>1621</v>
      </c>
      <c r="E460" s="142">
        <v>16</v>
      </c>
      <c r="F460" s="139">
        <f t="shared" si="31"/>
        <v>479</v>
      </c>
      <c r="G460" s="140">
        <f>SUM(E460,G459)</f>
        <v>317</v>
      </c>
      <c r="H460" s="142"/>
      <c r="I460" s="133"/>
      <c r="J460" s="134"/>
      <c r="K460" s="134"/>
      <c r="L460" s="134"/>
      <c r="M460" s="134"/>
      <c r="N460" s="134"/>
      <c r="O460" s="134"/>
      <c r="P460" s="134"/>
      <c r="Q460" s="134"/>
    </row>
    <row r="461" spans="1:17" ht="15.75" customHeight="1">
      <c r="A461" s="139">
        <v>12</v>
      </c>
      <c r="B461" s="147" t="s">
        <v>2838</v>
      </c>
      <c r="C461" s="139" t="s">
        <v>2839</v>
      </c>
      <c r="D461" s="142" t="s">
        <v>1621</v>
      </c>
      <c r="E461" s="142">
        <v>24</v>
      </c>
      <c r="F461" s="139">
        <f t="shared" si="31"/>
        <v>503</v>
      </c>
      <c r="G461" s="140">
        <f>SUM(E461,G460)</f>
        <v>341</v>
      </c>
      <c r="H461" s="142"/>
      <c r="I461" s="133"/>
      <c r="J461" s="134"/>
      <c r="K461" s="134"/>
      <c r="L461" s="134"/>
      <c r="M461" s="134"/>
      <c r="N461" s="134"/>
      <c r="O461" s="134"/>
      <c r="P461" s="134"/>
      <c r="Q461" s="134"/>
    </row>
    <row r="462" spans="1:17" ht="15.75" customHeight="1">
      <c r="A462" s="139">
        <v>13</v>
      </c>
      <c r="B462" s="147" t="s">
        <v>1960</v>
      </c>
      <c r="C462" s="139" t="s">
        <v>1961</v>
      </c>
      <c r="D462" s="142" t="s">
        <v>1621</v>
      </c>
      <c r="E462" s="142">
        <v>30</v>
      </c>
      <c r="F462" s="139">
        <f t="shared" si="31"/>
        <v>533</v>
      </c>
      <c r="G462" s="140">
        <f>SUM(E462,G461)</f>
        <v>371</v>
      </c>
      <c r="H462" s="142"/>
      <c r="I462" s="133"/>
      <c r="J462" s="134"/>
      <c r="K462" s="134"/>
      <c r="L462" s="134"/>
      <c r="M462" s="134"/>
      <c r="N462" s="134"/>
      <c r="O462" s="134"/>
      <c r="P462" s="134"/>
      <c r="Q462" s="134"/>
    </row>
    <row r="463" spans="1:17" ht="15.75" customHeight="1">
      <c r="A463" s="139">
        <v>14</v>
      </c>
      <c r="B463" s="147" t="s">
        <v>1962</v>
      </c>
      <c r="C463" s="139" t="s">
        <v>1963</v>
      </c>
      <c r="D463" s="142" t="s">
        <v>1621</v>
      </c>
      <c r="E463" s="142">
        <v>24</v>
      </c>
      <c r="F463" s="139">
        <f t="shared" si="31"/>
        <v>557</v>
      </c>
      <c r="G463" s="140">
        <f>SUM(E463,G462)</f>
        <v>395</v>
      </c>
      <c r="H463" s="142"/>
      <c r="I463" s="133"/>
      <c r="J463" s="134"/>
      <c r="K463" s="134"/>
      <c r="L463" s="134"/>
      <c r="M463" s="134"/>
      <c r="N463" s="134"/>
      <c r="O463" s="134"/>
      <c r="P463" s="134"/>
      <c r="Q463" s="134"/>
    </row>
    <row r="464" spans="1:17" ht="15.75" customHeight="1">
      <c r="A464" s="139">
        <v>15</v>
      </c>
      <c r="B464" s="126" t="s">
        <v>1526</v>
      </c>
      <c r="C464" s="139" t="s">
        <v>1527</v>
      </c>
      <c r="D464" s="142" t="s">
        <v>1621</v>
      </c>
      <c r="E464" s="142">
        <v>30</v>
      </c>
      <c r="F464" s="139">
        <f t="shared" si="31"/>
        <v>587</v>
      </c>
      <c r="G464" s="140">
        <v>400</v>
      </c>
      <c r="H464" s="325" t="s">
        <v>1179</v>
      </c>
      <c r="I464" s="133"/>
      <c r="J464" s="134"/>
      <c r="K464" s="134"/>
      <c r="L464" s="134"/>
      <c r="M464" s="134"/>
      <c r="N464" s="134"/>
      <c r="O464" s="134"/>
      <c r="P464" s="134"/>
      <c r="Q464" s="134"/>
    </row>
    <row r="465" spans="1:26" ht="15.75" customHeight="1">
      <c r="A465" s="157">
        <v>16</v>
      </c>
      <c r="B465" s="156" t="s">
        <v>1528</v>
      </c>
      <c r="C465" s="158" t="s">
        <v>1529</v>
      </c>
      <c r="D465" s="158" t="s">
        <v>1632</v>
      </c>
      <c r="E465" s="158">
        <v>32</v>
      </c>
      <c r="F465" s="157">
        <f t="shared" si="31"/>
        <v>619</v>
      </c>
      <c r="G465" s="159">
        <v>400</v>
      </c>
      <c r="H465" s="158"/>
      <c r="I465" s="133" t="s">
        <v>2840</v>
      </c>
      <c r="J465" s="134"/>
      <c r="K465" s="134"/>
      <c r="L465" s="134"/>
      <c r="M465" s="134"/>
      <c r="N465" s="134"/>
      <c r="O465" s="134"/>
      <c r="P465" s="134"/>
      <c r="Q465" s="134"/>
    </row>
    <row r="466" spans="1:26" ht="15.75" customHeight="1">
      <c r="A466" s="139">
        <v>17</v>
      </c>
      <c r="B466" s="155" t="s">
        <v>1257</v>
      </c>
      <c r="C466" s="142" t="s">
        <v>1258</v>
      </c>
      <c r="D466" s="142" t="s">
        <v>1632</v>
      </c>
      <c r="E466" s="142">
        <v>10</v>
      </c>
      <c r="F466" s="139">
        <f t="shared" si="31"/>
        <v>629</v>
      </c>
      <c r="G466" s="140">
        <v>400</v>
      </c>
      <c r="H466" s="142"/>
      <c r="I466" s="133"/>
      <c r="J466" s="134"/>
      <c r="K466" s="134"/>
      <c r="L466" s="134"/>
      <c r="M466" s="134"/>
      <c r="N466" s="134"/>
      <c r="O466" s="134"/>
      <c r="P466" s="134"/>
      <c r="Q466" s="134"/>
    </row>
    <row r="467" spans="1:26" ht="15.75" customHeight="1">
      <c r="A467" s="142">
        <v>18</v>
      </c>
      <c r="B467" s="126" t="s">
        <v>2841</v>
      </c>
      <c r="C467" s="142" t="s">
        <v>2842</v>
      </c>
      <c r="D467" s="142" t="s">
        <v>1632</v>
      </c>
      <c r="E467" s="142">
        <v>30</v>
      </c>
      <c r="F467" s="139">
        <f t="shared" si="31"/>
        <v>659</v>
      </c>
      <c r="G467" s="140">
        <v>400</v>
      </c>
      <c r="H467" s="142"/>
      <c r="I467" s="133"/>
      <c r="J467" s="134"/>
      <c r="K467" s="134"/>
      <c r="L467" s="134"/>
      <c r="M467" s="134"/>
      <c r="N467" s="134"/>
      <c r="O467" s="134"/>
      <c r="P467" s="134"/>
      <c r="Q467" s="134"/>
    </row>
    <row r="468" spans="1:26" ht="15.75" customHeight="1">
      <c r="A468" s="148"/>
      <c r="B468" s="134"/>
      <c r="C468" s="148"/>
      <c r="D468" s="132"/>
      <c r="E468" s="132"/>
      <c r="F468" s="148"/>
      <c r="G468" s="149"/>
      <c r="H468" s="132"/>
      <c r="I468" s="133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spans="1:26" ht="15.75" customHeight="1">
      <c r="A469" s="132"/>
      <c r="B469" s="134"/>
      <c r="C469" s="132"/>
      <c r="D469" s="132"/>
      <c r="E469" s="132"/>
      <c r="F469" s="132"/>
      <c r="G469" s="149"/>
      <c r="H469" s="132"/>
      <c r="I469" s="133"/>
      <c r="J469" s="134"/>
      <c r="K469" s="134"/>
      <c r="L469" s="134"/>
      <c r="M469" s="134"/>
      <c r="N469" s="134"/>
      <c r="O469" s="134"/>
      <c r="P469" s="134"/>
      <c r="Q469" s="134"/>
    </row>
    <row r="470" spans="1:26" ht="15.75" customHeight="1">
      <c r="A470" s="548" t="s">
        <v>2843</v>
      </c>
      <c r="B470" s="548"/>
      <c r="C470" s="550" t="s">
        <v>2844</v>
      </c>
      <c r="D470" s="550"/>
      <c r="E470" s="132"/>
      <c r="F470" s="132"/>
      <c r="G470" s="149"/>
      <c r="H470" s="132"/>
      <c r="I470" s="133"/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</row>
    <row r="471" spans="1:26" ht="15.75" customHeight="1">
      <c r="A471" s="139" t="s">
        <v>1622</v>
      </c>
      <c r="B471" s="139" t="s">
        <v>1623</v>
      </c>
      <c r="C471" s="139" t="s">
        <v>1624</v>
      </c>
      <c r="D471" s="139" t="s">
        <v>1625</v>
      </c>
      <c r="E471" s="139" t="s">
        <v>1626</v>
      </c>
      <c r="F471" s="139" t="s">
        <v>1627</v>
      </c>
      <c r="G471" s="140" t="s">
        <v>1628</v>
      </c>
      <c r="H471" s="140" t="s">
        <v>1629</v>
      </c>
      <c r="I471" s="133"/>
      <c r="J471" s="134"/>
      <c r="K471" s="134"/>
      <c r="L471" s="134"/>
      <c r="M471" s="134"/>
      <c r="N471" s="134"/>
      <c r="O471" s="134"/>
      <c r="P471" s="134"/>
      <c r="Q471" s="134"/>
    </row>
    <row r="472" spans="1:26" ht="15.75" customHeight="1">
      <c r="A472" s="139">
        <v>1</v>
      </c>
      <c r="B472" s="150"/>
      <c r="C472" s="139"/>
      <c r="D472" s="139"/>
      <c r="E472" s="142"/>
      <c r="F472" s="139"/>
      <c r="G472" s="140"/>
      <c r="H472" s="142"/>
      <c r="I472" s="133"/>
      <c r="J472" s="134"/>
      <c r="K472" s="134"/>
      <c r="L472" s="134"/>
      <c r="M472" s="134"/>
      <c r="N472" s="134"/>
      <c r="O472" s="134"/>
      <c r="P472" s="134"/>
      <c r="Q472" s="134"/>
    </row>
    <row r="473" spans="1:26" ht="15.75" customHeight="1">
      <c r="A473" s="139">
        <v>2</v>
      </c>
      <c r="B473" s="150"/>
      <c r="C473" s="142"/>
      <c r="D473" s="139"/>
      <c r="E473" s="142"/>
      <c r="F473" s="139"/>
      <c r="G473" s="140"/>
      <c r="H473" s="142"/>
      <c r="I473" s="133"/>
      <c r="J473" s="134"/>
      <c r="K473" s="134"/>
      <c r="L473" s="134"/>
      <c r="M473" s="134"/>
      <c r="N473" s="134"/>
      <c r="O473" s="134"/>
      <c r="P473" s="134"/>
      <c r="Q473" s="134"/>
    </row>
    <row r="474" spans="1:26" ht="15.75" customHeight="1">
      <c r="A474" s="142">
        <v>3</v>
      </c>
      <c r="B474" s="150"/>
      <c r="C474" s="139"/>
      <c r="D474" s="139"/>
      <c r="E474" s="139"/>
      <c r="F474" s="142"/>
      <c r="G474" s="140"/>
      <c r="H474" s="142"/>
      <c r="I474" s="133"/>
      <c r="J474" s="134"/>
      <c r="K474" s="134"/>
      <c r="L474" s="134"/>
      <c r="M474" s="134"/>
      <c r="N474" s="134"/>
      <c r="O474" s="134"/>
      <c r="P474" s="134"/>
      <c r="Q474" s="134"/>
    </row>
    <row r="475" spans="1:26" ht="15.75" customHeight="1">
      <c r="A475" s="132"/>
      <c r="B475" s="334"/>
      <c r="C475" s="148"/>
      <c r="D475" s="148"/>
      <c r="E475" s="148"/>
      <c r="F475" s="132"/>
      <c r="G475" s="149"/>
      <c r="H475" s="132"/>
      <c r="I475" s="133"/>
      <c r="J475" s="134"/>
      <c r="K475" s="134"/>
      <c r="L475" s="134"/>
      <c r="M475" s="134"/>
      <c r="N475" s="134"/>
      <c r="O475" s="134"/>
      <c r="P475" s="134"/>
      <c r="Q475" s="134"/>
    </row>
    <row r="476" spans="1:26" ht="15.75" customHeight="1">
      <c r="A476" s="132"/>
      <c r="B476" s="134"/>
      <c r="C476" s="132"/>
      <c r="D476" s="132"/>
      <c r="E476" s="132"/>
      <c r="F476" s="132"/>
      <c r="G476" s="149"/>
      <c r="H476" s="132"/>
      <c r="I476" s="133"/>
      <c r="J476" s="134"/>
      <c r="K476" s="134"/>
      <c r="L476" s="134"/>
      <c r="M476" s="134"/>
      <c r="N476" s="134"/>
      <c r="O476" s="134"/>
      <c r="P476" s="134"/>
      <c r="Q476" s="134"/>
    </row>
    <row r="477" spans="1:26" ht="15.75" customHeight="1">
      <c r="A477" s="548" t="s">
        <v>2845</v>
      </c>
      <c r="B477" s="548"/>
      <c r="C477" s="550" t="s">
        <v>2846</v>
      </c>
      <c r="D477" s="550"/>
      <c r="E477" s="132"/>
      <c r="F477" s="132"/>
      <c r="G477" s="149"/>
      <c r="H477" s="132"/>
      <c r="I477" s="133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spans="1:26" ht="15.75" customHeight="1">
      <c r="A478" s="139" t="s">
        <v>1622</v>
      </c>
      <c r="B478" s="139" t="s">
        <v>1623</v>
      </c>
      <c r="C478" s="139" t="s">
        <v>1624</v>
      </c>
      <c r="D478" s="139" t="s">
        <v>1625</v>
      </c>
      <c r="E478" s="139" t="s">
        <v>1626</v>
      </c>
      <c r="F478" s="139" t="s">
        <v>1627</v>
      </c>
      <c r="G478" s="140" t="s">
        <v>1628</v>
      </c>
      <c r="H478" s="140" t="s">
        <v>1629</v>
      </c>
      <c r="I478" s="133"/>
      <c r="J478" s="134"/>
      <c r="K478" s="134"/>
      <c r="L478" s="134"/>
      <c r="M478" s="134"/>
      <c r="N478" s="134"/>
      <c r="O478" s="134"/>
      <c r="P478" s="134"/>
      <c r="Q478" s="134"/>
    </row>
    <row r="479" spans="1:26" ht="15.75" customHeight="1">
      <c r="A479" s="139">
        <v>1</v>
      </c>
      <c r="B479" s="154" t="s">
        <v>2654</v>
      </c>
      <c r="C479" s="142" t="s">
        <v>2655</v>
      </c>
      <c r="D479" s="142" t="s">
        <v>1621</v>
      </c>
      <c r="E479" s="142">
        <v>8</v>
      </c>
      <c r="F479" s="139">
        <f t="shared" ref="F479:F490" si="33">SUM(E479,F478)</f>
        <v>8</v>
      </c>
      <c r="G479" s="140">
        <f>SUM(E479,G478)</f>
        <v>8</v>
      </c>
      <c r="H479" s="142"/>
      <c r="I479" s="133"/>
      <c r="J479" s="134"/>
      <c r="K479" s="134"/>
      <c r="L479" s="134"/>
      <c r="M479" s="134"/>
      <c r="N479" s="134"/>
      <c r="O479" s="134"/>
      <c r="P479" s="134"/>
      <c r="Q479" s="134"/>
    </row>
    <row r="480" spans="1:26" ht="15.75" customHeight="1">
      <c r="A480" s="139">
        <v>2</v>
      </c>
      <c r="B480" s="154" t="s">
        <v>2656</v>
      </c>
      <c r="C480" s="142" t="s">
        <v>2657</v>
      </c>
      <c r="D480" s="142" t="s">
        <v>1621</v>
      </c>
      <c r="E480" s="142">
        <v>29</v>
      </c>
      <c r="F480" s="139">
        <f t="shared" si="33"/>
        <v>37</v>
      </c>
      <c r="G480" s="140">
        <f>SUM(E480,G479)</f>
        <v>37</v>
      </c>
      <c r="H480" s="142"/>
      <c r="I480" s="133"/>
      <c r="J480" s="134"/>
      <c r="K480" s="134"/>
      <c r="L480" s="134"/>
      <c r="M480" s="134"/>
      <c r="N480" s="134"/>
      <c r="O480" s="134"/>
      <c r="P480" s="134"/>
      <c r="Q480" s="134"/>
    </row>
    <row r="481" spans="1:17" ht="15.75" customHeight="1">
      <c r="A481" s="139">
        <v>3</v>
      </c>
      <c r="B481" s="154" t="s">
        <v>2673</v>
      </c>
      <c r="C481" s="142" t="s">
        <v>2659</v>
      </c>
      <c r="D481" s="142" t="s">
        <v>1621</v>
      </c>
      <c r="E481" s="142">
        <v>45</v>
      </c>
      <c r="F481" s="139">
        <f t="shared" si="33"/>
        <v>82</v>
      </c>
      <c r="G481" s="140">
        <f>SUM(E481,G480)</f>
        <v>82</v>
      </c>
      <c r="H481" s="142"/>
      <c r="I481" s="133"/>
      <c r="J481" s="134"/>
      <c r="K481" s="134"/>
      <c r="L481" s="134"/>
      <c r="M481" s="134"/>
      <c r="N481" s="134"/>
      <c r="O481" s="134"/>
      <c r="P481" s="134"/>
      <c r="Q481" s="134"/>
    </row>
    <row r="482" spans="1:17" ht="15.75" customHeight="1">
      <c r="A482" s="139">
        <v>4</v>
      </c>
      <c r="B482" s="147" t="s">
        <v>2724</v>
      </c>
      <c r="C482" s="139" t="s">
        <v>2725</v>
      </c>
      <c r="D482" s="139" t="s">
        <v>1621</v>
      </c>
      <c r="E482" s="142">
        <v>5</v>
      </c>
      <c r="F482" s="139">
        <f t="shared" si="33"/>
        <v>87</v>
      </c>
      <c r="G482" s="140">
        <f>SUM(E482,G481)</f>
        <v>87</v>
      </c>
      <c r="H482" s="142"/>
      <c r="I482" s="133"/>
      <c r="J482" s="134"/>
      <c r="K482" s="134"/>
      <c r="L482" s="134"/>
      <c r="M482" s="134"/>
      <c r="N482" s="134"/>
      <c r="O482" s="134"/>
      <c r="P482" s="134"/>
      <c r="Q482" s="134"/>
    </row>
    <row r="483" spans="1:17" ht="15.75" customHeight="1">
      <c r="A483" s="142">
        <v>5</v>
      </c>
      <c r="B483" s="147" t="s">
        <v>2684</v>
      </c>
      <c r="C483" s="139" t="s">
        <v>2685</v>
      </c>
      <c r="D483" s="142" t="s">
        <v>1632</v>
      </c>
      <c r="E483" s="142">
        <v>41</v>
      </c>
      <c r="F483" s="139">
        <f t="shared" si="33"/>
        <v>128</v>
      </c>
      <c r="G483" s="140">
        <f>SUM(G482,E483)</f>
        <v>128</v>
      </c>
      <c r="H483" s="142"/>
      <c r="I483" s="133"/>
      <c r="J483" s="134"/>
      <c r="K483" s="134"/>
      <c r="L483" s="134"/>
      <c r="M483" s="134"/>
      <c r="N483" s="134"/>
      <c r="O483" s="134"/>
      <c r="P483" s="134"/>
      <c r="Q483" s="134"/>
    </row>
    <row r="484" spans="1:17" ht="15.75" customHeight="1">
      <c r="A484" s="139">
        <v>6</v>
      </c>
      <c r="B484" s="150" t="s">
        <v>2660</v>
      </c>
      <c r="C484" s="142" t="s">
        <v>2661</v>
      </c>
      <c r="D484" s="139" t="s">
        <v>1621</v>
      </c>
      <c r="E484" s="142">
        <v>15</v>
      </c>
      <c r="F484" s="139">
        <f t="shared" si="33"/>
        <v>143</v>
      </c>
      <c r="G484" s="140">
        <f>SUM(G483,E484)</f>
        <v>143</v>
      </c>
      <c r="H484" s="142"/>
      <c r="I484" s="133"/>
      <c r="J484" s="134"/>
      <c r="K484" s="134"/>
      <c r="L484" s="134"/>
      <c r="M484" s="134"/>
      <c r="N484" s="134"/>
      <c r="O484" s="134"/>
      <c r="P484" s="134"/>
      <c r="Q484" s="134"/>
    </row>
    <row r="485" spans="1:17" ht="15.75" customHeight="1">
      <c r="A485" s="139">
        <v>7</v>
      </c>
      <c r="B485" s="150" t="s">
        <v>2241</v>
      </c>
      <c r="C485" s="142" t="s">
        <v>2847</v>
      </c>
      <c r="D485" s="139" t="s">
        <v>1621</v>
      </c>
      <c r="E485" s="142">
        <v>45</v>
      </c>
      <c r="F485" s="139">
        <f t="shared" si="33"/>
        <v>188</v>
      </c>
      <c r="G485" s="140">
        <f>SUM(G484,E485)</f>
        <v>188</v>
      </c>
      <c r="H485" s="142"/>
      <c r="I485" s="133"/>
      <c r="J485" s="134"/>
      <c r="K485" s="134"/>
      <c r="L485" s="134"/>
      <c r="M485" s="134"/>
      <c r="N485" s="134"/>
      <c r="O485" s="134"/>
      <c r="P485" s="134"/>
      <c r="Q485" s="134"/>
    </row>
    <row r="486" spans="1:17" ht="15.75" customHeight="1">
      <c r="A486" s="139">
        <v>8</v>
      </c>
      <c r="B486" s="147" t="s">
        <v>2389</v>
      </c>
      <c r="C486" s="139" t="s">
        <v>2390</v>
      </c>
      <c r="D486" s="142" t="s">
        <v>1621</v>
      </c>
      <c r="E486" s="142">
        <v>8</v>
      </c>
      <c r="F486" s="139">
        <f t="shared" si="33"/>
        <v>196</v>
      </c>
      <c r="G486" s="140">
        <v>196</v>
      </c>
      <c r="H486" s="142"/>
      <c r="I486" s="133"/>
      <c r="J486" s="134"/>
      <c r="K486" s="134"/>
      <c r="L486" s="134"/>
      <c r="M486" s="134"/>
      <c r="N486" s="134"/>
      <c r="O486" s="134"/>
      <c r="P486" s="134"/>
      <c r="Q486" s="134"/>
    </row>
    <row r="487" spans="1:17" ht="15.75" customHeight="1">
      <c r="A487" s="139">
        <v>9</v>
      </c>
      <c r="B487" s="154" t="s">
        <v>2118</v>
      </c>
      <c r="C487" s="142" t="s">
        <v>2119</v>
      </c>
      <c r="D487" s="142" t="s">
        <v>1621</v>
      </c>
      <c r="E487" s="142">
        <v>45</v>
      </c>
      <c r="F487" s="139">
        <f t="shared" si="33"/>
        <v>241</v>
      </c>
      <c r="G487" s="140">
        <v>200</v>
      </c>
      <c r="H487" s="142"/>
      <c r="I487" s="133"/>
      <c r="J487" s="134"/>
      <c r="K487" s="134"/>
      <c r="L487" s="134"/>
      <c r="M487" s="134"/>
      <c r="N487" s="134"/>
      <c r="O487" s="134"/>
      <c r="P487" s="134"/>
      <c r="Q487" s="134"/>
    </row>
    <row r="488" spans="1:17" ht="15.75" customHeight="1">
      <c r="A488" s="139">
        <v>10</v>
      </c>
      <c r="B488" s="180" t="s">
        <v>2709</v>
      </c>
      <c r="C488" s="145" t="s">
        <v>2710</v>
      </c>
      <c r="D488" s="145" t="s">
        <v>1621</v>
      </c>
      <c r="E488" s="145">
        <v>12</v>
      </c>
      <c r="F488" s="139">
        <f t="shared" si="33"/>
        <v>253</v>
      </c>
      <c r="G488" s="146">
        <v>200</v>
      </c>
      <c r="H488" s="145"/>
      <c r="I488" s="133"/>
      <c r="J488" s="134"/>
      <c r="K488" s="134"/>
      <c r="L488" s="134"/>
      <c r="M488" s="134"/>
      <c r="N488" s="134"/>
      <c r="O488" s="134"/>
      <c r="P488" s="134"/>
      <c r="Q488" s="134"/>
    </row>
    <row r="489" spans="1:17" ht="15.75" customHeight="1">
      <c r="A489" s="139">
        <v>11</v>
      </c>
      <c r="B489" s="126" t="s">
        <v>2848</v>
      </c>
      <c r="C489" s="142" t="s">
        <v>2849</v>
      </c>
      <c r="D489" s="142" t="s">
        <v>1632</v>
      </c>
      <c r="E489" s="142">
        <v>300</v>
      </c>
      <c r="F489" s="139">
        <f t="shared" si="33"/>
        <v>553</v>
      </c>
      <c r="G489" s="140">
        <v>400</v>
      </c>
      <c r="H489" s="325" t="s">
        <v>1179</v>
      </c>
      <c r="I489" s="133" t="s">
        <v>2662</v>
      </c>
      <c r="J489" s="134"/>
      <c r="K489" s="134"/>
      <c r="L489" s="134"/>
      <c r="M489" s="134"/>
      <c r="N489" s="134"/>
      <c r="O489" s="134"/>
      <c r="P489" s="134"/>
      <c r="Q489" s="134"/>
    </row>
    <row r="490" spans="1:17" ht="15.75" customHeight="1">
      <c r="A490" s="139">
        <v>12</v>
      </c>
      <c r="B490" s="126" t="s">
        <v>1257</v>
      </c>
      <c r="C490" s="142" t="s">
        <v>1258</v>
      </c>
      <c r="D490" s="142" t="s">
        <v>1632</v>
      </c>
      <c r="E490" s="142">
        <v>10</v>
      </c>
      <c r="F490" s="139">
        <f t="shared" si="33"/>
        <v>563</v>
      </c>
      <c r="G490" s="140">
        <v>400</v>
      </c>
      <c r="H490" s="291"/>
      <c r="I490" s="133" t="s">
        <v>2840</v>
      </c>
      <c r="J490" s="134"/>
      <c r="K490" s="134"/>
      <c r="L490" s="134"/>
      <c r="M490" s="134"/>
      <c r="N490" s="134"/>
      <c r="O490" s="134"/>
      <c r="P490" s="134"/>
      <c r="Q490" s="134"/>
    </row>
    <row r="491" spans="1:17" ht="15.75" customHeight="1">
      <c r="A491" s="139"/>
      <c r="B491" s="147"/>
      <c r="C491" s="142"/>
      <c r="D491" s="142"/>
      <c r="E491" s="142"/>
      <c r="F491" s="139"/>
      <c r="G491" s="140"/>
      <c r="H491" s="142"/>
      <c r="I491" s="133"/>
      <c r="J491" s="134"/>
      <c r="K491" s="134"/>
      <c r="L491" s="134"/>
      <c r="M491" s="134"/>
      <c r="N491" s="134"/>
      <c r="O491" s="134"/>
      <c r="P491" s="134"/>
      <c r="Q491" s="134"/>
    </row>
    <row r="492" spans="1:17" ht="15.75" customHeight="1">
      <c r="A492" s="332"/>
      <c r="B492" s="358"/>
      <c r="C492" s="224"/>
      <c r="D492" s="224"/>
      <c r="E492" s="132"/>
      <c r="F492" s="148"/>
      <c r="G492" s="149"/>
      <c r="H492" s="132"/>
      <c r="I492" s="133"/>
      <c r="J492" s="134"/>
      <c r="K492" s="134"/>
      <c r="L492" s="134"/>
      <c r="M492" s="134"/>
      <c r="N492" s="134"/>
      <c r="O492" s="134"/>
      <c r="P492" s="134"/>
      <c r="Q492" s="134"/>
    </row>
    <row r="493" spans="1:17" ht="15.75" customHeight="1">
      <c r="A493" s="148"/>
      <c r="B493" s="134"/>
      <c r="C493" s="132"/>
      <c r="D493" s="132"/>
      <c r="E493" s="132"/>
      <c r="F493" s="148"/>
      <c r="G493" s="149"/>
      <c r="H493" s="132"/>
      <c r="I493" s="133"/>
      <c r="J493" s="134"/>
      <c r="K493" s="134"/>
      <c r="L493" s="134"/>
      <c r="M493" s="134"/>
      <c r="N493" s="134"/>
      <c r="O493" s="134"/>
      <c r="P493" s="134"/>
      <c r="Q493" s="134"/>
    </row>
    <row r="494" spans="1:17" ht="15.75" customHeight="1">
      <c r="A494" s="148"/>
      <c r="B494" s="134"/>
      <c r="C494" s="132"/>
      <c r="D494" s="132"/>
      <c r="E494" s="132"/>
      <c r="F494" s="148"/>
      <c r="G494" s="149"/>
      <c r="H494" s="132"/>
      <c r="I494" s="133"/>
      <c r="J494" s="134"/>
      <c r="K494" s="134"/>
      <c r="L494" s="134"/>
      <c r="M494" s="134"/>
      <c r="N494" s="134"/>
      <c r="O494" s="134"/>
      <c r="P494" s="134"/>
      <c r="Q494" s="134"/>
    </row>
    <row r="495" spans="1:17" ht="15.75" customHeight="1">
      <c r="A495" s="548" t="s">
        <v>2850</v>
      </c>
      <c r="B495" s="548"/>
      <c r="C495" s="550" t="s">
        <v>2851</v>
      </c>
      <c r="D495" s="550"/>
      <c r="E495" s="132"/>
      <c r="F495" s="132"/>
      <c r="G495" s="149"/>
      <c r="H495" s="132"/>
      <c r="I495" s="133"/>
      <c r="J495" s="134"/>
      <c r="K495" s="134"/>
      <c r="L495" s="134"/>
      <c r="M495" s="134"/>
      <c r="N495" s="134"/>
      <c r="O495" s="134"/>
      <c r="P495" s="134"/>
      <c r="Q495" s="134"/>
    </row>
    <row r="496" spans="1:17" ht="15.75" customHeight="1">
      <c r="A496" s="139" t="s">
        <v>1622</v>
      </c>
      <c r="B496" s="139" t="s">
        <v>1623</v>
      </c>
      <c r="C496" s="139" t="s">
        <v>1624</v>
      </c>
      <c r="D496" s="139" t="s">
        <v>1625</v>
      </c>
      <c r="E496" s="139" t="s">
        <v>1626</v>
      </c>
      <c r="F496" s="139" t="s">
        <v>1627</v>
      </c>
      <c r="G496" s="140" t="s">
        <v>1628</v>
      </c>
      <c r="H496" s="140" t="s">
        <v>1629</v>
      </c>
      <c r="I496" s="133"/>
      <c r="J496" s="134"/>
      <c r="K496" s="134"/>
      <c r="L496" s="134"/>
      <c r="M496" s="134"/>
      <c r="N496" s="134"/>
      <c r="O496" s="134"/>
      <c r="P496" s="134"/>
      <c r="Q496" s="134"/>
    </row>
    <row r="497" spans="1:26" ht="15.75" customHeight="1">
      <c r="A497" s="139">
        <v>1</v>
      </c>
      <c r="B497" s="154" t="s">
        <v>2656</v>
      </c>
      <c r="C497" s="142" t="s">
        <v>2657</v>
      </c>
      <c r="D497" s="142" t="s">
        <v>1621</v>
      </c>
      <c r="E497" s="142">
        <v>29</v>
      </c>
      <c r="F497" s="139">
        <f t="shared" ref="F497:F505" si="34">SUM(E497,F496)</f>
        <v>29</v>
      </c>
      <c r="G497" s="140">
        <f t="shared" ref="G497:G505" si="35">SUM(E497,G496)</f>
        <v>29</v>
      </c>
      <c r="H497" s="142"/>
      <c r="I497" s="133"/>
      <c r="J497" s="134"/>
      <c r="K497" s="134"/>
      <c r="L497" s="134"/>
      <c r="M497" s="134"/>
      <c r="N497" s="134"/>
      <c r="O497" s="134"/>
      <c r="P497" s="134"/>
      <c r="Q497" s="134"/>
    </row>
    <row r="498" spans="1:26" ht="15.75" customHeight="1">
      <c r="A498" s="139">
        <v>2</v>
      </c>
      <c r="B498" s="154" t="s">
        <v>2823</v>
      </c>
      <c r="C498" s="142" t="s">
        <v>2694</v>
      </c>
      <c r="D498" s="142" t="s">
        <v>1621</v>
      </c>
      <c r="E498" s="142">
        <v>23</v>
      </c>
      <c r="F498" s="139">
        <f t="shared" si="34"/>
        <v>52</v>
      </c>
      <c r="G498" s="140">
        <f t="shared" si="35"/>
        <v>52</v>
      </c>
      <c r="H498" s="142"/>
      <c r="I498" s="133"/>
      <c r="J498" s="134"/>
      <c r="K498" s="134"/>
      <c r="L498" s="134"/>
      <c r="M498" s="134"/>
      <c r="N498" s="134"/>
      <c r="O498" s="134"/>
      <c r="P498" s="134"/>
      <c r="Q498" s="134"/>
    </row>
    <row r="499" spans="1:26" ht="15.75" customHeight="1">
      <c r="A499" s="142">
        <v>3</v>
      </c>
      <c r="B499" s="154" t="s">
        <v>2118</v>
      </c>
      <c r="C499" s="142" t="s">
        <v>2274</v>
      </c>
      <c r="D499" s="142" t="s">
        <v>1621</v>
      </c>
      <c r="E499" s="139">
        <v>60</v>
      </c>
      <c r="F499" s="139">
        <f t="shared" si="34"/>
        <v>112</v>
      </c>
      <c r="G499" s="140">
        <f t="shared" si="35"/>
        <v>112</v>
      </c>
      <c r="H499" s="142"/>
      <c r="I499" s="133"/>
      <c r="J499" s="134"/>
      <c r="K499" s="134"/>
      <c r="L499" s="134"/>
      <c r="M499" s="134"/>
      <c r="N499" s="134"/>
      <c r="O499" s="134"/>
      <c r="P499" s="134"/>
      <c r="Q499" s="134"/>
    </row>
    <row r="500" spans="1:26" ht="15.75" customHeight="1">
      <c r="A500" s="142">
        <v>4</v>
      </c>
      <c r="B500" s="274" t="s">
        <v>2695</v>
      </c>
      <c r="C500" s="143" t="s">
        <v>2696</v>
      </c>
      <c r="D500" s="143" t="s">
        <v>1621</v>
      </c>
      <c r="E500" s="143">
        <v>6</v>
      </c>
      <c r="F500" s="143">
        <f t="shared" si="34"/>
        <v>118</v>
      </c>
      <c r="G500" s="146">
        <f t="shared" si="35"/>
        <v>118</v>
      </c>
      <c r="H500" s="145"/>
      <c r="I500" s="133"/>
      <c r="J500" s="134"/>
      <c r="K500" s="134"/>
      <c r="L500" s="134"/>
      <c r="M500" s="134"/>
      <c r="N500" s="134"/>
      <c r="O500" s="134"/>
      <c r="P500" s="134"/>
      <c r="Q500" s="134"/>
    </row>
    <row r="501" spans="1:26" ht="15.75" customHeight="1">
      <c r="A501" s="142">
        <v>5</v>
      </c>
      <c r="B501" s="155" t="s">
        <v>2361</v>
      </c>
      <c r="C501" s="139" t="s">
        <v>2362</v>
      </c>
      <c r="D501" s="139" t="s">
        <v>1621</v>
      </c>
      <c r="E501" s="142">
        <v>30</v>
      </c>
      <c r="F501" s="139">
        <f t="shared" si="34"/>
        <v>148</v>
      </c>
      <c r="G501" s="140">
        <f t="shared" si="35"/>
        <v>148</v>
      </c>
      <c r="H501" s="142"/>
      <c r="I501" s="133" t="s">
        <v>2662</v>
      </c>
      <c r="J501" s="134"/>
      <c r="K501" s="134"/>
      <c r="L501" s="134"/>
      <c r="M501" s="134"/>
      <c r="N501" s="134"/>
      <c r="O501" s="134"/>
      <c r="P501" s="134"/>
      <c r="Q501" s="134"/>
    </row>
    <row r="502" spans="1:26" ht="15.75" customHeight="1">
      <c r="A502" s="142">
        <v>6</v>
      </c>
      <c r="B502" s="126" t="s">
        <v>2372</v>
      </c>
      <c r="C502" s="139" t="s">
        <v>2373</v>
      </c>
      <c r="D502" s="167" t="s">
        <v>1182</v>
      </c>
      <c r="E502" s="142">
        <v>100</v>
      </c>
      <c r="F502" s="139">
        <f t="shared" si="34"/>
        <v>248</v>
      </c>
      <c r="G502" s="140">
        <f t="shared" si="35"/>
        <v>248</v>
      </c>
      <c r="H502" s="142"/>
      <c r="I502" s="133"/>
      <c r="J502" s="134"/>
      <c r="K502" s="134"/>
      <c r="L502" s="134"/>
      <c r="M502" s="134"/>
      <c r="N502" s="134"/>
      <c r="O502" s="134"/>
      <c r="P502" s="134"/>
      <c r="Q502" s="134"/>
    </row>
    <row r="503" spans="1:26" ht="15.75" customHeight="1">
      <c r="A503" s="158">
        <v>7</v>
      </c>
      <c r="B503" s="229" t="s">
        <v>1257</v>
      </c>
      <c r="C503" s="157" t="s">
        <v>1258</v>
      </c>
      <c r="D503" s="189" t="s">
        <v>1182</v>
      </c>
      <c r="E503" s="158">
        <v>27</v>
      </c>
      <c r="F503" s="157">
        <f t="shared" si="34"/>
        <v>275</v>
      </c>
      <c r="G503" s="159">
        <f t="shared" si="35"/>
        <v>275</v>
      </c>
      <c r="H503" s="158"/>
      <c r="I503" s="133"/>
      <c r="J503" s="134"/>
      <c r="K503" s="134"/>
      <c r="L503" s="134"/>
      <c r="M503" s="134"/>
      <c r="N503" s="134"/>
      <c r="O503" s="134"/>
      <c r="P503" s="134"/>
      <c r="Q503" s="134"/>
    </row>
    <row r="504" spans="1:26" ht="15.75" customHeight="1">
      <c r="A504" s="142">
        <v>8</v>
      </c>
      <c r="B504" s="141" t="s">
        <v>2743</v>
      </c>
      <c r="C504" s="142" t="s">
        <v>2744</v>
      </c>
      <c r="D504" s="167" t="s">
        <v>1175</v>
      </c>
      <c r="E504" s="142">
        <v>4</v>
      </c>
      <c r="F504" s="139">
        <f t="shared" si="34"/>
        <v>279</v>
      </c>
      <c r="G504" s="140">
        <f t="shared" si="35"/>
        <v>279</v>
      </c>
      <c r="H504" s="142"/>
      <c r="I504" s="133"/>
      <c r="J504" s="134"/>
      <c r="K504" s="134"/>
      <c r="L504" s="134"/>
      <c r="M504" s="134"/>
      <c r="N504" s="134"/>
      <c r="O504" s="134"/>
      <c r="P504" s="134"/>
      <c r="Q504" s="134"/>
    </row>
    <row r="505" spans="1:26" ht="15.75" customHeight="1">
      <c r="A505" s="142">
        <v>9</v>
      </c>
      <c r="B505" s="141" t="s">
        <v>2701</v>
      </c>
      <c r="C505" s="142" t="s">
        <v>2702</v>
      </c>
      <c r="D505" s="167" t="s">
        <v>1182</v>
      </c>
      <c r="E505" s="142">
        <v>50</v>
      </c>
      <c r="F505" s="139">
        <f t="shared" si="34"/>
        <v>329</v>
      </c>
      <c r="G505" s="140">
        <f t="shared" si="35"/>
        <v>329</v>
      </c>
      <c r="H505" s="142"/>
      <c r="I505" s="133"/>
      <c r="J505" s="134"/>
      <c r="K505" s="134"/>
      <c r="L505" s="134"/>
      <c r="M505" s="134"/>
      <c r="N505" s="134"/>
      <c r="O505" s="134"/>
      <c r="P505" s="134"/>
      <c r="Q505" s="134"/>
    </row>
    <row r="506" spans="1:26" ht="15.75" customHeight="1">
      <c r="A506" s="142">
        <v>10</v>
      </c>
      <c r="B506" s="147" t="s">
        <v>2688</v>
      </c>
      <c r="C506" s="139" t="s">
        <v>2689</v>
      </c>
      <c r="D506" s="142" t="s">
        <v>1621</v>
      </c>
      <c r="E506" s="142">
        <v>71</v>
      </c>
      <c r="F506" s="139">
        <v>400</v>
      </c>
      <c r="G506" s="140">
        <v>400</v>
      </c>
      <c r="H506" s="325" t="s">
        <v>1179</v>
      </c>
      <c r="I506" s="133"/>
      <c r="J506" s="134"/>
      <c r="K506" s="134"/>
      <c r="L506" s="134"/>
      <c r="M506" s="134"/>
      <c r="N506" s="134"/>
      <c r="O506" s="134"/>
      <c r="P506" s="134"/>
      <c r="Q506" s="134"/>
    </row>
    <row r="507" spans="1:26" ht="15.75" customHeight="1">
      <c r="A507" s="132"/>
      <c r="B507" s="134"/>
      <c r="C507" s="132"/>
      <c r="D507" s="132"/>
      <c r="E507" s="132"/>
      <c r="F507" s="132"/>
      <c r="G507" s="149"/>
      <c r="H507" s="132"/>
      <c r="I507" s="133" t="s">
        <v>2852</v>
      </c>
      <c r="J507" s="134"/>
      <c r="K507" s="134"/>
      <c r="L507" s="134"/>
      <c r="M507" s="134"/>
      <c r="N507" s="134"/>
      <c r="O507" s="134"/>
      <c r="P507" s="134"/>
      <c r="Q507" s="134"/>
    </row>
    <row r="508" spans="1:26" ht="15.75" customHeight="1">
      <c r="A508" s="548" t="s">
        <v>2853</v>
      </c>
      <c r="B508" s="548"/>
      <c r="C508" s="550" t="s">
        <v>2854</v>
      </c>
      <c r="D508" s="550"/>
      <c r="E508" s="132"/>
      <c r="F508" s="132"/>
      <c r="G508" s="149"/>
      <c r="H508" s="132"/>
      <c r="I508" s="133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spans="1:26" ht="15.75" customHeight="1">
      <c r="A509" s="139" t="s">
        <v>1622</v>
      </c>
      <c r="B509" s="139" t="s">
        <v>1623</v>
      </c>
      <c r="C509" s="139" t="s">
        <v>1624</v>
      </c>
      <c r="D509" s="139" t="s">
        <v>1625</v>
      </c>
      <c r="E509" s="139" t="s">
        <v>1626</v>
      </c>
      <c r="F509" s="139" t="s">
        <v>1627</v>
      </c>
      <c r="G509" s="140" t="s">
        <v>1628</v>
      </c>
      <c r="H509" s="140" t="s">
        <v>1629</v>
      </c>
      <c r="I509" s="133"/>
      <c r="J509" s="134"/>
      <c r="K509" s="134"/>
      <c r="L509" s="134"/>
      <c r="M509" s="134"/>
      <c r="N509" s="134"/>
      <c r="O509" s="134"/>
      <c r="P509" s="134"/>
      <c r="Q509" s="134"/>
    </row>
    <row r="510" spans="1:26" ht="15.75" customHeight="1">
      <c r="A510" s="139">
        <v>1</v>
      </c>
      <c r="B510" s="154" t="s">
        <v>2656</v>
      </c>
      <c r="C510" s="142" t="s">
        <v>2657</v>
      </c>
      <c r="D510" s="142" t="s">
        <v>1621</v>
      </c>
      <c r="E510" s="142">
        <v>29</v>
      </c>
      <c r="F510" s="139">
        <f>SUM(E510,F509)</f>
        <v>29</v>
      </c>
      <c r="G510" s="140">
        <f>SUM(E510,G509)</f>
        <v>29</v>
      </c>
      <c r="H510" s="142"/>
      <c r="I510" s="133"/>
      <c r="J510" s="134"/>
      <c r="K510" s="134"/>
      <c r="L510" s="134"/>
      <c r="M510" s="134"/>
      <c r="N510" s="134"/>
      <c r="O510" s="134"/>
      <c r="P510" s="134"/>
      <c r="Q510" s="134"/>
    </row>
    <row r="511" spans="1:26" ht="15.75" customHeight="1">
      <c r="A511" s="142">
        <v>2</v>
      </c>
      <c r="B511" s="147" t="s">
        <v>2684</v>
      </c>
      <c r="C511" s="139" t="s">
        <v>2685</v>
      </c>
      <c r="D511" s="142" t="s">
        <v>1632</v>
      </c>
      <c r="E511" s="142">
        <v>74</v>
      </c>
      <c r="F511" s="139">
        <f>SUM(F510,E511)</f>
        <v>103</v>
      </c>
      <c r="G511" s="140">
        <f>SUM(G510,E511)</f>
        <v>103</v>
      </c>
      <c r="H511" s="142"/>
      <c r="I511" s="133"/>
      <c r="J511" s="134"/>
      <c r="K511" s="134"/>
      <c r="L511" s="134"/>
      <c r="M511" s="134"/>
      <c r="N511" s="134"/>
      <c r="O511" s="134"/>
      <c r="P511" s="134"/>
      <c r="Q511" s="134"/>
    </row>
    <row r="512" spans="1:26" ht="15.75" customHeight="1">
      <c r="A512" s="142">
        <v>3</v>
      </c>
      <c r="B512" s="294" t="s">
        <v>2118</v>
      </c>
      <c r="C512" s="145" t="s">
        <v>2119</v>
      </c>
      <c r="D512" s="145" t="s">
        <v>1621</v>
      </c>
      <c r="E512" s="143">
        <v>40</v>
      </c>
      <c r="F512" s="143">
        <f>SUM(F511,E512)</f>
        <v>143</v>
      </c>
      <c r="G512" s="146">
        <f>SUM(G511,E512)</f>
        <v>143</v>
      </c>
      <c r="H512" s="145"/>
      <c r="I512" s="133"/>
      <c r="J512" s="134"/>
      <c r="K512" s="134"/>
      <c r="L512" s="134"/>
      <c r="M512" s="134"/>
      <c r="N512" s="134"/>
      <c r="O512" s="134"/>
      <c r="P512" s="134"/>
      <c r="Q512" s="134"/>
    </row>
    <row r="513" spans="1:26" ht="15.75" customHeight="1">
      <c r="A513" s="142">
        <v>4</v>
      </c>
      <c r="B513" s="154" t="s">
        <v>2855</v>
      </c>
      <c r="C513" s="142" t="s">
        <v>1595</v>
      </c>
      <c r="D513" s="142" t="s">
        <v>1621</v>
      </c>
      <c r="E513" s="142">
        <v>40</v>
      </c>
      <c r="F513" s="139">
        <f>SUM(F512,E513)</f>
        <v>183</v>
      </c>
      <c r="G513" s="140">
        <f>SUM(G512,E513)</f>
        <v>183</v>
      </c>
      <c r="H513" s="142"/>
      <c r="I513" s="133" t="s">
        <v>2662</v>
      </c>
      <c r="J513" s="134"/>
      <c r="K513" s="134"/>
      <c r="L513" s="134"/>
      <c r="M513" s="134"/>
      <c r="N513" s="134"/>
      <c r="O513" s="134"/>
      <c r="P513" s="134"/>
      <c r="Q513" s="134"/>
    </row>
    <row r="514" spans="1:26" ht="15.75" customHeight="1">
      <c r="A514" s="142">
        <v>5</v>
      </c>
      <c r="B514" s="141" t="s">
        <v>2201</v>
      </c>
      <c r="C514" s="142" t="s">
        <v>2185</v>
      </c>
      <c r="D514" s="142" t="s">
        <v>1621</v>
      </c>
      <c r="E514" s="142">
        <v>4</v>
      </c>
      <c r="F514" s="139">
        <f>SUM(F513,E514)</f>
        <v>187</v>
      </c>
      <c r="G514" s="140">
        <f>SUM(G513,E514)</f>
        <v>187</v>
      </c>
      <c r="H514" s="142"/>
      <c r="I514" s="133"/>
      <c r="J514" s="134"/>
      <c r="K514" s="134"/>
      <c r="L514" s="134"/>
      <c r="M514" s="134"/>
      <c r="N514" s="134"/>
      <c r="O514" s="134"/>
      <c r="P514" s="134"/>
      <c r="Q514" s="134"/>
    </row>
    <row r="515" spans="1:26" ht="15.75" customHeight="1">
      <c r="A515" s="142">
        <v>6</v>
      </c>
      <c r="B515" s="147"/>
      <c r="C515" s="142"/>
      <c r="D515" s="142"/>
      <c r="E515" s="142"/>
      <c r="F515" s="142"/>
      <c r="G515" s="140"/>
      <c r="H515" s="142"/>
      <c r="I515" s="133"/>
      <c r="J515" s="134"/>
      <c r="K515" s="134"/>
      <c r="L515" s="134"/>
      <c r="M515" s="134"/>
      <c r="N515" s="134"/>
      <c r="O515" s="134"/>
      <c r="P515" s="134"/>
      <c r="Q515" s="134"/>
    </row>
    <row r="516" spans="1:26" ht="15.75" customHeight="1">
      <c r="A516" s="132"/>
      <c r="B516" s="134"/>
      <c r="C516" s="132"/>
      <c r="D516" s="132"/>
      <c r="E516" s="132"/>
      <c r="F516" s="132"/>
      <c r="G516" s="149"/>
      <c r="H516" s="132"/>
      <c r="I516" s="133"/>
      <c r="J516" s="134"/>
      <c r="K516" s="134"/>
      <c r="L516" s="134"/>
      <c r="M516" s="134"/>
      <c r="N516" s="134"/>
      <c r="O516" s="134"/>
      <c r="P516" s="134"/>
      <c r="Q516" s="134"/>
    </row>
    <row r="517" spans="1:26" ht="15.75" customHeight="1">
      <c r="A517" s="132"/>
      <c r="B517" s="134"/>
      <c r="C517" s="132"/>
      <c r="D517" s="132"/>
      <c r="E517" s="132"/>
      <c r="F517" s="132"/>
      <c r="G517" s="149"/>
      <c r="H517" s="132"/>
      <c r="I517" s="133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spans="1:26" ht="15.75" customHeight="1">
      <c r="A518" s="548" t="s">
        <v>2856</v>
      </c>
      <c r="B518" s="548"/>
      <c r="C518" s="550" t="s">
        <v>2857</v>
      </c>
      <c r="D518" s="550"/>
      <c r="E518" s="132"/>
      <c r="F518" s="132"/>
      <c r="G518" s="149"/>
      <c r="H518" s="132"/>
      <c r="I518" s="133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spans="1:26" ht="15.75" customHeight="1">
      <c r="A519" s="139" t="s">
        <v>1622</v>
      </c>
      <c r="B519" s="139" t="s">
        <v>1623</v>
      </c>
      <c r="C519" s="139" t="s">
        <v>1624</v>
      </c>
      <c r="D519" s="139" t="s">
        <v>1625</v>
      </c>
      <c r="E519" s="139" t="s">
        <v>1626</v>
      </c>
      <c r="F519" s="139" t="s">
        <v>1627</v>
      </c>
      <c r="G519" s="140" t="s">
        <v>1628</v>
      </c>
      <c r="H519" s="140" t="s">
        <v>1629</v>
      </c>
      <c r="I519" s="133"/>
      <c r="J519" s="134"/>
      <c r="K519" s="134"/>
      <c r="L519" s="134"/>
      <c r="M519" s="134"/>
      <c r="N519" s="134"/>
      <c r="O519" s="134"/>
      <c r="P519" s="134"/>
      <c r="Q519" s="134"/>
    </row>
    <row r="520" spans="1:26" ht="15.75" customHeight="1">
      <c r="A520" s="139">
        <v>1</v>
      </c>
      <c r="B520" s="150"/>
      <c r="C520" s="139"/>
      <c r="D520" s="139"/>
      <c r="E520" s="142"/>
      <c r="F520" s="139"/>
      <c r="G520" s="140"/>
      <c r="H520" s="142"/>
      <c r="I520" s="133"/>
      <c r="J520" s="134"/>
      <c r="K520" s="134"/>
      <c r="L520" s="134"/>
      <c r="M520" s="134"/>
      <c r="N520" s="134"/>
      <c r="O520" s="134"/>
      <c r="P520" s="134"/>
      <c r="Q520" s="134"/>
    </row>
    <row r="521" spans="1:26" ht="15.75" customHeight="1">
      <c r="A521" s="139">
        <v>2</v>
      </c>
      <c r="B521" s="150"/>
      <c r="C521" s="142"/>
      <c r="D521" s="139"/>
      <c r="E521" s="142"/>
      <c r="F521" s="139"/>
      <c r="G521" s="140"/>
      <c r="H521" s="142"/>
      <c r="I521" s="133"/>
      <c r="J521" s="134"/>
      <c r="K521" s="134"/>
      <c r="L521" s="134"/>
      <c r="M521" s="134"/>
      <c r="N521" s="134"/>
      <c r="O521" s="134"/>
      <c r="P521" s="134"/>
      <c r="Q521" s="134"/>
    </row>
    <row r="522" spans="1:26" ht="15.75" customHeight="1">
      <c r="A522" s="142">
        <v>3</v>
      </c>
      <c r="B522" s="150"/>
      <c r="C522" s="139"/>
      <c r="D522" s="139"/>
      <c r="E522" s="139"/>
      <c r="F522" s="142"/>
      <c r="G522" s="140"/>
      <c r="H522" s="142"/>
      <c r="I522" s="133"/>
      <c r="J522" s="134"/>
      <c r="K522" s="134"/>
      <c r="L522" s="134"/>
      <c r="M522" s="134"/>
      <c r="N522" s="134"/>
      <c r="O522" s="134"/>
      <c r="P522" s="134"/>
      <c r="Q522" s="134"/>
    </row>
    <row r="523" spans="1:26" ht="15.75" customHeight="1">
      <c r="A523" s="132"/>
      <c r="B523" s="134"/>
      <c r="C523" s="132"/>
      <c r="D523" s="132"/>
      <c r="E523" s="132"/>
      <c r="F523" s="132"/>
      <c r="G523" s="149"/>
      <c r="H523" s="132"/>
      <c r="I523" s="133"/>
      <c r="J523" s="134"/>
      <c r="K523" s="134"/>
      <c r="L523" s="134"/>
      <c r="M523" s="134"/>
      <c r="N523" s="134"/>
      <c r="O523" s="134"/>
      <c r="P523" s="134"/>
      <c r="Q523" s="134"/>
    </row>
    <row r="524" spans="1:26" ht="15.75" customHeight="1">
      <c r="A524" s="132"/>
      <c r="B524" s="134"/>
      <c r="C524" s="132"/>
      <c r="D524" s="132"/>
      <c r="E524" s="132"/>
      <c r="F524" s="132"/>
      <c r="G524" s="149"/>
      <c r="H524" s="132"/>
      <c r="I524" s="133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spans="1:26" ht="15.75" customHeight="1">
      <c r="A525" s="132"/>
      <c r="B525" s="134"/>
      <c r="C525" s="132"/>
      <c r="D525" s="132"/>
      <c r="E525" s="132"/>
      <c r="F525" s="132"/>
      <c r="G525" s="149"/>
      <c r="H525" s="132"/>
      <c r="I525" s="133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spans="1:26" ht="15.75" customHeight="1">
      <c r="A526" s="548" t="s">
        <v>2858</v>
      </c>
      <c r="B526" s="548"/>
      <c r="C526" s="550" t="s">
        <v>2859</v>
      </c>
      <c r="D526" s="550"/>
      <c r="E526" s="132"/>
      <c r="F526" s="132"/>
      <c r="G526" s="149"/>
      <c r="H526" s="132"/>
      <c r="I526" s="133"/>
      <c r="J526" s="134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</row>
    <row r="527" spans="1:26" ht="15.75" customHeight="1">
      <c r="A527" s="139" t="s">
        <v>1622</v>
      </c>
      <c r="B527" s="139" t="s">
        <v>1623</v>
      </c>
      <c r="C527" s="139" t="s">
        <v>1624</v>
      </c>
      <c r="D527" s="139" t="s">
        <v>1625</v>
      </c>
      <c r="E527" s="139" t="s">
        <v>1626</v>
      </c>
      <c r="F527" s="139" t="s">
        <v>1627</v>
      </c>
      <c r="G527" s="140" t="s">
        <v>1628</v>
      </c>
      <c r="H527" s="140" t="s">
        <v>1629</v>
      </c>
      <c r="I527" s="133"/>
      <c r="J527" s="134"/>
      <c r="K527" s="134"/>
      <c r="L527" s="134"/>
      <c r="M527" s="134"/>
      <c r="N527" s="134"/>
      <c r="O527" s="134"/>
      <c r="P527" s="134"/>
      <c r="Q527" s="134"/>
    </row>
    <row r="528" spans="1:26" ht="15.75" customHeight="1">
      <c r="A528" s="139">
        <v>1</v>
      </c>
      <c r="B528" s="154" t="s">
        <v>2656</v>
      </c>
      <c r="C528" s="142" t="s">
        <v>2657</v>
      </c>
      <c r="D528" s="142" t="s">
        <v>1621</v>
      </c>
      <c r="E528" s="142">
        <v>27</v>
      </c>
      <c r="F528" s="139">
        <f>SUM(E528,F527)</f>
        <v>27</v>
      </c>
      <c r="G528" s="140">
        <f>SUM(E528,G527)</f>
        <v>27</v>
      </c>
      <c r="H528" s="142"/>
      <c r="I528" s="133"/>
      <c r="J528" s="134"/>
      <c r="K528" s="134"/>
      <c r="L528" s="134"/>
      <c r="M528" s="134"/>
      <c r="N528" s="134"/>
      <c r="O528" s="134"/>
      <c r="P528" s="134"/>
      <c r="Q528" s="134"/>
    </row>
    <row r="529" spans="1:26" ht="15.75" customHeight="1">
      <c r="A529" s="139">
        <v>2</v>
      </c>
      <c r="B529" s="154" t="s">
        <v>2673</v>
      </c>
      <c r="C529" s="142" t="s">
        <v>2659</v>
      </c>
      <c r="D529" s="142" t="s">
        <v>1621</v>
      </c>
      <c r="E529" s="142">
        <v>45</v>
      </c>
      <c r="F529" s="139">
        <f>SUM(E529,F528)</f>
        <v>72</v>
      </c>
      <c r="G529" s="140">
        <f>SUM(E529,G528)</f>
        <v>72</v>
      </c>
      <c r="H529" s="142"/>
      <c r="I529" s="133"/>
      <c r="J529" s="134"/>
      <c r="K529" s="134"/>
      <c r="L529" s="134"/>
      <c r="M529" s="134"/>
      <c r="N529" s="134"/>
      <c r="O529" s="134"/>
      <c r="P529" s="134"/>
      <c r="Q529" s="134"/>
    </row>
    <row r="530" spans="1:26" ht="15.75" customHeight="1">
      <c r="A530" s="142">
        <v>3</v>
      </c>
      <c r="B530" s="294" t="s">
        <v>2118</v>
      </c>
      <c r="C530" s="145" t="s">
        <v>2119</v>
      </c>
      <c r="D530" s="145" t="s">
        <v>1621</v>
      </c>
      <c r="E530" s="143">
        <v>40</v>
      </c>
      <c r="F530" s="143">
        <f>SUM(E530,F529)</f>
        <v>112</v>
      </c>
      <c r="G530" s="146">
        <f>SUM(E530,G529)</f>
        <v>112</v>
      </c>
      <c r="H530" s="145"/>
      <c r="I530" s="133"/>
      <c r="J530" s="134"/>
      <c r="K530" s="134"/>
      <c r="L530" s="134"/>
      <c r="M530" s="134"/>
      <c r="N530" s="134"/>
      <c r="O530" s="134"/>
      <c r="P530" s="134"/>
      <c r="Q530" s="134"/>
    </row>
    <row r="531" spans="1:26" ht="15.75" customHeight="1">
      <c r="A531" s="142">
        <v>4</v>
      </c>
      <c r="B531" s="126" t="s">
        <v>2771</v>
      </c>
      <c r="C531" s="142" t="s">
        <v>2860</v>
      </c>
      <c r="D531" s="115" t="s">
        <v>1182</v>
      </c>
      <c r="E531" s="142">
        <v>320</v>
      </c>
      <c r="F531" s="139">
        <f>SUM(E531,F530)</f>
        <v>432</v>
      </c>
      <c r="G531" s="140">
        <v>400</v>
      </c>
      <c r="H531" s="136" t="s">
        <v>2139</v>
      </c>
      <c r="I531" s="133" t="s">
        <v>2662</v>
      </c>
      <c r="J531" s="134"/>
      <c r="K531" s="134"/>
      <c r="L531" s="134"/>
      <c r="M531" s="134"/>
      <c r="N531" s="134"/>
      <c r="O531" s="134"/>
      <c r="P531" s="134"/>
      <c r="Q531" s="134"/>
    </row>
    <row r="532" spans="1:26" ht="15.75" customHeight="1">
      <c r="A532" s="142">
        <v>5</v>
      </c>
      <c r="B532" s="147"/>
      <c r="C532" s="142"/>
      <c r="D532" s="142"/>
      <c r="E532" s="142"/>
      <c r="F532" s="142"/>
      <c r="G532" s="140"/>
      <c r="H532" s="142"/>
      <c r="I532" s="133" t="s">
        <v>2111</v>
      </c>
      <c r="J532" s="134"/>
      <c r="K532" s="134"/>
      <c r="L532" s="134"/>
      <c r="M532" s="134"/>
      <c r="N532" s="134"/>
      <c r="O532" s="134"/>
      <c r="P532" s="134"/>
      <c r="Q532" s="134"/>
    </row>
    <row r="533" spans="1:26" ht="15.75" customHeight="1">
      <c r="A533" s="132"/>
      <c r="B533" s="134"/>
      <c r="C533" s="132"/>
      <c r="D533" s="132"/>
      <c r="E533" s="132"/>
      <c r="F533" s="132"/>
      <c r="G533" s="149"/>
      <c r="H533" s="132"/>
      <c r="I533" s="133"/>
      <c r="J533" s="134"/>
      <c r="K533" s="134"/>
      <c r="L533" s="134"/>
      <c r="M533" s="134"/>
      <c r="N533" s="134"/>
      <c r="O533" s="134"/>
      <c r="P533" s="134"/>
      <c r="Q533" s="134"/>
    </row>
    <row r="534" spans="1:26" ht="15.75" customHeight="1">
      <c r="A534" s="132"/>
      <c r="B534" s="134"/>
      <c r="C534" s="132"/>
      <c r="D534" s="132"/>
      <c r="E534" s="132"/>
      <c r="F534" s="132"/>
      <c r="G534" s="149"/>
      <c r="H534" s="132"/>
      <c r="I534" s="133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</row>
    <row r="535" spans="1:26" ht="15.75" customHeight="1">
      <c r="A535" s="132"/>
      <c r="B535" s="134"/>
      <c r="C535" s="132"/>
      <c r="D535" s="132"/>
      <c r="E535" s="132"/>
      <c r="F535" s="132"/>
      <c r="G535" s="149"/>
      <c r="H535" s="132"/>
      <c r="I535" s="133"/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spans="1:26" ht="15.75" customHeight="1">
      <c r="A536" s="548" t="s">
        <v>2861</v>
      </c>
      <c r="B536" s="548"/>
      <c r="C536" s="550" t="s">
        <v>2862</v>
      </c>
      <c r="D536" s="550"/>
      <c r="E536" s="132"/>
      <c r="F536" s="132"/>
      <c r="G536" s="149"/>
      <c r="H536" s="132"/>
      <c r="I536" s="133"/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5.75" customHeight="1">
      <c r="A537" s="139" t="s">
        <v>1622</v>
      </c>
      <c r="B537" s="139" t="s">
        <v>1623</v>
      </c>
      <c r="C537" s="139" t="s">
        <v>1624</v>
      </c>
      <c r="D537" s="139" t="s">
        <v>1625</v>
      </c>
      <c r="E537" s="139" t="s">
        <v>1626</v>
      </c>
      <c r="F537" s="139" t="s">
        <v>1627</v>
      </c>
      <c r="G537" s="140" t="s">
        <v>1628</v>
      </c>
      <c r="H537" s="140" t="s">
        <v>1629</v>
      </c>
      <c r="I537" s="133"/>
      <c r="J537" s="134"/>
      <c r="K537" s="134"/>
      <c r="L537" s="134"/>
      <c r="M537" s="134"/>
      <c r="N537" s="134"/>
      <c r="O537" s="134"/>
      <c r="P537" s="134"/>
      <c r="Q537" s="134"/>
    </row>
    <row r="538" spans="1:26" ht="15.75" customHeight="1">
      <c r="A538" s="139">
        <v>1</v>
      </c>
      <c r="B538" s="154" t="s">
        <v>2656</v>
      </c>
      <c r="C538" s="142" t="s">
        <v>2657</v>
      </c>
      <c r="D538" s="142" t="s">
        <v>1621</v>
      </c>
      <c r="E538" s="142">
        <v>25</v>
      </c>
      <c r="F538" s="139">
        <f t="shared" ref="F538:F543" si="36">SUM(E538,F537)</f>
        <v>25</v>
      </c>
      <c r="G538" s="140">
        <f>SUM(E538,G537)</f>
        <v>25</v>
      </c>
      <c r="H538" s="142"/>
      <c r="I538" s="133"/>
      <c r="J538" s="134"/>
      <c r="K538" s="134"/>
      <c r="L538" s="134"/>
      <c r="M538" s="134"/>
      <c r="N538" s="134"/>
      <c r="O538" s="134"/>
      <c r="P538" s="134"/>
      <c r="Q538" s="134"/>
    </row>
    <row r="539" spans="1:26" ht="15.75" customHeight="1">
      <c r="A539" s="139">
        <v>2</v>
      </c>
      <c r="B539" s="154" t="s">
        <v>2672</v>
      </c>
      <c r="C539" s="142" t="s">
        <v>2657</v>
      </c>
      <c r="D539" s="142" t="s">
        <v>1621</v>
      </c>
      <c r="E539" s="142">
        <v>40</v>
      </c>
      <c r="F539" s="139">
        <f t="shared" si="36"/>
        <v>65</v>
      </c>
      <c r="G539" s="140">
        <f>SUM(E539,G538)</f>
        <v>65</v>
      </c>
      <c r="H539" s="142"/>
      <c r="I539" s="133"/>
      <c r="J539" s="134"/>
      <c r="K539" s="134"/>
      <c r="L539" s="134"/>
      <c r="M539" s="134"/>
      <c r="N539" s="134"/>
      <c r="O539" s="134"/>
      <c r="P539" s="134"/>
      <c r="Q539" s="134"/>
    </row>
    <row r="540" spans="1:26" ht="15.75" customHeight="1">
      <c r="A540" s="142">
        <v>3</v>
      </c>
      <c r="B540" s="147" t="s">
        <v>2684</v>
      </c>
      <c r="C540" s="139" t="s">
        <v>2685</v>
      </c>
      <c r="D540" s="142" t="s">
        <v>1632</v>
      </c>
      <c r="E540" s="142">
        <v>32</v>
      </c>
      <c r="F540" s="139">
        <f t="shared" si="36"/>
        <v>97</v>
      </c>
      <c r="G540" s="140">
        <f>SUM(G539,E540)</f>
        <v>97</v>
      </c>
      <c r="H540" s="142"/>
      <c r="I540" s="133"/>
      <c r="J540" s="134"/>
      <c r="K540" s="134"/>
      <c r="L540" s="134"/>
      <c r="M540" s="134"/>
      <c r="N540" s="134"/>
      <c r="O540" s="134"/>
      <c r="P540" s="134"/>
      <c r="Q540" s="134"/>
    </row>
    <row r="541" spans="1:26" ht="15.75" customHeight="1">
      <c r="A541" s="142">
        <v>4</v>
      </c>
      <c r="B541" s="294" t="s">
        <v>2118</v>
      </c>
      <c r="C541" s="145" t="s">
        <v>2119</v>
      </c>
      <c r="D541" s="145" t="s">
        <v>1621</v>
      </c>
      <c r="E541" s="145">
        <v>100</v>
      </c>
      <c r="F541" s="139">
        <f t="shared" si="36"/>
        <v>197</v>
      </c>
      <c r="G541" s="146">
        <f>SUM(G540,E541)</f>
        <v>197</v>
      </c>
      <c r="H541" s="145"/>
      <c r="I541" s="133"/>
      <c r="J541" s="134"/>
      <c r="K541" s="134"/>
      <c r="L541" s="134"/>
      <c r="M541" s="134"/>
      <c r="N541" s="134"/>
      <c r="O541" s="134"/>
      <c r="P541" s="134"/>
      <c r="Q541" s="134"/>
    </row>
    <row r="542" spans="1:26" ht="15.75" customHeight="1">
      <c r="A542" s="142">
        <v>5</v>
      </c>
      <c r="B542" s="154" t="s">
        <v>1724</v>
      </c>
      <c r="C542" s="142" t="s">
        <v>1725</v>
      </c>
      <c r="D542" s="142" t="s">
        <v>1621</v>
      </c>
      <c r="E542" s="142">
        <v>27</v>
      </c>
      <c r="F542" s="139">
        <f t="shared" si="36"/>
        <v>224</v>
      </c>
      <c r="G542" s="324">
        <f>SUM(G541,E542)</f>
        <v>224</v>
      </c>
      <c r="H542" s="201"/>
      <c r="I542" s="133" t="s">
        <v>2662</v>
      </c>
      <c r="J542" s="134"/>
      <c r="K542" s="134"/>
      <c r="L542" s="134"/>
      <c r="M542" s="134"/>
      <c r="N542" s="134"/>
      <c r="O542" s="134"/>
      <c r="P542" s="134"/>
      <c r="Q542" s="134"/>
    </row>
    <row r="543" spans="1:26" ht="15.75" customHeight="1">
      <c r="A543" s="142">
        <v>6</v>
      </c>
      <c r="B543" s="154" t="s">
        <v>2863</v>
      </c>
      <c r="C543" s="142" t="s">
        <v>2864</v>
      </c>
      <c r="D543" s="142" t="s">
        <v>1632</v>
      </c>
      <c r="E543" s="142">
        <v>269.5</v>
      </c>
      <c r="F543" s="139">
        <f t="shared" si="36"/>
        <v>493.5</v>
      </c>
      <c r="G543" s="140">
        <v>400</v>
      </c>
      <c r="H543" s="136" t="s">
        <v>2139</v>
      </c>
      <c r="I543" s="133"/>
      <c r="J543" s="134"/>
      <c r="K543" s="134"/>
      <c r="L543" s="134"/>
      <c r="M543" s="134"/>
      <c r="N543" s="134"/>
      <c r="O543" s="134"/>
      <c r="P543" s="134"/>
      <c r="Q543" s="134"/>
    </row>
    <row r="544" spans="1:26" ht="15.75" customHeight="1">
      <c r="A544" s="132"/>
      <c r="B544" s="258"/>
      <c r="C544" s="132"/>
      <c r="D544" s="132"/>
      <c r="E544" s="132"/>
      <c r="F544" s="376"/>
      <c r="G544" s="149"/>
      <c r="H544" s="132"/>
      <c r="I544" s="133" t="s">
        <v>2665</v>
      </c>
      <c r="J544" s="134"/>
      <c r="K544" s="134"/>
      <c r="L544" s="134"/>
      <c r="M544" s="134"/>
      <c r="N544" s="134"/>
      <c r="O544" s="134"/>
      <c r="P544" s="134"/>
      <c r="Q544" s="134"/>
    </row>
    <row r="545" spans="1:26" ht="15.75" customHeight="1">
      <c r="A545" s="132"/>
      <c r="B545" s="258"/>
      <c r="C545" s="132"/>
      <c r="D545" s="132"/>
      <c r="E545" s="132"/>
      <c r="F545" s="376"/>
      <c r="G545" s="149"/>
      <c r="H545" s="132"/>
      <c r="I545" s="133"/>
      <c r="J545" s="134"/>
      <c r="K545" s="134"/>
      <c r="L545" s="134"/>
      <c r="M545" s="134"/>
      <c r="N545" s="134"/>
      <c r="O545" s="134"/>
      <c r="P545" s="134"/>
      <c r="Q545" s="134"/>
    </row>
    <row r="546" spans="1:26" ht="15.75" customHeight="1">
      <c r="A546" s="132"/>
      <c r="B546" s="258"/>
      <c r="C546" s="132"/>
      <c r="D546" s="132"/>
      <c r="E546" s="132"/>
      <c r="F546" s="376"/>
      <c r="G546" s="149"/>
      <c r="H546" s="132"/>
      <c r="I546" s="133"/>
      <c r="J546" s="134"/>
      <c r="K546" s="134"/>
      <c r="L546" s="134"/>
      <c r="M546" s="134"/>
      <c r="N546" s="134"/>
      <c r="O546" s="134"/>
      <c r="P546" s="134"/>
      <c r="Q546" s="134"/>
    </row>
    <row r="547" spans="1:26" ht="15.75" customHeight="1">
      <c r="A547" s="132"/>
      <c r="B547" s="134"/>
      <c r="C547" s="132"/>
      <c r="D547" s="132"/>
      <c r="E547" s="132"/>
      <c r="F547" s="132"/>
      <c r="G547" s="149"/>
      <c r="H547" s="132"/>
      <c r="I547" s="133"/>
      <c r="J547" s="134"/>
      <c r="K547" s="134"/>
      <c r="L547" s="134"/>
      <c r="M547" s="134"/>
      <c r="N547" s="134"/>
      <c r="O547" s="134"/>
      <c r="P547" s="134"/>
      <c r="Q547" s="134"/>
    </row>
    <row r="548" spans="1:26" ht="15.75" customHeight="1">
      <c r="A548" s="548" t="s">
        <v>2865</v>
      </c>
      <c r="B548" s="548"/>
      <c r="C548" s="550" t="s">
        <v>2866</v>
      </c>
      <c r="D548" s="550"/>
      <c r="E548" s="132"/>
      <c r="F548" s="132"/>
      <c r="G548" s="149"/>
      <c r="H548" s="132"/>
      <c r="I548" s="133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</row>
    <row r="549" spans="1:26" ht="15.75" customHeight="1">
      <c r="A549" s="139" t="s">
        <v>1622</v>
      </c>
      <c r="B549" s="139" t="s">
        <v>1623</v>
      </c>
      <c r="C549" s="139" t="s">
        <v>1624</v>
      </c>
      <c r="D549" s="139" t="s">
        <v>1625</v>
      </c>
      <c r="E549" s="139" t="s">
        <v>1626</v>
      </c>
      <c r="F549" s="139" t="s">
        <v>1627</v>
      </c>
      <c r="G549" s="140" t="s">
        <v>1628</v>
      </c>
      <c r="H549" s="140" t="s">
        <v>1629</v>
      </c>
      <c r="I549" s="133"/>
      <c r="J549" s="134"/>
      <c r="K549" s="134"/>
      <c r="L549" s="134"/>
      <c r="M549" s="134"/>
      <c r="N549" s="134"/>
      <c r="O549" s="134"/>
      <c r="P549" s="134"/>
      <c r="Q549" s="134"/>
    </row>
    <row r="550" spans="1:26" ht="15.75" customHeight="1">
      <c r="A550" s="142">
        <v>1</v>
      </c>
      <c r="B550" s="147" t="s">
        <v>2762</v>
      </c>
      <c r="C550" s="139" t="s">
        <v>2763</v>
      </c>
      <c r="D550" s="142" t="s">
        <v>1632</v>
      </c>
      <c r="E550" s="142">
        <v>6</v>
      </c>
      <c r="F550" s="139">
        <f>SUM(F549,E550)</f>
        <v>6</v>
      </c>
      <c r="G550" s="324">
        <f t="shared" ref="G550:G562" si="37">SUM(E550,G549)</f>
        <v>6</v>
      </c>
      <c r="H550" s="142"/>
      <c r="I550" s="346">
        <v>300</v>
      </c>
      <c r="J550" s="134"/>
      <c r="K550" s="134"/>
      <c r="L550" s="134"/>
      <c r="M550" s="134"/>
      <c r="N550" s="134"/>
      <c r="O550" s="134"/>
      <c r="P550" s="134"/>
      <c r="Q550" s="134"/>
    </row>
    <row r="551" spans="1:26" ht="15.75" customHeight="1">
      <c r="A551" s="139">
        <v>2</v>
      </c>
      <c r="B551" s="150" t="s">
        <v>2867</v>
      </c>
      <c r="C551" s="142" t="s">
        <v>2661</v>
      </c>
      <c r="D551" s="139" t="s">
        <v>1621</v>
      </c>
      <c r="E551" s="142">
        <v>15</v>
      </c>
      <c r="F551" s="139">
        <f t="shared" ref="F551:F564" si="38">SUM(E551,F550)</f>
        <v>21</v>
      </c>
      <c r="G551" s="324">
        <f t="shared" si="37"/>
        <v>21</v>
      </c>
      <c r="H551" s="142"/>
      <c r="I551" s="133"/>
      <c r="J551" s="134"/>
      <c r="K551" s="134"/>
      <c r="L551" s="134"/>
      <c r="M551" s="134"/>
      <c r="N551" s="134"/>
      <c r="O551" s="134"/>
      <c r="P551" s="134"/>
      <c r="Q551" s="134"/>
    </row>
    <row r="552" spans="1:26" ht="15.75" customHeight="1">
      <c r="A552" s="142">
        <v>3</v>
      </c>
      <c r="B552" s="150" t="s">
        <v>2400</v>
      </c>
      <c r="C552" s="139" t="s">
        <v>2207</v>
      </c>
      <c r="D552" s="139" t="s">
        <v>1621</v>
      </c>
      <c r="E552" s="139">
        <v>45</v>
      </c>
      <c r="F552" s="139">
        <f t="shared" si="38"/>
        <v>66</v>
      </c>
      <c r="G552" s="324">
        <f t="shared" si="37"/>
        <v>66</v>
      </c>
      <c r="H552" s="142"/>
      <c r="I552" s="133"/>
      <c r="J552" s="134"/>
      <c r="K552" s="134"/>
      <c r="L552" s="134"/>
      <c r="M552" s="134"/>
      <c r="N552" s="134"/>
      <c r="O552" s="134"/>
      <c r="P552" s="134"/>
      <c r="Q552" s="134"/>
    </row>
    <row r="553" spans="1:26" ht="15.75" customHeight="1">
      <c r="A553" s="142">
        <v>4</v>
      </c>
      <c r="B553" s="147" t="s">
        <v>2868</v>
      </c>
      <c r="C553" s="139" t="s">
        <v>2869</v>
      </c>
      <c r="D553" s="139" t="s">
        <v>1621</v>
      </c>
      <c r="E553" s="142">
        <v>5</v>
      </c>
      <c r="F553" s="139">
        <f t="shared" si="38"/>
        <v>71</v>
      </c>
      <c r="G553" s="324">
        <f t="shared" si="37"/>
        <v>71</v>
      </c>
      <c r="H553" s="142"/>
      <c r="I553" s="133"/>
      <c r="J553" s="134"/>
      <c r="K553" s="134"/>
      <c r="L553" s="134"/>
      <c r="M553" s="134"/>
      <c r="N553" s="134"/>
      <c r="O553" s="134"/>
      <c r="P553" s="134"/>
      <c r="Q553" s="134"/>
    </row>
    <row r="554" spans="1:26" ht="15.75" customHeight="1">
      <c r="A554" s="142">
        <v>5</v>
      </c>
      <c r="B554" s="147" t="s">
        <v>2165</v>
      </c>
      <c r="C554" s="142" t="s">
        <v>2166</v>
      </c>
      <c r="D554" s="142" t="s">
        <v>1621</v>
      </c>
      <c r="E554" s="142">
        <v>11</v>
      </c>
      <c r="F554" s="139">
        <f t="shared" si="38"/>
        <v>82</v>
      </c>
      <c r="G554" s="324">
        <f t="shared" si="37"/>
        <v>82</v>
      </c>
      <c r="H554" s="142"/>
      <c r="I554" s="133"/>
      <c r="J554" s="134"/>
      <c r="K554" s="134"/>
      <c r="L554" s="134"/>
      <c r="M554" s="134"/>
      <c r="N554" s="134"/>
      <c r="O554" s="134"/>
      <c r="P554" s="134"/>
      <c r="Q554" s="134"/>
    </row>
    <row r="555" spans="1:26" ht="15.75" customHeight="1">
      <c r="A555" s="142">
        <v>6</v>
      </c>
      <c r="B555" s="180" t="s">
        <v>2277</v>
      </c>
      <c r="C555" s="145" t="s">
        <v>2278</v>
      </c>
      <c r="D555" s="145" t="s">
        <v>1621</v>
      </c>
      <c r="E555" s="145">
        <v>10</v>
      </c>
      <c r="F555" s="139">
        <f t="shared" si="38"/>
        <v>92</v>
      </c>
      <c r="G555" s="324">
        <f t="shared" si="37"/>
        <v>92</v>
      </c>
      <c r="H555" s="145"/>
      <c r="I555" s="133"/>
      <c r="J555" s="134"/>
      <c r="K555" s="134"/>
      <c r="L555" s="134"/>
      <c r="M555" s="134"/>
      <c r="N555" s="134"/>
      <c r="O555" s="134"/>
      <c r="P555" s="134"/>
      <c r="Q555" s="134"/>
    </row>
    <row r="556" spans="1:26" ht="15.75" customHeight="1">
      <c r="A556" s="142">
        <v>7</v>
      </c>
      <c r="B556" s="154" t="s">
        <v>2122</v>
      </c>
      <c r="C556" s="142" t="s">
        <v>2123</v>
      </c>
      <c r="D556" s="142" t="s">
        <v>1632</v>
      </c>
      <c r="E556" s="142">
        <v>20</v>
      </c>
      <c r="F556" s="139">
        <f t="shared" si="38"/>
        <v>112</v>
      </c>
      <c r="G556" s="324">
        <f t="shared" si="37"/>
        <v>112</v>
      </c>
      <c r="H556" s="142"/>
      <c r="I556" s="133" t="s">
        <v>2662</v>
      </c>
      <c r="J556" s="134"/>
      <c r="K556" s="134"/>
      <c r="L556" s="134"/>
      <c r="M556" s="134"/>
      <c r="N556" s="134"/>
      <c r="O556" s="134"/>
      <c r="P556" s="134"/>
      <c r="Q556" s="134"/>
    </row>
    <row r="557" spans="1:26" ht="15.75" customHeight="1">
      <c r="A557" s="142">
        <v>8</v>
      </c>
      <c r="B557" s="147" t="s">
        <v>2519</v>
      </c>
      <c r="C557" s="139" t="s">
        <v>2520</v>
      </c>
      <c r="D557" s="142" t="s">
        <v>1621</v>
      </c>
      <c r="E557" s="142">
        <v>4</v>
      </c>
      <c r="F557" s="139">
        <f t="shared" si="38"/>
        <v>116</v>
      </c>
      <c r="G557" s="324">
        <f t="shared" si="37"/>
        <v>116</v>
      </c>
      <c r="H557" s="142"/>
      <c r="I557" s="133"/>
      <c r="J557" s="134"/>
      <c r="K557" s="134"/>
      <c r="L557" s="134"/>
      <c r="M557" s="134"/>
      <c r="N557" s="134"/>
      <c r="O557" s="134"/>
      <c r="P557" s="134"/>
      <c r="Q557" s="134"/>
    </row>
    <row r="558" spans="1:26" ht="15.75" customHeight="1">
      <c r="A558" s="142">
        <v>9</v>
      </c>
      <c r="B558" s="147" t="s">
        <v>2167</v>
      </c>
      <c r="C558" s="139" t="s">
        <v>2168</v>
      </c>
      <c r="D558" s="142" t="s">
        <v>1621</v>
      </c>
      <c r="E558" s="142">
        <v>100</v>
      </c>
      <c r="F558" s="139">
        <f t="shared" si="38"/>
        <v>216</v>
      </c>
      <c r="G558" s="324">
        <f t="shared" si="37"/>
        <v>216</v>
      </c>
      <c r="H558" s="142"/>
      <c r="I558" s="133"/>
      <c r="J558" s="134"/>
      <c r="K558" s="134"/>
      <c r="L558" s="134"/>
      <c r="M558" s="134"/>
      <c r="N558" s="134"/>
      <c r="O558" s="134"/>
      <c r="P558" s="134"/>
      <c r="Q558" s="134"/>
    </row>
    <row r="559" spans="1:26" ht="15.75" customHeight="1">
      <c r="A559" s="142">
        <v>10</v>
      </c>
      <c r="B559" s="147" t="s">
        <v>2169</v>
      </c>
      <c r="C559" s="139" t="s">
        <v>2170</v>
      </c>
      <c r="D559" s="142" t="s">
        <v>1621</v>
      </c>
      <c r="E559" s="142">
        <v>24</v>
      </c>
      <c r="F559" s="139">
        <f t="shared" si="38"/>
        <v>240</v>
      </c>
      <c r="G559" s="324">
        <f t="shared" si="37"/>
        <v>240</v>
      </c>
      <c r="H559" s="142"/>
      <c r="I559" s="133"/>
      <c r="J559" s="134"/>
      <c r="K559" s="134"/>
      <c r="L559" s="134"/>
      <c r="M559" s="134"/>
      <c r="N559" s="134"/>
      <c r="O559" s="134"/>
      <c r="P559" s="134"/>
      <c r="Q559" s="134"/>
    </row>
    <row r="560" spans="1:26" ht="15.75" customHeight="1">
      <c r="A560" s="142">
        <v>11</v>
      </c>
      <c r="B560" s="147" t="s">
        <v>2711</v>
      </c>
      <c r="C560" s="139" t="s">
        <v>2712</v>
      </c>
      <c r="D560" s="142" t="s">
        <v>1632</v>
      </c>
      <c r="E560" s="142">
        <v>6</v>
      </c>
      <c r="F560" s="139">
        <f t="shared" si="38"/>
        <v>246</v>
      </c>
      <c r="G560" s="324">
        <f t="shared" si="37"/>
        <v>246</v>
      </c>
      <c r="H560" s="142"/>
      <c r="I560" s="133"/>
      <c r="J560" s="134"/>
      <c r="K560" s="134"/>
      <c r="L560" s="134"/>
      <c r="M560" s="134"/>
      <c r="N560" s="134"/>
      <c r="O560" s="134"/>
      <c r="P560" s="134"/>
      <c r="Q560" s="134"/>
    </row>
    <row r="561" spans="1:17" ht="15.75" customHeight="1">
      <c r="A561" s="142">
        <v>12</v>
      </c>
      <c r="B561" s="154" t="s">
        <v>1666</v>
      </c>
      <c r="C561" s="142" t="s">
        <v>1667</v>
      </c>
      <c r="D561" s="142" t="s">
        <v>1621</v>
      </c>
      <c r="E561" s="142">
        <v>4</v>
      </c>
      <c r="F561" s="139">
        <f t="shared" si="38"/>
        <v>250</v>
      </c>
      <c r="G561" s="324">
        <f t="shared" si="37"/>
        <v>250</v>
      </c>
      <c r="H561" s="142"/>
      <c r="I561" s="133"/>
      <c r="J561" s="134"/>
      <c r="K561" s="134"/>
      <c r="L561" s="134"/>
      <c r="M561" s="134"/>
      <c r="N561" s="134"/>
      <c r="O561" s="134"/>
      <c r="P561" s="134"/>
      <c r="Q561" s="134"/>
    </row>
    <row r="562" spans="1:17" ht="15.75" customHeight="1">
      <c r="A562" s="142">
        <v>13</v>
      </c>
      <c r="B562" s="154" t="s">
        <v>2767</v>
      </c>
      <c r="C562" s="142" t="s">
        <v>1638</v>
      </c>
      <c r="D562" s="142" t="s">
        <v>1621</v>
      </c>
      <c r="E562" s="142">
        <v>24</v>
      </c>
      <c r="F562" s="139">
        <f t="shared" si="38"/>
        <v>274</v>
      </c>
      <c r="G562" s="324">
        <f t="shared" si="37"/>
        <v>274</v>
      </c>
      <c r="H562" s="142"/>
      <c r="I562" s="133"/>
      <c r="J562" s="134"/>
      <c r="K562" s="134"/>
      <c r="L562" s="134"/>
      <c r="M562" s="134"/>
      <c r="N562" s="134"/>
      <c r="O562" s="134"/>
      <c r="P562" s="134"/>
      <c r="Q562" s="134"/>
    </row>
    <row r="563" spans="1:17" ht="15.75" customHeight="1">
      <c r="A563" s="142">
        <v>14</v>
      </c>
      <c r="B563" s="154" t="s">
        <v>2198</v>
      </c>
      <c r="C563" s="142" t="s">
        <v>2199</v>
      </c>
      <c r="D563" s="142" t="s">
        <v>1621</v>
      </c>
      <c r="E563" s="142">
        <v>57</v>
      </c>
      <c r="F563" s="139">
        <f t="shared" si="38"/>
        <v>331</v>
      </c>
      <c r="G563" s="324">
        <v>300</v>
      </c>
      <c r="H563" s="136" t="s">
        <v>2139</v>
      </c>
      <c r="I563" s="133"/>
      <c r="J563" s="134"/>
      <c r="K563" s="134"/>
      <c r="L563" s="134"/>
      <c r="M563" s="134"/>
      <c r="N563" s="134"/>
      <c r="O563" s="134"/>
      <c r="P563" s="134"/>
      <c r="Q563" s="134"/>
    </row>
    <row r="564" spans="1:17" ht="15.75" customHeight="1">
      <c r="A564" s="142">
        <v>15</v>
      </c>
      <c r="B564" s="154" t="s">
        <v>2870</v>
      </c>
      <c r="C564" s="142" t="s">
        <v>1595</v>
      </c>
      <c r="D564" s="142" t="s">
        <v>1621</v>
      </c>
      <c r="E564" s="142">
        <v>6</v>
      </c>
      <c r="F564" s="139">
        <f t="shared" si="38"/>
        <v>337</v>
      </c>
      <c r="G564" s="324">
        <v>300</v>
      </c>
      <c r="H564" s="142"/>
      <c r="I564" s="133" t="s">
        <v>2665</v>
      </c>
      <c r="J564" s="134"/>
      <c r="K564" s="134"/>
      <c r="L564" s="134"/>
      <c r="M564" s="134"/>
      <c r="N564" s="134"/>
      <c r="O564" s="134"/>
      <c r="P564" s="134"/>
      <c r="Q564" s="134"/>
    </row>
    <row r="565" spans="1:17" ht="15.75" customHeight="1">
      <c r="A565" s="142">
        <v>16</v>
      </c>
      <c r="B565" s="154" t="s">
        <v>1677</v>
      </c>
      <c r="C565" s="142" t="s">
        <v>1678</v>
      </c>
      <c r="D565" s="142" t="s">
        <v>1621</v>
      </c>
      <c r="E565" s="142">
        <v>16</v>
      </c>
      <c r="F565" s="139">
        <v>353</v>
      </c>
      <c r="G565" s="324">
        <v>300</v>
      </c>
      <c r="H565" s="142"/>
      <c r="I565" s="133"/>
      <c r="J565" s="134"/>
      <c r="K565" s="134"/>
      <c r="L565" s="134"/>
      <c r="M565" s="134"/>
      <c r="N565" s="134"/>
      <c r="O565" s="134"/>
      <c r="P565" s="134"/>
      <c r="Q565" s="134"/>
    </row>
    <row r="566" spans="1:17" ht="15.75" customHeight="1">
      <c r="A566" s="142">
        <v>17</v>
      </c>
      <c r="B566" s="141" t="s">
        <v>1530</v>
      </c>
      <c r="C566" s="142" t="s">
        <v>1531</v>
      </c>
      <c r="D566" s="142" t="s">
        <v>1621</v>
      </c>
      <c r="E566" s="142">
        <v>4</v>
      </c>
      <c r="F566" s="139">
        <f>SUM(E566,F565)</f>
        <v>357</v>
      </c>
      <c r="G566" s="324">
        <v>300</v>
      </c>
      <c r="H566" s="142"/>
      <c r="I566" s="133"/>
      <c r="J566" s="134"/>
      <c r="K566" s="134"/>
      <c r="L566" s="134"/>
      <c r="M566" s="134"/>
      <c r="N566" s="134"/>
      <c r="O566" s="134"/>
      <c r="P566" s="134"/>
      <c r="Q566" s="134"/>
    </row>
    <row r="567" spans="1:17" ht="15.75" customHeight="1">
      <c r="A567" s="224"/>
      <c r="B567" s="333"/>
      <c r="C567" s="224"/>
      <c r="D567" s="224"/>
      <c r="E567" s="224"/>
      <c r="F567" s="332"/>
      <c r="G567" s="388"/>
      <c r="H567" s="224"/>
      <c r="I567" s="133"/>
      <c r="J567" s="134"/>
      <c r="K567" s="134"/>
      <c r="L567" s="134"/>
      <c r="M567" s="134"/>
      <c r="N567" s="134"/>
      <c r="O567" s="134"/>
      <c r="P567" s="134"/>
      <c r="Q567" s="134"/>
    </row>
    <row r="568" spans="1:17" ht="15.75" customHeight="1">
      <c r="A568" s="132"/>
      <c r="B568" s="258"/>
      <c r="C568" s="132"/>
      <c r="D568" s="132"/>
      <c r="E568" s="132"/>
      <c r="F568" s="148"/>
      <c r="G568" s="149"/>
      <c r="H568" s="132"/>
      <c r="I568" s="133"/>
      <c r="J568" s="134"/>
      <c r="K568" s="134"/>
      <c r="L568" s="134"/>
      <c r="M568" s="134"/>
      <c r="N568" s="134"/>
      <c r="O568" s="134"/>
      <c r="P568" s="134"/>
      <c r="Q568" s="134"/>
    </row>
    <row r="569" spans="1:17" ht="15.75" customHeight="1">
      <c r="A569" s="221"/>
      <c r="B569" s="341"/>
      <c r="C569" s="221"/>
      <c r="D569" s="221"/>
      <c r="E569" s="132"/>
      <c r="F569" s="132"/>
      <c r="G569" s="149"/>
      <c r="H569" s="132"/>
      <c r="I569" s="133"/>
      <c r="J569" s="134"/>
      <c r="K569" s="134"/>
      <c r="L569" s="134"/>
      <c r="M569" s="134"/>
      <c r="N569" s="134"/>
      <c r="O569" s="134"/>
      <c r="P569" s="134"/>
      <c r="Q569" s="134"/>
    </row>
    <row r="570" spans="1:17" ht="15.75" customHeight="1">
      <c r="A570" s="549" t="s">
        <v>2871</v>
      </c>
      <c r="B570" s="549"/>
      <c r="C570" s="551" t="s">
        <v>2872</v>
      </c>
      <c r="D570" s="551"/>
      <c r="E570" s="132"/>
      <c r="F570" s="132"/>
      <c r="G570" s="149"/>
      <c r="H570" s="132"/>
      <c r="I570" s="133"/>
      <c r="J570" s="134"/>
      <c r="K570" s="134"/>
      <c r="L570" s="134"/>
      <c r="M570" s="134"/>
      <c r="N570" s="134"/>
      <c r="O570" s="134"/>
      <c r="P570" s="134"/>
      <c r="Q570" s="134"/>
    </row>
    <row r="571" spans="1:17" ht="15.75" customHeight="1">
      <c r="A571" s="139" t="s">
        <v>1622</v>
      </c>
      <c r="B571" s="139" t="s">
        <v>1623</v>
      </c>
      <c r="C571" s="139" t="s">
        <v>1624</v>
      </c>
      <c r="D571" s="139" t="s">
        <v>1625</v>
      </c>
      <c r="E571" s="139" t="s">
        <v>1626</v>
      </c>
      <c r="F571" s="139" t="s">
        <v>1627</v>
      </c>
      <c r="G571" s="140" t="s">
        <v>1628</v>
      </c>
      <c r="H571" s="140" t="s">
        <v>1629</v>
      </c>
      <c r="I571" s="133"/>
      <c r="J571" s="134"/>
      <c r="K571" s="134"/>
      <c r="L571" s="134"/>
      <c r="M571" s="134"/>
      <c r="N571" s="134"/>
      <c r="O571" s="134"/>
      <c r="P571" s="134"/>
      <c r="Q571" s="134"/>
    </row>
    <row r="572" spans="1:17" ht="15.75" customHeight="1">
      <c r="A572" s="139">
        <v>1</v>
      </c>
      <c r="B572" s="154" t="s">
        <v>2873</v>
      </c>
      <c r="C572" s="142" t="s">
        <v>2874</v>
      </c>
      <c r="D572" s="142" t="s">
        <v>1632</v>
      </c>
      <c r="E572" s="142">
        <v>10</v>
      </c>
      <c r="F572" s="139">
        <f t="shared" ref="F572:F582" si="39">SUM(E572,F571)</f>
        <v>10</v>
      </c>
      <c r="G572" s="324">
        <f t="shared" ref="G572:G578" si="40">SUM(E572,G571)</f>
        <v>10</v>
      </c>
      <c r="H572" s="142"/>
      <c r="I572" s="346">
        <v>300</v>
      </c>
      <c r="J572" s="134"/>
      <c r="K572" s="134"/>
      <c r="L572" s="134"/>
      <c r="M572" s="134"/>
      <c r="N572" s="134"/>
      <c r="O572" s="134"/>
      <c r="P572" s="134"/>
      <c r="Q572" s="134"/>
    </row>
    <row r="573" spans="1:17" ht="15.75" customHeight="1">
      <c r="A573" s="139">
        <v>2</v>
      </c>
      <c r="B573" s="341" t="s">
        <v>2389</v>
      </c>
      <c r="C573" s="260" t="s">
        <v>2390</v>
      </c>
      <c r="D573" s="142" t="s">
        <v>1621</v>
      </c>
      <c r="E573" s="132">
        <v>8</v>
      </c>
      <c r="F573" s="139">
        <f t="shared" si="39"/>
        <v>18</v>
      </c>
      <c r="G573" s="324">
        <f t="shared" si="40"/>
        <v>18</v>
      </c>
      <c r="H573" s="142"/>
      <c r="I573" s="133"/>
      <c r="J573" s="134"/>
      <c r="K573" s="134"/>
      <c r="L573" s="134"/>
      <c r="M573" s="134"/>
      <c r="N573" s="134"/>
      <c r="O573" s="134"/>
      <c r="P573" s="134"/>
      <c r="Q573" s="134"/>
    </row>
    <row r="574" spans="1:17" ht="15.75" customHeight="1">
      <c r="A574" s="142">
        <v>3</v>
      </c>
      <c r="B574" s="154" t="s">
        <v>2391</v>
      </c>
      <c r="C574" s="142" t="s">
        <v>2180</v>
      </c>
      <c r="D574" s="139" t="s">
        <v>1621</v>
      </c>
      <c r="E574" s="142">
        <v>4</v>
      </c>
      <c r="F574" s="139">
        <f t="shared" si="39"/>
        <v>22</v>
      </c>
      <c r="G574" s="324">
        <f t="shared" si="40"/>
        <v>22</v>
      </c>
      <c r="H574" s="142"/>
      <c r="I574" s="133"/>
      <c r="J574" s="134"/>
      <c r="K574" s="134"/>
      <c r="L574" s="134"/>
      <c r="M574" s="134"/>
      <c r="N574" s="134"/>
      <c r="O574" s="134"/>
      <c r="P574" s="134"/>
      <c r="Q574" s="134"/>
    </row>
    <row r="575" spans="1:17" ht="15.75" customHeight="1">
      <c r="A575" s="139">
        <v>4</v>
      </c>
      <c r="B575" s="180" t="s">
        <v>2192</v>
      </c>
      <c r="C575" s="145" t="s">
        <v>2193</v>
      </c>
      <c r="D575" s="143" t="s">
        <v>1621</v>
      </c>
      <c r="E575" s="145">
        <v>10</v>
      </c>
      <c r="F575" s="139">
        <f t="shared" si="39"/>
        <v>32</v>
      </c>
      <c r="G575" s="324">
        <f t="shared" si="40"/>
        <v>32</v>
      </c>
      <c r="H575" s="145"/>
      <c r="I575" s="133"/>
      <c r="J575" s="134"/>
      <c r="K575" s="134"/>
      <c r="L575" s="134"/>
      <c r="M575" s="134"/>
      <c r="N575" s="134"/>
      <c r="O575" s="134"/>
      <c r="P575" s="134"/>
      <c r="Q575" s="134"/>
    </row>
    <row r="576" spans="1:17" ht="15.75" customHeight="1">
      <c r="A576" s="142">
        <v>5</v>
      </c>
      <c r="B576" s="154" t="s">
        <v>2279</v>
      </c>
      <c r="C576" s="142" t="s">
        <v>2143</v>
      </c>
      <c r="D576" s="201" t="s">
        <v>1632</v>
      </c>
      <c r="E576" s="201">
        <v>28</v>
      </c>
      <c r="F576" s="139">
        <f t="shared" si="39"/>
        <v>60</v>
      </c>
      <c r="G576" s="324">
        <f t="shared" si="40"/>
        <v>60</v>
      </c>
      <c r="H576" s="201"/>
      <c r="I576" s="133" t="s">
        <v>2662</v>
      </c>
      <c r="J576" s="134"/>
      <c r="K576" s="134"/>
      <c r="L576" s="134"/>
      <c r="M576" s="134"/>
      <c r="N576" s="134"/>
      <c r="O576" s="134"/>
      <c r="P576" s="134"/>
      <c r="Q576" s="134"/>
    </row>
    <row r="577" spans="1:26" ht="15.75" customHeight="1">
      <c r="A577" s="139">
        <v>6</v>
      </c>
      <c r="B577" s="154" t="s">
        <v>1666</v>
      </c>
      <c r="C577" s="142" t="s">
        <v>1667</v>
      </c>
      <c r="D577" s="142" t="s">
        <v>1621</v>
      </c>
      <c r="E577" s="142">
        <v>4</v>
      </c>
      <c r="F577" s="139">
        <f t="shared" si="39"/>
        <v>64</v>
      </c>
      <c r="G577" s="324">
        <f t="shared" si="40"/>
        <v>64</v>
      </c>
      <c r="H577" s="201"/>
      <c r="I577" s="133"/>
      <c r="J577" s="134"/>
      <c r="K577" s="134"/>
      <c r="L577" s="134"/>
      <c r="M577" s="134"/>
      <c r="N577" s="134"/>
      <c r="O577" s="134"/>
      <c r="P577" s="134"/>
      <c r="Q577" s="134"/>
    </row>
    <row r="578" spans="1:26" ht="15.75" customHeight="1">
      <c r="A578" s="142">
        <v>7</v>
      </c>
      <c r="B578" s="154" t="s">
        <v>1724</v>
      </c>
      <c r="C578" s="142" t="s">
        <v>1725</v>
      </c>
      <c r="D578" s="142" t="s">
        <v>1621</v>
      </c>
      <c r="E578" s="142">
        <v>29</v>
      </c>
      <c r="F578" s="139">
        <f t="shared" si="39"/>
        <v>93</v>
      </c>
      <c r="G578" s="324">
        <f t="shared" si="40"/>
        <v>93</v>
      </c>
      <c r="H578" s="201"/>
      <c r="I578" s="133"/>
      <c r="J578" s="134"/>
      <c r="K578" s="134"/>
      <c r="L578" s="134"/>
      <c r="M578" s="134"/>
      <c r="N578" s="134"/>
      <c r="O578" s="134"/>
      <c r="P578" s="134"/>
      <c r="Q578" s="134"/>
    </row>
    <row r="579" spans="1:26" ht="15.75" customHeight="1">
      <c r="A579" s="139">
        <v>8</v>
      </c>
      <c r="B579" s="154" t="s">
        <v>2863</v>
      </c>
      <c r="C579" s="142" t="s">
        <v>2864</v>
      </c>
      <c r="D579" s="142" t="s">
        <v>1632</v>
      </c>
      <c r="E579" s="142">
        <v>221.5</v>
      </c>
      <c r="F579" s="139">
        <f t="shared" si="39"/>
        <v>314.5</v>
      </c>
      <c r="G579" s="324">
        <v>300</v>
      </c>
      <c r="H579" s="136" t="s">
        <v>2139</v>
      </c>
      <c r="I579" s="133"/>
      <c r="J579" s="134"/>
      <c r="K579" s="134"/>
      <c r="L579" s="134"/>
      <c r="M579" s="134"/>
      <c r="N579" s="134"/>
      <c r="O579" s="134"/>
      <c r="P579" s="134"/>
      <c r="Q579" s="134"/>
    </row>
    <row r="580" spans="1:26" ht="15.75" customHeight="1">
      <c r="A580" s="139">
        <v>9</v>
      </c>
      <c r="B580" s="141" t="s">
        <v>2244</v>
      </c>
      <c r="C580" s="142" t="s">
        <v>1842</v>
      </c>
      <c r="D580" s="142" t="s">
        <v>1632</v>
      </c>
      <c r="E580" s="142">
        <v>100</v>
      </c>
      <c r="F580" s="139">
        <f t="shared" si="39"/>
        <v>414.5</v>
      </c>
      <c r="G580" s="324">
        <v>300</v>
      </c>
      <c r="H580" s="142"/>
      <c r="I580" s="133" t="s">
        <v>2665</v>
      </c>
      <c r="J580" s="134"/>
      <c r="K580" s="134"/>
      <c r="L580" s="134"/>
      <c r="M580" s="134"/>
      <c r="N580" s="134"/>
      <c r="O580" s="134"/>
      <c r="P580" s="134"/>
      <c r="Q580" s="134"/>
    </row>
    <row r="581" spans="1:26" ht="15.75" customHeight="1">
      <c r="A581" s="139">
        <v>10</v>
      </c>
      <c r="B581" s="141" t="s">
        <v>1728</v>
      </c>
      <c r="C581" s="142" t="s">
        <v>1729</v>
      </c>
      <c r="D581" s="142" t="s">
        <v>1632</v>
      </c>
      <c r="E581" s="142">
        <v>42</v>
      </c>
      <c r="F581" s="139">
        <f t="shared" si="39"/>
        <v>456.5</v>
      </c>
      <c r="G581" s="324">
        <v>300</v>
      </c>
      <c r="H581" s="142"/>
      <c r="I581" s="133"/>
      <c r="J581" s="134"/>
      <c r="K581" s="134"/>
      <c r="L581" s="134"/>
      <c r="M581" s="134"/>
      <c r="N581" s="134"/>
      <c r="O581" s="134"/>
      <c r="P581" s="134"/>
      <c r="Q581" s="134"/>
    </row>
    <row r="582" spans="1:26" ht="15.75" customHeight="1">
      <c r="A582" s="139">
        <v>11</v>
      </c>
      <c r="B582" s="141" t="s">
        <v>1257</v>
      </c>
      <c r="C582" s="142" t="s">
        <v>1258</v>
      </c>
      <c r="D582" s="142" t="s">
        <v>1632</v>
      </c>
      <c r="E582" s="142">
        <v>48</v>
      </c>
      <c r="F582" s="139">
        <f t="shared" si="39"/>
        <v>504.5</v>
      </c>
      <c r="G582" s="324">
        <v>300</v>
      </c>
      <c r="H582" s="142"/>
      <c r="I582" s="133"/>
      <c r="J582" s="134"/>
      <c r="K582" s="134"/>
      <c r="L582" s="134"/>
      <c r="M582" s="134"/>
      <c r="N582" s="134"/>
      <c r="O582" s="134"/>
      <c r="P582" s="134"/>
      <c r="Q582" s="134"/>
    </row>
    <row r="583" spans="1:26" ht="15.75" customHeight="1">
      <c r="A583" s="132"/>
      <c r="B583" s="134"/>
      <c r="C583" s="132"/>
      <c r="D583" s="132"/>
      <c r="E583" s="132"/>
      <c r="F583" s="132"/>
      <c r="G583" s="149"/>
      <c r="H583" s="132"/>
      <c r="I583" s="133"/>
      <c r="J583" s="134"/>
      <c r="K583" s="134"/>
      <c r="L583" s="134"/>
      <c r="M583" s="134"/>
      <c r="N583" s="134"/>
      <c r="O583" s="134"/>
      <c r="P583" s="134"/>
      <c r="Q583" s="134"/>
    </row>
    <row r="584" spans="1:26" ht="15.75" customHeight="1">
      <c r="A584" s="548" t="s">
        <v>2875</v>
      </c>
      <c r="B584" s="548"/>
      <c r="C584" s="550" t="s">
        <v>2876</v>
      </c>
      <c r="D584" s="550"/>
      <c r="E584" s="132"/>
      <c r="F584" s="132"/>
      <c r="G584" s="149"/>
      <c r="H584" s="132"/>
      <c r="I584" s="133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spans="1:26" ht="18" customHeight="1">
      <c r="A585" s="139" t="s">
        <v>1622</v>
      </c>
      <c r="B585" s="139" t="s">
        <v>1623</v>
      </c>
      <c r="C585" s="139" t="s">
        <v>1624</v>
      </c>
      <c r="D585" s="139" t="s">
        <v>1625</v>
      </c>
      <c r="E585" s="139" t="s">
        <v>1626</v>
      </c>
      <c r="F585" s="139" t="s">
        <v>1627</v>
      </c>
      <c r="G585" s="140" t="s">
        <v>1628</v>
      </c>
      <c r="H585" s="140" t="s">
        <v>1629</v>
      </c>
      <c r="I585" s="133"/>
      <c r="J585" s="134"/>
      <c r="K585" s="134"/>
      <c r="L585" s="134"/>
      <c r="M585" s="134"/>
      <c r="N585" s="134"/>
      <c r="O585" s="134"/>
      <c r="P585" s="134"/>
      <c r="Q585" s="134"/>
    </row>
    <row r="586" spans="1:26" ht="15.75" customHeight="1">
      <c r="A586" s="139">
        <v>1</v>
      </c>
      <c r="B586" s="154" t="s">
        <v>2676</v>
      </c>
      <c r="C586" s="142" t="s">
        <v>2677</v>
      </c>
      <c r="D586" s="142" t="s">
        <v>1632</v>
      </c>
      <c r="E586" s="142">
        <v>6</v>
      </c>
      <c r="F586" s="139">
        <f>SUM(E586,F585)</f>
        <v>6</v>
      </c>
      <c r="G586" s="140">
        <f>SUM(E586,G585)</f>
        <v>6</v>
      </c>
      <c r="H586" s="142"/>
      <c r="I586" s="346">
        <v>300</v>
      </c>
      <c r="J586" s="134"/>
      <c r="K586" s="134"/>
      <c r="L586" s="134"/>
      <c r="M586" s="134"/>
      <c r="N586" s="134"/>
      <c r="O586" s="134"/>
      <c r="P586" s="134"/>
      <c r="Q586" s="134"/>
    </row>
    <row r="587" spans="1:26" ht="15.75" customHeight="1">
      <c r="A587" s="139">
        <v>2</v>
      </c>
      <c r="B587" s="389" t="s">
        <v>2420</v>
      </c>
      <c r="C587" s="145" t="s">
        <v>2421</v>
      </c>
      <c r="D587" s="143" t="s">
        <v>1621</v>
      </c>
      <c r="E587" s="145">
        <v>10</v>
      </c>
      <c r="F587" s="143">
        <f>SUM(E587,F586)</f>
        <v>16</v>
      </c>
      <c r="G587" s="146">
        <f>SUM(E587,G586)</f>
        <v>16</v>
      </c>
      <c r="H587" s="145"/>
      <c r="I587" s="133"/>
      <c r="J587" s="134"/>
      <c r="K587" s="134"/>
      <c r="L587" s="134"/>
      <c r="M587" s="134"/>
      <c r="N587" s="134"/>
      <c r="O587" s="134"/>
      <c r="P587" s="134"/>
      <c r="Q587" s="134"/>
    </row>
    <row r="588" spans="1:26" ht="15.75" customHeight="1">
      <c r="A588" s="142">
        <v>3</v>
      </c>
      <c r="B588" s="150" t="s">
        <v>2877</v>
      </c>
      <c r="C588" s="139" t="s">
        <v>2878</v>
      </c>
      <c r="D588" s="142" t="s">
        <v>1632</v>
      </c>
      <c r="E588" s="139">
        <v>344</v>
      </c>
      <c r="F588" s="337">
        <f>SUM(E588,F587)</f>
        <v>360</v>
      </c>
      <c r="G588" s="324">
        <v>300</v>
      </c>
      <c r="H588" s="136" t="s">
        <v>2139</v>
      </c>
      <c r="I588" s="133" t="s">
        <v>2662</v>
      </c>
      <c r="J588" s="134"/>
      <c r="K588" s="134"/>
      <c r="L588" s="134"/>
      <c r="M588" s="134"/>
      <c r="N588" s="134"/>
      <c r="O588" s="134"/>
      <c r="P588" s="134"/>
      <c r="Q588" s="134"/>
    </row>
    <row r="589" spans="1:26" ht="15.75" customHeight="1">
      <c r="A589" s="139"/>
      <c r="B589" s="147"/>
      <c r="C589" s="142"/>
      <c r="D589" s="142"/>
      <c r="E589" s="142"/>
      <c r="F589" s="142"/>
      <c r="G589" s="140"/>
      <c r="H589" s="142"/>
      <c r="I589" s="133" t="s">
        <v>2665</v>
      </c>
      <c r="J589" s="134"/>
      <c r="K589" s="134"/>
      <c r="L589" s="134"/>
      <c r="M589" s="134"/>
      <c r="N589" s="134"/>
      <c r="O589" s="134"/>
      <c r="P589" s="134"/>
      <c r="Q589" s="134"/>
    </row>
    <row r="590" spans="1:26" ht="15.75" customHeight="1">
      <c r="A590" s="148"/>
      <c r="B590" s="134"/>
      <c r="C590" s="132"/>
      <c r="D590" s="132"/>
      <c r="E590" s="132"/>
      <c r="F590" s="132"/>
      <c r="G590" s="149"/>
      <c r="H590" s="132"/>
      <c r="I590" s="133"/>
      <c r="J590" s="134"/>
      <c r="K590" s="134"/>
      <c r="L590" s="134"/>
      <c r="M590" s="134"/>
      <c r="N590" s="134"/>
      <c r="O590" s="134"/>
      <c r="P590" s="134"/>
      <c r="Q590" s="134"/>
    </row>
    <row r="591" spans="1:26" ht="15.75" customHeight="1">
      <c r="A591" s="148"/>
      <c r="B591" s="134"/>
      <c r="C591" s="132"/>
      <c r="D591" s="132"/>
      <c r="E591" s="132"/>
      <c r="F591" s="132"/>
      <c r="G591" s="149"/>
      <c r="H591" s="132"/>
      <c r="I591" s="133"/>
      <c r="J591" s="134"/>
      <c r="K591" s="134"/>
      <c r="L591" s="134"/>
      <c r="M591" s="134"/>
      <c r="N591" s="134"/>
      <c r="O591" s="134"/>
      <c r="P591" s="134"/>
      <c r="Q591" s="134"/>
    </row>
    <row r="592" spans="1:26" ht="15.75" customHeight="1">
      <c r="A592" s="148"/>
      <c r="B592" s="134"/>
      <c r="C592" s="132"/>
      <c r="D592" s="132"/>
      <c r="E592" s="132"/>
      <c r="F592" s="132"/>
      <c r="G592" s="149"/>
      <c r="H592" s="132"/>
      <c r="I592" s="133"/>
      <c r="J592" s="134"/>
      <c r="K592" s="134"/>
      <c r="L592" s="134"/>
      <c r="M592" s="134"/>
      <c r="N592" s="134"/>
      <c r="O592" s="134"/>
      <c r="P592" s="134"/>
      <c r="Q592" s="134"/>
    </row>
    <row r="593" spans="1:26" ht="15.75" customHeight="1">
      <c r="A593" s="548" t="s">
        <v>2879</v>
      </c>
      <c r="B593" s="548"/>
      <c r="C593" s="550" t="s">
        <v>2880</v>
      </c>
      <c r="D593" s="550"/>
      <c r="E593" s="132"/>
      <c r="F593" s="132"/>
      <c r="G593" s="149"/>
      <c r="H593" s="132"/>
      <c r="I593" s="133"/>
      <c r="J593" s="134"/>
      <c r="K593" s="134"/>
      <c r="L593" s="134"/>
      <c r="M593" s="134"/>
      <c r="N593" s="134"/>
      <c r="O593" s="134"/>
      <c r="P593" s="134"/>
      <c r="Q593" s="134"/>
    </row>
    <row r="594" spans="1:26" ht="15.75" customHeight="1">
      <c r="A594" s="139" t="s">
        <v>1622</v>
      </c>
      <c r="B594" s="139" t="s">
        <v>1623</v>
      </c>
      <c r="C594" s="139" t="s">
        <v>1624</v>
      </c>
      <c r="D594" s="139" t="s">
        <v>1625</v>
      </c>
      <c r="E594" s="139" t="s">
        <v>1626</v>
      </c>
      <c r="F594" s="139" t="s">
        <v>1627</v>
      </c>
      <c r="G594" s="140" t="s">
        <v>1628</v>
      </c>
      <c r="H594" s="140" t="s">
        <v>1629</v>
      </c>
      <c r="I594" s="133"/>
      <c r="J594" s="134"/>
      <c r="K594" s="134"/>
      <c r="L594" s="134"/>
      <c r="M594" s="134"/>
      <c r="N594" s="134"/>
      <c r="O594" s="134"/>
      <c r="P594" s="134"/>
      <c r="Q594" s="134"/>
    </row>
    <row r="595" spans="1:26" ht="15.75" customHeight="1">
      <c r="A595" s="139">
        <v>1</v>
      </c>
      <c r="B595" s="147" t="s">
        <v>2711</v>
      </c>
      <c r="C595" s="142" t="s">
        <v>2712</v>
      </c>
      <c r="D595" s="142" t="s">
        <v>1632</v>
      </c>
      <c r="E595" s="142">
        <v>6</v>
      </c>
      <c r="F595" s="139">
        <f t="shared" ref="F595:F602" si="41">SUM(E595,F594)</f>
        <v>6</v>
      </c>
      <c r="G595" s="140">
        <f t="shared" ref="G595:G602" si="42">SUM(E595,G594)</f>
        <v>6</v>
      </c>
      <c r="H595" s="142"/>
      <c r="I595" s="346">
        <v>300</v>
      </c>
      <c r="J595" s="134"/>
      <c r="K595" s="134"/>
      <c r="L595" s="134"/>
      <c r="M595" s="134"/>
      <c r="N595" s="134"/>
      <c r="O595" s="134"/>
      <c r="P595" s="134"/>
      <c r="Q595" s="134"/>
    </row>
    <row r="596" spans="1:26" ht="15.75" customHeight="1">
      <c r="A596" s="139">
        <v>2</v>
      </c>
      <c r="B596" s="154" t="s">
        <v>1666</v>
      </c>
      <c r="C596" s="142" t="s">
        <v>1667</v>
      </c>
      <c r="D596" s="142" t="s">
        <v>1621</v>
      </c>
      <c r="E596" s="142">
        <v>4</v>
      </c>
      <c r="F596" s="139">
        <f t="shared" si="41"/>
        <v>10</v>
      </c>
      <c r="G596" s="140">
        <f t="shared" si="42"/>
        <v>10</v>
      </c>
      <c r="H596" s="142"/>
      <c r="I596" s="133"/>
      <c r="J596" s="134"/>
      <c r="K596" s="134"/>
      <c r="L596" s="134"/>
      <c r="M596" s="134"/>
      <c r="N596" s="134"/>
      <c r="O596" s="134"/>
      <c r="P596" s="134"/>
      <c r="Q596" s="134"/>
    </row>
    <row r="597" spans="1:26" ht="15.75" customHeight="1">
      <c r="A597" s="139">
        <v>3</v>
      </c>
      <c r="B597" s="154" t="s">
        <v>1724</v>
      </c>
      <c r="C597" s="142" t="s">
        <v>1725</v>
      </c>
      <c r="D597" s="142" t="s">
        <v>1621</v>
      </c>
      <c r="E597" s="142">
        <v>27</v>
      </c>
      <c r="F597" s="139">
        <f t="shared" si="41"/>
        <v>37</v>
      </c>
      <c r="G597" s="140">
        <f t="shared" si="42"/>
        <v>37</v>
      </c>
      <c r="H597" s="142"/>
      <c r="I597" s="133"/>
      <c r="J597" s="134"/>
      <c r="K597" s="134"/>
      <c r="L597" s="134"/>
      <c r="M597" s="134"/>
      <c r="N597" s="134"/>
      <c r="O597" s="134"/>
      <c r="P597" s="134"/>
      <c r="Q597" s="134"/>
    </row>
    <row r="598" spans="1:26" ht="15.75" customHeight="1">
      <c r="A598" s="139">
        <v>4</v>
      </c>
      <c r="B598" s="150" t="s">
        <v>2105</v>
      </c>
      <c r="C598" s="139" t="s">
        <v>2106</v>
      </c>
      <c r="D598" s="139" t="s">
        <v>1632</v>
      </c>
      <c r="E598" s="142">
        <v>24</v>
      </c>
      <c r="F598" s="139">
        <f t="shared" si="41"/>
        <v>61</v>
      </c>
      <c r="G598" s="140">
        <f t="shared" si="42"/>
        <v>61</v>
      </c>
      <c r="H598" s="142"/>
      <c r="I598" s="133"/>
      <c r="J598" s="134"/>
      <c r="K598" s="134"/>
      <c r="L598" s="134"/>
      <c r="M598" s="134"/>
      <c r="N598" s="134"/>
      <c r="O598" s="134"/>
      <c r="P598" s="134"/>
      <c r="Q598" s="134"/>
    </row>
    <row r="599" spans="1:26" ht="15.75" customHeight="1">
      <c r="A599" s="139">
        <v>5</v>
      </c>
      <c r="B599" s="150" t="s">
        <v>1828</v>
      </c>
      <c r="C599" s="139" t="s">
        <v>2881</v>
      </c>
      <c r="D599" s="139" t="s">
        <v>1621</v>
      </c>
      <c r="E599" s="142">
        <v>10</v>
      </c>
      <c r="F599" s="139">
        <f t="shared" si="41"/>
        <v>71</v>
      </c>
      <c r="G599" s="140">
        <f t="shared" si="42"/>
        <v>71</v>
      </c>
      <c r="H599" s="142"/>
      <c r="I599" s="133"/>
      <c r="J599" s="134"/>
      <c r="K599" s="134"/>
      <c r="L599" s="134"/>
      <c r="M599" s="134"/>
      <c r="N599" s="134"/>
      <c r="O599" s="134"/>
      <c r="P599" s="134"/>
      <c r="Q599" s="134"/>
    </row>
    <row r="600" spans="1:26" ht="15.75" customHeight="1">
      <c r="A600" s="139">
        <v>6</v>
      </c>
      <c r="B600" s="141" t="s">
        <v>1728</v>
      </c>
      <c r="C600" s="142" t="s">
        <v>1729</v>
      </c>
      <c r="D600" s="142" t="s">
        <v>1632</v>
      </c>
      <c r="E600" s="142">
        <v>42</v>
      </c>
      <c r="F600" s="139">
        <f t="shared" si="41"/>
        <v>113</v>
      </c>
      <c r="G600" s="140">
        <f t="shared" si="42"/>
        <v>113</v>
      </c>
      <c r="H600" s="142"/>
      <c r="I600" s="133"/>
      <c r="J600" s="134"/>
      <c r="K600" s="134"/>
      <c r="L600" s="134"/>
      <c r="M600" s="134"/>
      <c r="N600" s="134"/>
      <c r="O600" s="134"/>
      <c r="P600" s="134"/>
      <c r="Q600" s="134"/>
    </row>
    <row r="601" spans="1:26" ht="15.75" customHeight="1">
      <c r="A601" s="139">
        <v>7</v>
      </c>
      <c r="B601" s="155" t="s">
        <v>2882</v>
      </c>
      <c r="C601" s="139" t="s">
        <v>2883</v>
      </c>
      <c r="D601" s="142" t="s">
        <v>1632</v>
      </c>
      <c r="E601" s="142">
        <v>165</v>
      </c>
      <c r="F601" s="139">
        <f t="shared" si="41"/>
        <v>278</v>
      </c>
      <c r="G601" s="140">
        <f t="shared" si="42"/>
        <v>278</v>
      </c>
      <c r="H601" s="142"/>
      <c r="I601" s="133"/>
      <c r="J601" s="134"/>
      <c r="K601" s="134"/>
      <c r="L601" s="134"/>
      <c r="M601" s="134"/>
      <c r="N601" s="134"/>
      <c r="O601" s="134"/>
      <c r="P601" s="134"/>
      <c r="Q601" s="134"/>
    </row>
    <row r="602" spans="1:26" ht="15.75" customHeight="1">
      <c r="A602" s="139">
        <v>8</v>
      </c>
      <c r="B602" s="126" t="s">
        <v>1257</v>
      </c>
      <c r="C602" s="139" t="s">
        <v>1258</v>
      </c>
      <c r="D602" s="142" t="s">
        <v>1632</v>
      </c>
      <c r="E602" s="142">
        <v>38</v>
      </c>
      <c r="F602" s="139">
        <f t="shared" si="41"/>
        <v>316</v>
      </c>
      <c r="G602" s="140">
        <f t="shared" si="42"/>
        <v>316</v>
      </c>
      <c r="H602" s="136" t="s">
        <v>2139</v>
      </c>
      <c r="I602" s="133"/>
      <c r="J602" s="134"/>
      <c r="K602" s="134"/>
      <c r="L602" s="134"/>
      <c r="M602" s="134"/>
      <c r="N602" s="134"/>
      <c r="O602" s="134"/>
      <c r="P602" s="134"/>
      <c r="Q602" s="134"/>
    </row>
    <row r="603" spans="1:26" ht="15.75" customHeight="1">
      <c r="A603" s="139">
        <v>9</v>
      </c>
      <c r="B603" s="150"/>
      <c r="C603" s="139"/>
      <c r="D603" s="139"/>
      <c r="E603" s="142"/>
      <c r="F603" s="139"/>
      <c r="G603" s="140"/>
      <c r="H603" s="142"/>
      <c r="I603" s="133" t="s">
        <v>2745</v>
      </c>
      <c r="J603" s="134"/>
      <c r="K603" s="134"/>
      <c r="L603" s="134"/>
      <c r="M603" s="134"/>
      <c r="N603" s="134"/>
      <c r="O603" s="134"/>
      <c r="P603" s="134"/>
      <c r="Q603" s="134"/>
    </row>
    <row r="604" spans="1:26" ht="15.75" customHeight="1">
      <c r="A604" s="132"/>
      <c r="B604" s="134"/>
      <c r="C604" s="132"/>
      <c r="D604" s="132"/>
      <c r="E604" s="132"/>
      <c r="F604" s="132"/>
      <c r="G604" s="149"/>
      <c r="H604" s="132"/>
      <c r="I604" s="133"/>
      <c r="J604" s="134"/>
      <c r="K604" s="134"/>
      <c r="L604" s="134"/>
      <c r="M604" s="134"/>
      <c r="N604" s="134"/>
      <c r="O604" s="134"/>
      <c r="P604" s="134"/>
      <c r="Q604" s="134"/>
    </row>
    <row r="605" spans="1:26" ht="15.75" customHeight="1">
      <c r="A605" s="548" t="s">
        <v>2884</v>
      </c>
      <c r="B605" s="548"/>
      <c r="C605" s="550" t="s">
        <v>2885</v>
      </c>
      <c r="D605" s="550"/>
      <c r="E605" s="132"/>
      <c r="F605" s="132"/>
      <c r="G605" s="149"/>
      <c r="H605" s="132"/>
      <c r="I605" s="133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spans="1:26" ht="15.75" customHeight="1">
      <c r="A606" s="139" t="s">
        <v>1622</v>
      </c>
      <c r="B606" s="139" t="s">
        <v>1623</v>
      </c>
      <c r="C606" s="139" t="s">
        <v>1624</v>
      </c>
      <c r="D606" s="139" t="s">
        <v>1625</v>
      </c>
      <c r="E606" s="139" t="s">
        <v>1626</v>
      </c>
      <c r="F606" s="139" t="s">
        <v>1627</v>
      </c>
      <c r="G606" s="140" t="s">
        <v>1628</v>
      </c>
      <c r="H606" s="140" t="s">
        <v>1629</v>
      </c>
      <c r="I606" s="133"/>
      <c r="J606" s="134"/>
      <c r="K606" s="134"/>
      <c r="L606" s="134"/>
      <c r="M606" s="134"/>
      <c r="N606" s="134"/>
      <c r="O606" s="134"/>
      <c r="P606" s="134"/>
      <c r="Q606" s="134"/>
    </row>
    <row r="607" spans="1:26" ht="15.75" customHeight="1">
      <c r="A607" s="139">
        <v>1</v>
      </c>
      <c r="B607" s="154" t="s">
        <v>2676</v>
      </c>
      <c r="C607" s="142" t="s">
        <v>2677</v>
      </c>
      <c r="D607" s="142" t="s">
        <v>1632</v>
      </c>
      <c r="E607" s="142">
        <v>6</v>
      </c>
      <c r="F607" s="139">
        <f t="shared" ref="F607:F614" si="43">SUM(E607,F606)</f>
        <v>6</v>
      </c>
      <c r="G607" s="324">
        <f t="shared" ref="G607:G612" si="44">SUM(E607,G606)</f>
        <v>6</v>
      </c>
      <c r="H607" s="142"/>
      <c r="I607" s="346">
        <v>300</v>
      </c>
      <c r="J607" s="134"/>
      <c r="K607" s="134"/>
      <c r="L607" s="134"/>
      <c r="M607" s="134"/>
      <c r="N607" s="134"/>
      <c r="O607" s="134"/>
      <c r="P607" s="134"/>
      <c r="Q607" s="134"/>
    </row>
    <row r="608" spans="1:26" ht="15.75" customHeight="1">
      <c r="A608" s="139">
        <v>2</v>
      </c>
      <c r="B608" s="147" t="s">
        <v>2389</v>
      </c>
      <c r="C608" s="139" t="s">
        <v>2390</v>
      </c>
      <c r="D608" s="142" t="s">
        <v>1621</v>
      </c>
      <c r="E608" s="142">
        <v>8</v>
      </c>
      <c r="F608" s="139">
        <f t="shared" si="43"/>
        <v>14</v>
      </c>
      <c r="G608" s="324">
        <f t="shared" si="44"/>
        <v>14</v>
      </c>
      <c r="H608" s="142"/>
      <c r="I608" s="133"/>
      <c r="J608" s="134"/>
      <c r="K608" s="134"/>
      <c r="L608" s="134"/>
      <c r="M608" s="134"/>
      <c r="N608" s="134"/>
      <c r="O608" s="134"/>
      <c r="P608" s="134"/>
      <c r="Q608" s="134"/>
    </row>
    <row r="609" spans="1:26" ht="15.75" customHeight="1">
      <c r="A609" s="142">
        <v>3</v>
      </c>
      <c r="B609" s="154" t="s">
        <v>2391</v>
      </c>
      <c r="C609" s="142" t="s">
        <v>2180</v>
      </c>
      <c r="D609" s="139" t="s">
        <v>1621</v>
      </c>
      <c r="E609" s="142">
        <v>4</v>
      </c>
      <c r="F609" s="139">
        <f t="shared" si="43"/>
        <v>18</v>
      </c>
      <c r="G609" s="324">
        <f t="shared" si="44"/>
        <v>18</v>
      </c>
      <c r="H609" s="142"/>
      <c r="I609" s="133"/>
      <c r="J609" s="134"/>
      <c r="K609" s="134"/>
      <c r="L609" s="134"/>
      <c r="M609" s="134"/>
      <c r="N609" s="134"/>
      <c r="O609" s="134"/>
      <c r="P609" s="134"/>
      <c r="Q609" s="134"/>
    </row>
    <row r="610" spans="1:26" ht="15.75" customHeight="1">
      <c r="A610" s="139">
        <v>4</v>
      </c>
      <c r="B610" s="147" t="s">
        <v>2192</v>
      </c>
      <c r="C610" s="142" t="s">
        <v>2193</v>
      </c>
      <c r="D610" s="139" t="s">
        <v>1621</v>
      </c>
      <c r="E610" s="142">
        <v>10</v>
      </c>
      <c r="F610" s="139">
        <f t="shared" si="43"/>
        <v>28</v>
      </c>
      <c r="G610" s="324">
        <f t="shared" si="44"/>
        <v>28</v>
      </c>
      <c r="H610" s="142"/>
      <c r="I610" s="133"/>
      <c r="J610" s="134"/>
      <c r="K610" s="134"/>
      <c r="L610" s="134"/>
      <c r="M610" s="134"/>
      <c r="N610" s="134"/>
      <c r="O610" s="134"/>
      <c r="P610" s="134"/>
      <c r="Q610" s="134"/>
    </row>
    <row r="611" spans="1:26" ht="15.75" customHeight="1">
      <c r="A611" s="142">
        <v>5</v>
      </c>
      <c r="B611" s="147" t="s">
        <v>2120</v>
      </c>
      <c r="C611" s="142" t="s">
        <v>2121</v>
      </c>
      <c r="D611" s="142" t="s">
        <v>1621</v>
      </c>
      <c r="E611" s="142">
        <v>24</v>
      </c>
      <c r="F611" s="139">
        <f t="shared" si="43"/>
        <v>52</v>
      </c>
      <c r="G611" s="324">
        <f t="shared" si="44"/>
        <v>52</v>
      </c>
      <c r="H611" s="142"/>
      <c r="I611" s="133"/>
      <c r="J611" s="134"/>
      <c r="K611" s="134"/>
      <c r="L611" s="134"/>
      <c r="M611" s="134"/>
      <c r="N611" s="134"/>
      <c r="O611" s="134"/>
      <c r="P611" s="134"/>
      <c r="Q611" s="134"/>
    </row>
    <row r="612" spans="1:26" ht="15.75" customHeight="1">
      <c r="A612" s="142">
        <v>6</v>
      </c>
      <c r="B612" s="180" t="s">
        <v>2165</v>
      </c>
      <c r="C612" s="145" t="s">
        <v>2166</v>
      </c>
      <c r="D612" s="145" t="s">
        <v>1621</v>
      </c>
      <c r="E612" s="145">
        <v>11</v>
      </c>
      <c r="F612" s="139">
        <f t="shared" si="43"/>
        <v>63</v>
      </c>
      <c r="G612" s="324">
        <f t="shared" si="44"/>
        <v>63</v>
      </c>
      <c r="H612" s="145"/>
      <c r="I612" s="133"/>
      <c r="J612" s="134"/>
      <c r="K612" s="134"/>
      <c r="L612" s="134"/>
      <c r="M612" s="134"/>
      <c r="N612" s="134"/>
      <c r="O612" s="134"/>
      <c r="P612" s="134"/>
      <c r="Q612" s="134"/>
    </row>
    <row r="613" spans="1:26" ht="15.75" customHeight="1">
      <c r="A613" s="142">
        <v>7</v>
      </c>
      <c r="B613" s="147" t="s">
        <v>2796</v>
      </c>
      <c r="C613" s="142" t="s">
        <v>2664</v>
      </c>
      <c r="D613" s="142" t="s">
        <v>1632</v>
      </c>
      <c r="E613" s="201">
        <v>274</v>
      </c>
      <c r="F613" s="139">
        <f t="shared" si="43"/>
        <v>337</v>
      </c>
      <c r="G613" s="324">
        <v>300</v>
      </c>
      <c r="H613" s="136" t="s">
        <v>2139</v>
      </c>
      <c r="I613" s="133" t="s">
        <v>2662</v>
      </c>
      <c r="J613" s="134"/>
      <c r="K613" s="134"/>
      <c r="L613" s="134"/>
      <c r="M613" s="134"/>
      <c r="N613" s="134"/>
      <c r="O613" s="134"/>
      <c r="P613" s="134"/>
      <c r="Q613" s="134"/>
    </row>
    <row r="614" spans="1:26" ht="15.75" customHeight="1">
      <c r="A614" s="142">
        <v>8</v>
      </c>
      <c r="B614" s="141" t="s">
        <v>1728</v>
      </c>
      <c r="C614" s="142" t="s">
        <v>1729</v>
      </c>
      <c r="D614" s="142" t="s">
        <v>1632</v>
      </c>
      <c r="E614" s="142">
        <v>42</v>
      </c>
      <c r="F614" s="139">
        <f t="shared" si="43"/>
        <v>379</v>
      </c>
      <c r="G614" s="140">
        <v>300</v>
      </c>
      <c r="H614" s="142"/>
      <c r="I614" s="133" t="s">
        <v>2665</v>
      </c>
      <c r="J614" s="134"/>
      <c r="K614" s="134"/>
      <c r="L614" s="134"/>
      <c r="M614" s="134"/>
      <c r="N614" s="134"/>
      <c r="O614" s="134"/>
      <c r="P614" s="134"/>
      <c r="Q614" s="134"/>
    </row>
    <row r="615" spans="1:26" ht="15.75" customHeight="1">
      <c r="A615" s="132"/>
      <c r="B615" s="177"/>
      <c r="C615" s="132"/>
      <c r="D615" s="132"/>
      <c r="E615" s="132"/>
      <c r="F615" s="376"/>
      <c r="G615" s="149"/>
      <c r="H615" s="132"/>
      <c r="I615" s="133"/>
      <c r="J615" s="134"/>
      <c r="K615" s="134"/>
      <c r="L615" s="134"/>
      <c r="M615" s="134"/>
      <c r="N615" s="134"/>
      <c r="O615" s="134"/>
      <c r="P615" s="134"/>
      <c r="Q615" s="134"/>
    </row>
    <row r="616" spans="1:26" ht="15.75" customHeight="1">
      <c r="A616" s="132"/>
      <c r="B616" s="134"/>
      <c r="C616" s="132"/>
      <c r="D616" s="132"/>
      <c r="E616" s="379"/>
      <c r="F616" s="376"/>
      <c r="G616" s="149"/>
      <c r="H616" s="132"/>
      <c r="I616" s="133"/>
      <c r="J616" s="134"/>
      <c r="K616" s="134"/>
      <c r="L616" s="134"/>
      <c r="M616" s="134"/>
      <c r="N616" s="134"/>
      <c r="O616" s="134"/>
      <c r="P616" s="134"/>
      <c r="Q616" s="134"/>
    </row>
    <row r="617" spans="1:26" ht="15.75" customHeight="1">
      <c r="A617" s="132"/>
      <c r="B617" s="134"/>
      <c r="C617" s="132"/>
      <c r="D617" s="132"/>
      <c r="E617" s="132"/>
      <c r="F617" s="132"/>
      <c r="G617" s="149"/>
      <c r="H617" s="132"/>
      <c r="I617" s="133"/>
      <c r="J617" s="134"/>
      <c r="K617" s="134"/>
      <c r="L617" s="134"/>
      <c r="M617" s="134"/>
      <c r="N617" s="134"/>
      <c r="O617" s="134"/>
      <c r="P617" s="134"/>
      <c r="Q617" s="134"/>
    </row>
    <row r="618" spans="1:26" ht="15.75" customHeight="1">
      <c r="A618" s="548" t="s">
        <v>2886</v>
      </c>
      <c r="B618" s="548"/>
      <c r="C618" s="550" t="s">
        <v>2887</v>
      </c>
      <c r="D618" s="550"/>
      <c r="E618" s="132"/>
      <c r="F618" s="132"/>
      <c r="G618" s="149"/>
      <c r="H618" s="132"/>
      <c r="I618" s="133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spans="1:26" ht="15.75" customHeight="1">
      <c r="A619" s="139" t="s">
        <v>1622</v>
      </c>
      <c r="B619" s="139" t="s">
        <v>1623</v>
      </c>
      <c r="C619" s="139" t="s">
        <v>1624</v>
      </c>
      <c r="D619" s="139" t="s">
        <v>1625</v>
      </c>
      <c r="E619" s="139" t="s">
        <v>1626</v>
      </c>
      <c r="F619" s="139" t="s">
        <v>1627</v>
      </c>
      <c r="G619" s="140" t="s">
        <v>1628</v>
      </c>
      <c r="H619" s="140" t="s">
        <v>1629</v>
      </c>
      <c r="I619" s="133"/>
      <c r="J619" s="134"/>
      <c r="K619" s="134"/>
      <c r="L619" s="134"/>
      <c r="M619" s="134"/>
      <c r="N619" s="134"/>
      <c r="O619" s="134"/>
      <c r="P619" s="134"/>
      <c r="Q619" s="134"/>
    </row>
    <row r="620" spans="1:26" ht="15.75" customHeight="1">
      <c r="A620" s="139">
        <v>1</v>
      </c>
      <c r="B620" s="154" t="s">
        <v>2676</v>
      </c>
      <c r="C620" s="142" t="s">
        <v>2677</v>
      </c>
      <c r="D620" s="142" t="s">
        <v>1632</v>
      </c>
      <c r="E620" s="142">
        <v>12</v>
      </c>
      <c r="F620" s="139">
        <f t="shared" ref="F620:F629" si="45">SUM(E620,F619)</f>
        <v>12</v>
      </c>
      <c r="G620" s="140">
        <f t="shared" ref="G620:G629" si="46">SUM(E620,G619)</f>
        <v>12</v>
      </c>
      <c r="H620" s="142"/>
      <c r="I620" s="346">
        <v>300</v>
      </c>
      <c r="J620" s="134"/>
      <c r="K620" s="134"/>
      <c r="L620" s="134"/>
      <c r="M620" s="134"/>
      <c r="N620" s="134"/>
      <c r="O620" s="134"/>
      <c r="P620" s="134"/>
      <c r="Q620" s="134"/>
    </row>
    <row r="621" spans="1:26" ht="15.75" customHeight="1">
      <c r="A621" s="142">
        <v>2</v>
      </c>
      <c r="B621" s="147" t="s">
        <v>2686</v>
      </c>
      <c r="C621" s="139" t="s">
        <v>2661</v>
      </c>
      <c r="D621" s="142" t="s">
        <v>1621</v>
      </c>
      <c r="E621" s="142">
        <v>15</v>
      </c>
      <c r="F621" s="139">
        <f t="shared" si="45"/>
        <v>27</v>
      </c>
      <c r="G621" s="324">
        <f t="shared" si="46"/>
        <v>27</v>
      </c>
      <c r="H621" s="142"/>
      <c r="I621" s="133"/>
      <c r="J621" s="134"/>
      <c r="K621" s="134"/>
      <c r="L621" s="134"/>
      <c r="M621" s="134"/>
      <c r="N621" s="134"/>
      <c r="O621" s="134"/>
      <c r="P621" s="134"/>
      <c r="Q621" s="134"/>
    </row>
    <row r="622" spans="1:26" ht="15.75" customHeight="1">
      <c r="A622" s="142">
        <v>3</v>
      </c>
      <c r="B622" s="154" t="s">
        <v>2118</v>
      </c>
      <c r="C622" s="142" t="s">
        <v>2119</v>
      </c>
      <c r="D622" s="142" t="s">
        <v>1621</v>
      </c>
      <c r="E622" s="139">
        <v>100</v>
      </c>
      <c r="F622" s="139">
        <f t="shared" si="45"/>
        <v>127</v>
      </c>
      <c r="G622" s="324">
        <f t="shared" si="46"/>
        <v>127</v>
      </c>
      <c r="H622" s="142"/>
      <c r="I622" s="133"/>
      <c r="J622" s="134"/>
      <c r="K622" s="134"/>
      <c r="L622" s="134"/>
      <c r="M622" s="134"/>
      <c r="N622" s="134"/>
      <c r="O622" s="134"/>
      <c r="P622" s="134"/>
      <c r="Q622" s="134"/>
    </row>
    <row r="623" spans="1:26" ht="15.75" customHeight="1">
      <c r="A623" s="142">
        <v>4</v>
      </c>
      <c r="B623" s="294" t="s">
        <v>2556</v>
      </c>
      <c r="C623" s="145" t="s">
        <v>2557</v>
      </c>
      <c r="D623" s="143" t="s">
        <v>1621</v>
      </c>
      <c r="E623" s="145">
        <v>20</v>
      </c>
      <c r="F623" s="139">
        <f t="shared" si="45"/>
        <v>147</v>
      </c>
      <c r="G623" s="324">
        <f t="shared" si="46"/>
        <v>147</v>
      </c>
      <c r="H623" s="145"/>
      <c r="I623" s="133"/>
      <c r="J623" s="134"/>
      <c r="K623" s="134"/>
      <c r="L623" s="134"/>
      <c r="M623" s="134"/>
      <c r="N623" s="134"/>
      <c r="O623" s="134"/>
      <c r="P623" s="134"/>
      <c r="Q623" s="134"/>
    </row>
    <row r="624" spans="1:26" ht="15.75" customHeight="1">
      <c r="A624" s="142">
        <v>5</v>
      </c>
      <c r="B624" s="154" t="s">
        <v>2526</v>
      </c>
      <c r="C624" s="142" t="s">
        <v>2527</v>
      </c>
      <c r="D624" s="142" t="s">
        <v>1621</v>
      </c>
      <c r="E624" s="142">
        <v>9</v>
      </c>
      <c r="F624" s="139">
        <f t="shared" si="45"/>
        <v>156</v>
      </c>
      <c r="G624" s="324">
        <f t="shared" si="46"/>
        <v>156</v>
      </c>
      <c r="H624" s="201"/>
      <c r="I624" s="133" t="s">
        <v>2662</v>
      </c>
      <c r="J624" s="134"/>
      <c r="K624" s="134"/>
      <c r="L624" s="134"/>
      <c r="M624" s="134"/>
      <c r="N624" s="134"/>
      <c r="O624" s="134"/>
      <c r="P624" s="134"/>
      <c r="Q624" s="134"/>
    </row>
    <row r="625" spans="1:26" ht="15.75" customHeight="1">
      <c r="A625" s="142">
        <v>6</v>
      </c>
      <c r="B625" s="154" t="s">
        <v>2279</v>
      </c>
      <c r="C625" s="142" t="s">
        <v>2143</v>
      </c>
      <c r="D625" s="142" t="s">
        <v>1632</v>
      </c>
      <c r="E625" s="142">
        <v>32</v>
      </c>
      <c r="F625" s="139">
        <f t="shared" si="45"/>
        <v>188</v>
      </c>
      <c r="G625" s="324">
        <f t="shared" si="46"/>
        <v>188</v>
      </c>
      <c r="H625" s="201"/>
      <c r="I625" s="133"/>
      <c r="J625" s="134"/>
      <c r="K625" s="134"/>
      <c r="L625" s="134"/>
      <c r="M625" s="134"/>
      <c r="N625" s="134"/>
      <c r="O625" s="134"/>
      <c r="P625" s="134"/>
      <c r="Q625" s="134"/>
    </row>
    <row r="626" spans="1:26" ht="15.75" customHeight="1">
      <c r="A626" s="142">
        <v>7</v>
      </c>
      <c r="B626" s="147" t="s">
        <v>2519</v>
      </c>
      <c r="C626" s="139" t="s">
        <v>2520</v>
      </c>
      <c r="D626" s="142" t="s">
        <v>1621</v>
      </c>
      <c r="E626" s="142">
        <v>4</v>
      </c>
      <c r="F626" s="139">
        <f t="shared" si="45"/>
        <v>192</v>
      </c>
      <c r="G626" s="324">
        <f t="shared" si="46"/>
        <v>192</v>
      </c>
      <c r="H626" s="201"/>
      <c r="I626" s="133"/>
      <c r="J626" s="134"/>
      <c r="K626" s="134"/>
      <c r="L626" s="134"/>
      <c r="M626" s="134"/>
      <c r="N626" s="134"/>
      <c r="O626" s="134"/>
      <c r="P626" s="134"/>
      <c r="Q626" s="134"/>
    </row>
    <row r="627" spans="1:26" ht="15.75" customHeight="1">
      <c r="A627" s="142">
        <v>8</v>
      </c>
      <c r="B627" s="154" t="s">
        <v>1666</v>
      </c>
      <c r="C627" s="142" t="s">
        <v>1667</v>
      </c>
      <c r="D627" s="142" t="s">
        <v>1621</v>
      </c>
      <c r="E627" s="142">
        <v>4</v>
      </c>
      <c r="F627" s="139">
        <f t="shared" si="45"/>
        <v>196</v>
      </c>
      <c r="G627" s="324">
        <f t="shared" si="46"/>
        <v>196</v>
      </c>
      <c r="H627" s="201"/>
      <c r="I627" s="133"/>
      <c r="J627" s="134"/>
      <c r="K627" s="134"/>
      <c r="L627" s="134"/>
      <c r="M627" s="134"/>
      <c r="N627" s="134"/>
      <c r="O627" s="134"/>
      <c r="P627" s="134"/>
      <c r="Q627" s="134"/>
    </row>
    <row r="628" spans="1:26" ht="15.75" customHeight="1">
      <c r="A628" s="158">
        <v>9</v>
      </c>
      <c r="B628" s="174" t="s">
        <v>1728</v>
      </c>
      <c r="C628" s="158" t="s">
        <v>1729</v>
      </c>
      <c r="D628" s="158" t="s">
        <v>1632</v>
      </c>
      <c r="E628" s="158">
        <v>42</v>
      </c>
      <c r="F628" s="157">
        <f t="shared" si="45"/>
        <v>238</v>
      </c>
      <c r="G628" s="385">
        <f t="shared" si="46"/>
        <v>238</v>
      </c>
      <c r="H628" s="377"/>
      <c r="I628" s="133"/>
      <c r="J628" s="134"/>
      <c r="K628" s="134"/>
      <c r="L628" s="134"/>
      <c r="M628" s="134"/>
      <c r="N628" s="134"/>
      <c r="O628" s="134"/>
      <c r="P628" s="134"/>
      <c r="Q628" s="134"/>
    </row>
    <row r="629" spans="1:26" ht="15.75" customHeight="1">
      <c r="A629" s="142">
        <v>10</v>
      </c>
      <c r="B629" s="147" t="s">
        <v>2688</v>
      </c>
      <c r="C629" s="139" t="s">
        <v>2689</v>
      </c>
      <c r="D629" s="142" t="s">
        <v>1621</v>
      </c>
      <c r="E629" s="142">
        <v>62</v>
      </c>
      <c r="F629" s="139">
        <f t="shared" si="45"/>
        <v>300</v>
      </c>
      <c r="G629" s="324">
        <f t="shared" si="46"/>
        <v>300</v>
      </c>
      <c r="H629" s="136" t="s">
        <v>2139</v>
      </c>
      <c r="I629" s="133"/>
      <c r="J629" s="134"/>
      <c r="K629" s="134"/>
      <c r="L629" s="134"/>
      <c r="M629" s="134"/>
      <c r="N629" s="134"/>
      <c r="O629" s="134"/>
      <c r="P629" s="134"/>
      <c r="Q629" s="134"/>
    </row>
    <row r="630" spans="1:26" ht="15.75" customHeight="1">
      <c r="A630" s="132"/>
      <c r="B630" s="258"/>
      <c r="C630" s="132"/>
      <c r="D630" s="132"/>
      <c r="E630" s="132"/>
      <c r="F630" s="376"/>
      <c r="G630" s="374"/>
      <c r="I630" s="133" t="s">
        <v>2888</v>
      </c>
      <c r="J630" s="134"/>
      <c r="K630" s="134"/>
      <c r="L630" s="134"/>
      <c r="M630" s="134"/>
      <c r="N630" s="134"/>
      <c r="O630" s="134"/>
      <c r="P630" s="134"/>
      <c r="Q630" s="134"/>
    </row>
    <row r="631" spans="1:26" ht="15.75" customHeight="1">
      <c r="A631" s="132"/>
      <c r="B631" s="258"/>
      <c r="C631" s="132"/>
      <c r="D631" s="132"/>
      <c r="E631" s="132"/>
      <c r="F631" s="376"/>
      <c r="G631" s="374"/>
      <c r="H631" s="379"/>
      <c r="J631" s="134"/>
      <c r="K631" s="134"/>
      <c r="L631" s="134"/>
      <c r="M631" s="134"/>
      <c r="N631" s="134"/>
      <c r="O631" s="134"/>
      <c r="P631" s="134"/>
      <c r="Q631" s="134"/>
    </row>
    <row r="632" spans="1:26" ht="15.75" customHeight="1">
      <c r="A632" s="132"/>
      <c r="B632" s="134"/>
      <c r="C632" s="132"/>
      <c r="D632" s="132"/>
      <c r="E632" s="132"/>
      <c r="F632" s="132"/>
      <c r="G632" s="149"/>
      <c r="H632" s="132"/>
      <c r="I632" s="133"/>
      <c r="J632" s="134"/>
      <c r="K632" s="134"/>
      <c r="L632" s="134"/>
      <c r="M632" s="134"/>
      <c r="N632" s="134"/>
      <c r="O632" s="134"/>
      <c r="P632" s="134"/>
      <c r="Q632" s="134"/>
    </row>
    <row r="633" spans="1:26" ht="15.75" customHeight="1">
      <c r="A633" s="548" t="s">
        <v>2889</v>
      </c>
      <c r="B633" s="548"/>
      <c r="C633" s="550" t="s">
        <v>2890</v>
      </c>
      <c r="D633" s="550"/>
      <c r="E633" s="132"/>
      <c r="F633" s="132"/>
      <c r="G633" s="149"/>
      <c r="H633" s="132"/>
      <c r="I633" s="133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ht="15.75" customHeight="1">
      <c r="A634" s="139" t="s">
        <v>1622</v>
      </c>
      <c r="B634" s="139" t="s">
        <v>1623</v>
      </c>
      <c r="C634" s="139" t="s">
        <v>1624</v>
      </c>
      <c r="D634" s="139" t="s">
        <v>1625</v>
      </c>
      <c r="E634" s="139" t="s">
        <v>1626</v>
      </c>
      <c r="F634" s="139" t="s">
        <v>1627</v>
      </c>
      <c r="G634" s="140" t="s">
        <v>1628</v>
      </c>
      <c r="H634" s="140" t="s">
        <v>1629</v>
      </c>
      <c r="I634" s="133"/>
      <c r="J634" s="134"/>
      <c r="K634" s="134"/>
      <c r="L634" s="134"/>
      <c r="M634" s="134"/>
      <c r="N634" s="134"/>
      <c r="O634" s="134"/>
      <c r="P634" s="134"/>
      <c r="Q634" s="134"/>
    </row>
    <row r="635" spans="1:26" ht="15.75" customHeight="1">
      <c r="A635" s="139">
        <v>1</v>
      </c>
      <c r="B635" s="154" t="s">
        <v>2676</v>
      </c>
      <c r="C635" s="142" t="s">
        <v>2677</v>
      </c>
      <c r="D635" s="142" t="s">
        <v>1632</v>
      </c>
      <c r="E635" s="142">
        <v>12</v>
      </c>
      <c r="F635" s="139">
        <f t="shared" ref="F635:F646" si="47">SUM(E635,F634)</f>
        <v>12</v>
      </c>
      <c r="G635" s="324">
        <f t="shared" ref="G635:G646" si="48">SUM(E635,G634)</f>
        <v>12</v>
      </c>
      <c r="H635" s="142"/>
      <c r="I635" s="346">
        <v>300</v>
      </c>
      <c r="J635" s="134"/>
      <c r="K635" s="134"/>
      <c r="L635" s="134"/>
      <c r="M635" s="134"/>
      <c r="N635" s="134"/>
      <c r="O635" s="134"/>
      <c r="P635" s="134"/>
      <c r="Q635" s="134"/>
    </row>
    <row r="636" spans="1:26" ht="15.75" customHeight="1">
      <c r="A636" s="139">
        <v>2</v>
      </c>
      <c r="B636" s="154" t="s">
        <v>2118</v>
      </c>
      <c r="C636" s="142" t="s">
        <v>2119</v>
      </c>
      <c r="D636" s="142" t="s">
        <v>1621</v>
      </c>
      <c r="E636" s="142">
        <v>70</v>
      </c>
      <c r="F636" s="139">
        <f t="shared" si="47"/>
        <v>82</v>
      </c>
      <c r="G636" s="324">
        <f t="shared" si="48"/>
        <v>82</v>
      </c>
      <c r="H636" s="142"/>
      <c r="I636" s="133"/>
      <c r="J636" s="134"/>
      <c r="K636" s="134"/>
      <c r="L636" s="134"/>
      <c r="M636" s="134"/>
      <c r="N636" s="134"/>
      <c r="O636" s="134"/>
      <c r="P636" s="134"/>
      <c r="Q636" s="134"/>
    </row>
    <row r="637" spans="1:26" ht="15.75" customHeight="1">
      <c r="A637" s="142">
        <v>3</v>
      </c>
      <c r="B637" s="154" t="s">
        <v>2556</v>
      </c>
      <c r="C637" s="142" t="s">
        <v>2557</v>
      </c>
      <c r="D637" s="139" t="s">
        <v>1621</v>
      </c>
      <c r="E637" s="139">
        <v>20</v>
      </c>
      <c r="F637" s="139">
        <f t="shared" si="47"/>
        <v>102</v>
      </c>
      <c r="G637" s="324">
        <f t="shared" si="48"/>
        <v>102</v>
      </c>
      <c r="H637" s="142"/>
      <c r="I637" s="133"/>
      <c r="J637" s="134"/>
      <c r="K637" s="134"/>
      <c r="L637" s="134"/>
      <c r="M637" s="134"/>
      <c r="N637" s="134"/>
      <c r="O637" s="134"/>
      <c r="P637" s="134"/>
      <c r="Q637" s="134"/>
    </row>
    <row r="638" spans="1:26" ht="15.75" customHeight="1">
      <c r="A638" s="142">
        <v>4</v>
      </c>
      <c r="B638" s="294" t="s">
        <v>2391</v>
      </c>
      <c r="C638" s="145" t="s">
        <v>2180</v>
      </c>
      <c r="D638" s="143" t="s">
        <v>1621</v>
      </c>
      <c r="E638" s="145">
        <v>4</v>
      </c>
      <c r="F638" s="139">
        <f t="shared" si="47"/>
        <v>106</v>
      </c>
      <c r="G638" s="324">
        <f t="shared" si="48"/>
        <v>106</v>
      </c>
      <c r="H638" s="145"/>
      <c r="I638" s="133"/>
      <c r="J638" s="134"/>
      <c r="K638" s="134"/>
      <c r="L638" s="134"/>
      <c r="M638" s="134"/>
      <c r="N638" s="134"/>
      <c r="O638" s="134"/>
      <c r="P638" s="134"/>
      <c r="Q638" s="134"/>
    </row>
    <row r="639" spans="1:26" ht="15.75" customHeight="1">
      <c r="A639" s="142">
        <v>5</v>
      </c>
      <c r="B639" s="375" t="s">
        <v>2526</v>
      </c>
      <c r="C639" s="201" t="s">
        <v>2527</v>
      </c>
      <c r="D639" s="201" t="s">
        <v>1621</v>
      </c>
      <c r="E639" s="201">
        <v>6</v>
      </c>
      <c r="F639" s="139">
        <f t="shared" si="47"/>
        <v>112</v>
      </c>
      <c r="G639" s="324">
        <f t="shared" si="48"/>
        <v>112</v>
      </c>
      <c r="H639" s="201"/>
      <c r="I639" s="133" t="s">
        <v>2662</v>
      </c>
      <c r="J639" s="134"/>
      <c r="K639" s="134"/>
      <c r="L639" s="134"/>
      <c r="M639" s="134"/>
      <c r="N639" s="134"/>
      <c r="O639" s="134"/>
      <c r="P639" s="134"/>
      <c r="Q639" s="134"/>
    </row>
    <row r="640" spans="1:26" ht="15.75" customHeight="1">
      <c r="A640" s="142">
        <v>6</v>
      </c>
      <c r="B640" s="154" t="s">
        <v>2279</v>
      </c>
      <c r="C640" s="142" t="s">
        <v>2143</v>
      </c>
      <c r="D640" s="142" t="s">
        <v>1632</v>
      </c>
      <c r="E640" s="142">
        <v>40</v>
      </c>
      <c r="F640" s="139">
        <f t="shared" si="47"/>
        <v>152</v>
      </c>
      <c r="G640" s="324">
        <f t="shared" si="48"/>
        <v>152</v>
      </c>
      <c r="H640" s="201"/>
      <c r="I640" s="133"/>
      <c r="J640" s="134"/>
      <c r="K640" s="134"/>
      <c r="L640" s="134"/>
      <c r="M640" s="134"/>
      <c r="N640" s="134"/>
      <c r="O640" s="134"/>
      <c r="P640" s="134"/>
      <c r="Q640" s="134"/>
    </row>
    <row r="641" spans="1:26" ht="15.75" customHeight="1">
      <c r="A641" s="142">
        <v>7</v>
      </c>
      <c r="B641" s="147" t="s">
        <v>2519</v>
      </c>
      <c r="C641" s="139" t="s">
        <v>2520</v>
      </c>
      <c r="D641" s="142" t="s">
        <v>1621</v>
      </c>
      <c r="E641" s="142">
        <v>10</v>
      </c>
      <c r="F641" s="139">
        <f t="shared" si="47"/>
        <v>162</v>
      </c>
      <c r="G641" s="324">
        <f t="shared" si="48"/>
        <v>162</v>
      </c>
      <c r="H641" s="201"/>
      <c r="I641" s="133"/>
      <c r="J641" s="134"/>
      <c r="K641" s="134"/>
      <c r="L641" s="134"/>
      <c r="M641" s="134"/>
      <c r="N641" s="134"/>
      <c r="O641" s="134"/>
      <c r="P641" s="134"/>
      <c r="Q641" s="134"/>
    </row>
    <row r="642" spans="1:26" ht="15.75" customHeight="1">
      <c r="A642" s="142">
        <v>8</v>
      </c>
      <c r="B642" s="147" t="s">
        <v>2711</v>
      </c>
      <c r="C642" s="139" t="s">
        <v>2712</v>
      </c>
      <c r="D642" s="142" t="s">
        <v>1632</v>
      </c>
      <c r="E642" s="142">
        <v>6</v>
      </c>
      <c r="F642" s="139">
        <f t="shared" si="47"/>
        <v>168</v>
      </c>
      <c r="G642" s="324">
        <f t="shared" si="48"/>
        <v>168</v>
      </c>
      <c r="H642" s="201"/>
      <c r="I642" s="133"/>
      <c r="J642" s="134"/>
      <c r="K642" s="134"/>
      <c r="L642" s="134"/>
      <c r="M642" s="134"/>
      <c r="N642" s="134"/>
      <c r="O642" s="134"/>
      <c r="P642" s="134"/>
      <c r="Q642" s="134"/>
    </row>
    <row r="643" spans="1:26" ht="15.75" customHeight="1">
      <c r="A643" s="142">
        <v>9</v>
      </c>
      <c r="B643" s="154" t="s">
        <v>1666</v>
      </c>
      <c r="C643" s="142" t="s">
        <v>1667</v>
      </c>
      <c r="D643" s="142" t="s">
        <v>1621</v>
      </c>
      <c r="E643" s="142">
        <v>4</v>
      </c>
      <c r="F643" s="139">
        <f t="shared" si="47"/>
        <v>172</v>
      </c>
      <c r="G643" s="324">
        <f t="shared" si="48"/>
        <v>172</v>
      </c>
      <c r="H643" s="201"/>
      <c r="I643" s="133"/>
      <c r="J643" s="134"/>
      <c r="K643" s="134"/>
      <c r="L643" s="134"/>
      <c r="M643" s="134"/>
      <c r="N643" s="134"/>
      <c r="O643" s="134"/>
      <c r="P643" s="134"/>
      <c r="Q643" s="134"/>
    </row>
    <row r="644" spans="1:26" ht="15.75" customHeight="1">
      <c r="A644" s="142">
        <v>10</v>
      </c>
      <c r="B644" s="154" t="s">
        <v>1683</v>
      </c>
      <c r="C644" s="142" t="s">
        <v>1684</v>
      </c>
      <c r="D644" s="139" t="s">
        <v>1621</v>
      </c>
      <c r="E644" s="142">
        <v>7</v>
      </c>
      <c r="F644" s="139">
        <f t="shared" si="47"/>
        <v>179</v>
      </c>
      <c r="G644" s="324">
        <f t="shared" si="48"/>
        <v>179</v>
      </c>
      <c r="H644" s="201"/>
      <c r="I644" s="133"/>
      <c r="J644" s="134"/>
      <c r="K644" s="134"/>
      <c r="L644" s="134"/>
      <c r="M644" s="134"/>
      <c r="N644" s="134"/>
      <c r="O644" s="134"/>
      <c r="P644" s="134"/>
      <c r="Q644" s="134"/>
    </row>
    <row r="645" spans="1:26" ht="15.75" customHeight="1">
      <c r="A645" s="158">
        <v>11</v>
      </c>
      <c r="B645" s="174" t="s">
        <v>1728</v>
      </c>
      <c r="C645" s="158" t="s">
        <v>1729</v>
      </c>
      <c r="D645" s="158" t="s">
        <v>1632</v>
      </c>
      <c r="E645" s="158">
        <v>42</v>
      </c>
      <c r="F645" s="157">
        <f t="shared" si="47"/>
        <v>221</v>
      </c>
      <c r="G645" s="385">
        <f t="shared" si="48"/>
        <v>221</v>
      </c>
      <c r="H645" s="377"/>
      <c r="I645" s="133"/>
      <c r="J645" s="134"/>
      <c r="K645" s="134"/>
      <c r="L645" s="134"/>
      <c r="M645" s="134"/>
      <c r="N645" s="134"/>
      <c r="O645" s="134"/>
      <c r="P645" s="134"/>
      <c r="Q645" s="134"/>
    </row>
    <row r="646" spans="1:26" ht="15.75" customHeight="1">
      <c r="A646" s="142">
        <v>12</v>
      </c>
      <c r="B646" s="147" t="s">
        <v>2688</v>
      </c>
      <c r="C646" s="139" t="s">
        <v>2689</v>
      </c>
      <c r="D646" s="142" t="s">
        <v>1621</v>
      </c>
      <c r="E646" s="142">
        <v>79</v>
      </c>
      <c r="F646" s="139">
        <f t="shared" si="47"/>
        <v>300</v>
      </c>
      <c r="G646" s="324">
        <f t="shared" si="48"/>
        <v>300</v>
      </c>
      <c r="H646" s="136" t="s">
        <v>2139</v>
      </c>
      <c r="I646" s="133"/>
      <c r="J646" s="134"/>
      <c r="K646" s="134"/>
      <c r="L646" s="134"/>
      <c r="M646" s="134"/>
      <c r="N646" s="134"/>
      <c r="O646" s="134"/>
      <c r="P646" s="134"/>
      <c r="Q646" s="134"/>
    </row>
    <row r="647" spans="1:26" ht="15.75" customHeight="1">
      <c r="A647" s="132"/>
      <c r="B647" s="258"/>
      <c r="C647" s="132"/>
      <c r="D647" s="132"/>
      <c r="E647" s="132"/>
      <c r="F647" s="376"/>
      <c r="G647" s="374"/>
      <c r="H647" s="379"/>
      <c r="I647" s="133" t="s">
        <v>2888</v>
      </c>
      <c r="J647" s="134"/>
      <c r="K647" s="134"/>
      <c r="L647" s="134"/>
      <c r="M647" s="134"/>
      <c r="N647" s="134"/>
      <c r="O647" s="134"/>
      <c r="P647" s="134"/>
      <c r="Q647" s="134"/>
    </row>
    <row r="648" spans="1:26" ht="15.75" customHeight="1">
      <c r="A648" s="132"/>
      <c r="B648" s="134"/>
      <c r="C648" s="132"/>
      <c r="D648" s="132"/>
      <c r="E648" s="132"/>
      <c r="F648" s="132"/>
      <c r="G648" s="149"/>
      <c r="H648" s="132"/>
      <c r="I648" s="133"/>
      <c r="J648" s="134"/>
      <c r="K648" s="134"/>
      <c r="L648" s="134"/>
      <c r="M648" s="134"/>
      <c r="N648" s="134"/>
      <c r="O648" s="134"/>
      <c r="P648" s="134"/>
      <c r="Q648" s="134"/>
    </row>
    <row r="649" spans="1:26" ht="15.75" customHeight="1">
      <c r="A649" s="548" t="s">
        <v>2891</v>
      </c>
      <c r="B649" s="548"/>
      <c r="C649" s="550" t="s">
        <v>2892</v>
      </c>
      <c r="D649" s="550"/>
      <c r="E649" s="132"/>
      <c r="F649" s="132"/>
      <c r="G649" s="149"/>
      <c r="H649" s="132"/>
      <c r="I649" s="133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ht="15.75" customHeight="1">
      <c r="A650" s="139" t="s">
        <v>1622</v>
      </c>
      <c r="B650" s="139" t="s">
        <v>1623</v>
      </c>
      <c r="C650" s="139" t="s">
        <v>1624</v>
      </c>
      <c r="D650" s="139" t="s">
        <v>1625</v>
      </c>
      <c r="E650" s="139" t="s">
        <v>1626</v>
      </c>
      <c r="F650" s="139" t="s">
        <v>1627</v>
      </c>
      <c r="G650" s="140" t="s">
        <v>1628</v>
      </c>
      <c r="H650" s="140" t="s">
        <v>1629</v>
      </c>
      <c r="I650" s="133"/>
      <c r="J650" s="134"/>
      <c r="K650" s="134"/>
      <c r="L650" s="134"/>
      <c r="M650" s="134"/>
      <c r="N650" s="134"/>
      <c r="O650" s="134"/>
      <c r="P650" s="134"/>
      <c r="Q650" s="134"/>
    </row>
    <row r="651" spans="1:26" ht="15.75" customHeight="1">
      <c r="A651" s="139">
        <v>1</v>
      </c>
      <c r="B651" s="154" t="s">
        <v>2118</v>
      </c>
      <c r="C651" s="142" t="s">
        <v>2119</v>
      </c>
      <c r="D651" s="142" t="s">
        <v>1621</v>
      </c>
      <c r="E651" s="142">
        <v>50</v>
      </c>
      <c r="F651" s="139">
        <f t="shared" ref="F651:F656" si="49">SUM(F650,E651)</f>
        <v>50</v>
      </c>
      <c r="G651" s="140">
        <f>SUM(G650,E651)</f>
        <v>50</v>
      </c>
      <c r="H651" s="142"/>
      <c r="I651" s="346">
        <v>300</v>
      </c>
      <c r="J651" s="134"/>
      <c r="K651" s="134"/>
      <c r="L651" s="134"/>
      <c r="M651" s="134"/>
      <c r="N651" s="134"/>
      <c r="O651" s="134"/>
      <c r="P651" s="134"/>
      <c r="Q651" s="134"/>
    </row>
    <row r="652" spans="1:26" ht="15.75" customHeight="1">
      <c r="A652" s="139">
        <v>2</v>
      </c>
      <c r="B652" s="180" t="s">
        <v>2165</v>
      </c>
      <c r="C652" s="145" t="s">
        <v>2166</v>
      </c>
      <c r="D652" s="145" t="s">
        <v>1621</v>
      </c>
      <c r="E652" s="145">
        <v>9</v>
      </c>
      <c r="F652" s="143">
        <f t="shared" si="49"/>
        <v>59</v>
      </c>
      <c r="G652" s="146">
        <f>SUM(G651,E652)</f>
        <v>59</v>
      </c>
      <c r="H652" s="145"/>
      <c r="I652" s="133"/>
      <c r="J652" s="134"/>
      <c r="K652" s="134"/>
      <c r="L652" s="134"/>
      <c r="M652" s="134"/>
      <c r="N652" s="134"/>
      <c r="O652" s="134"/>
      <c r="P652" s="134"/>
      <c r="Q652" s="134"/>
    </row>
    <row r="653" spans="1:26" ht="15.75" customHeight="1">
      <c r="A653" s="142">
        <v>3</v>
      </c>
      <c r="B653" s="147" t="s">
        <v>2167</v>
      </c>
      <c r="C653" s="139" t="s">
        <v>2168</v>
      </c>
      <c r="D653" s="142" t="s">
        <v>1621</v>
      </c>
      <c r="E653" s="139">
        <v>60</v>
      </c>
      <c r="F653" s="337">
        <f t="shared" si="49"/>
        <v>119</v>
      </c>
      <c r="G653" s="324">
        <f>SUM(G652,E653)</f>
        <v>119</v>
      </c>
      <c r="H653" s="142"/>
      <c r="I653" s="133" t="s">
        <v>2662</v>
      </c>
      <c r="J653" s="134"/>
      <c r="K653" s="134"/>
      <c r="L653" s="134"/>
      <c r="M653" s="134"/>
      <c r="N653" s="134"/>
      <c r="O653" s="134"/>
      <c r="P653" s="134"/>
      <c r="Q653" s="134"/>
    </row>
    <row r="654" spans="1:26" ht="15.75" customHeight="1">
      <c r="A654" s="139">
        <v>4</v>
      </c>
      <c r="B654" s="147" t="s">
        <v>2893</v>
      </c>
      <c r="C654" s="142" t="s">
        <v>2894</v>
      </c>
      <c r="D654" s="142" t="s">
        <v>1632</v>
      </c>
      <c r="E654" s="142">
        <v>220</v>
      </c>
      <c r="F654" s="337">
        <f t="shared" si="49"/>
        <v>339</v>
      </c>
      <c r="G654" s="324">
        <v>300</v>
      </c>
      <c r="H654" s="136" t="s">
        <v>2139</v>
      </c>
      <c r="I654" s="133"/>
      <c r="J654" s="134"/>
      <c r="K654" s="134"/>
      <c r="L654" s="134"/>
      <c r="M654" s="134"/>
      <c r="N654" s="134"/>
      <c r="O654" s="134"/>
      <c r="P654" s="134"/>
      <c r="Q654" s="134"/>
    </row>
    <row r="655" spans="1:26" ht="15.75" customHeight="1">
      <c r="A655" s="157">
        <v>5</v>
      </c>
      <c r="B655" s="229" t="s">
        <v>1257</v>
      </c>
      <c r="C655" s="158" t="s">
        <v>1258</v>
      </c>
      <c r="D655" s="158" t="s">
        <v>1632</v>
      </c>
      <c r="E655" s="158">
        <v>10</v>
      </c>
      <c r="F655" s="386">
        <f t="shared" si="49"/>
        <v>349</v>
      </c>
      <c r="G655" s="385">
        <v>300</v>
      </c>
      <c r="H655" s="377"/>
      <c r="I655" s="133" t="s">
        <v>2665</v>
      </c>
      <c r="J655" s="134"/>
      <c r="K655" s="134"/>
      <c r="L655" s="134"/>
      <c r="M655" s="134"/>
      <c r="N655" s="134"/>
      <c r="O655" s="134"/>
      <c r="P655" s="134"/>
      <c r="Q655" s="134"/>
    </row>
    <row r="656" spans="1:26" ht="15.75" customHeight="1">
      <c r="A656" s="139">
        <v>6</v>
      </c>
      <c r="B656" s="141" t="s">
        <v>2743</v>
      </c>
      <c r="C656" s="142" t="s">
        <v>2744</v>
      </c>
      <c r="D656" s="167" t="s">
        <v>1175</v>
      </c>
      <c r="E656" s="142">
        <v>4</v>
      </c>
      <c r="F656" s="337">
        <f t="shared" si="49"/>
        <v>353</v>
      </c>
      <c r="G656" s="324">
        <v>300</v>
      </c>
      <c r="H656" s="142"/>
      <c r="I656" s="133"/>
      <c r="J656" s="134"/>
      <c r="K656" s="134"/>
      <c r="L656" s="134"/>
      <c r="M656" s="134"/>
      <c r="N656" s="134"/>
      <c r="O656" s="134"/>
      <c r="P656" s="134"/>
      <c r="Q656" s="134"/>
    </row>
    <row r="657" spans="1:26" ht="15.75" customHeight="1">
      <c r="A657" s="132"/>
      <c r="B657" s="134"/>
      <c r="C657" s="132"/>
      <c r="D657" s="132"/>
      <c r="E657" s="132"/>
      <c r="F657" s="132"/>
      <c r="G657" s="132"/>
      <c r="H657" s="132"/>
      <c r="I657" s="133"/>
      <c r="J657" s="134"/>
      <c r="K657" s="134"/>
      <c r="L657" s="134"/>
      <c r="M657" s="134"/>
      <c r="N657" s="134"/>
      <c r="O657" s="134"/>
      <c r="P657" s="134"/>
      <c r="Q657" s="134"/>
    </row>
    <row r="658" spans="1:26" ht="15.75" customHeight="1">
      <c r="A658" s="548" t="s">
        <v>2895</v>
      </c>
      <c r="B658" s="548"/>
      <c r="C658" s="550" t="s">
        <v>2896</v>
      </c>
      <c r="D658" s="550"/>
      <c r="E658" s="132"/>
      <c r="F658" s="132"/>
      <c r="G658" s="132"/>
      <c r="H658" s="132"/>
      <c r="I658" s="133"/>
      <c r="J658" s="134"/>
      <c r="K658" s="134"/>
      <c r="L658" s="134"/>
      <c r="M658" s="134"/>
      <c r="N658" s="134"/>
      <c r="O658" s="134"/>
      <c r="P658" s="134"/>
      <c r="Q658" s="134"/>
    </row>
    <row r="659" spans="1:26" ht="15.75" customHeight="1">
      <c r="A659" s="139" t="s">
        <v>1622</v>
      </c>
      <c r="B659" s="139" t="s">
        <v>1623</v>
      </c>
      <c r="C659" s="139" t="s">
        <v>1624</v>
      </c>
      <c r="D659" s="139" t="s">
        <v>1625</v>
      </c>
      <c r="E659" s="139" t="s">
        <v>1626</v>
      </c>
      <c r="F659" s="139" t="s">
        <v>1627</v>
      </c>
      <c r="G659" s="140" t="s">
        <v>1628</v>
      </c>
      <c r="H659" s="140" t="s">
        <v>1629</v>
      </c>
      <c r="I659" s="133"/>
      <c r="J659" s="134"/>
      <c r="K659" s="134"/>
      <c r="L659" s="134"/>
      <c r="M659" s="134"/>
      <c r="N659" s="134"/>
      <c r="O659" s="134"/>
      <c r="P659" s="134"/>
      <c r="Q659" s="134"/>
    </row>
    <row r="660" spans="1:26" ht="15.75" customHeight="1">
      <c r="A660" s="139">
        <v>1</v>
      </c>
      <c r="B660" s="180" t="s">
        <v>2709</v>
      </c>
      <c r="C660" s="145" t="s">
        <v>2710</v>
      </c>
      <c r="D660" s="145" t="s">
        <v>1621</v>
      </c>
      <c r="E660" s="145">
        <v>12</v>
      </c>
      <c r="F660" s="139">
        <f>SUM(E660,F659)</f>
        <v>12</v>
      </c>
      <c r="G660" s="324">
        <f>SUM(E660,G659)</f>
        <v>12</v>
      </c>
      <c r="H660" s="145"/>
      <c r="I660" s="346">
        <v>300</v>
      </c>
      <c r="J660" s="134"/>
      <c r="K660" s="134"/>
      <c r="L660" s="134"/>
      <c r="M660" s="134"/>
      <c r="N660" s="134"/>
      <c r="O660" s="134"/>
      <c r="P660" s="134"/>
      <c r="Q660" s="134"/>
    </row>
    <row r="661" spans="1:26" ht="15.75" customHeight="1">
      <c r="A661" s="139">
        <v>2</v>
      </c>
      <c r="B661" s="147" t="s">
        <v>2392</v>
      </c>
      <c r="C661" s="139" t="s">
        <v>2393</v>
      </c>
      <c r="D661" s="142" t="s">
        <v>1621</v>
      </c>
      <c r="E661" s="142">
        <v>15</v>
      </c>
      <c r="F661" s="139">
        <f>SUM(E661,F660)</f>
        <v>27</v>
      </c>
      <c r="G661" s="324">
        <f>SUM(E661,G660)</f>
        <v>27</v>
      </c>
      <c r="H661" s="201"/>
      <c r="I661" s="133" t="s">
        <v>2662</v>
      </c>
      <c r="J661" s="134"/>
      <c r="K661" s="134"/>
      <c r="L661" s="134"/>
      <c r="M661" s="134"/>
      <c r="N661" s="134"/>
      <c r="O661" s="134"/>
      <c r="P661" s="134"/>
      <c r="Q661" s="134"/>
    </row>
    <row r="662" spans="1:26" ht="15.75" customHeight="1">
      <c r="A662" s="139">
        <v>3</v>
      </c>
      <c r="B662" s="147" t="s">
        <v>2167</v>
      </c>
      <c r="C662" s="139" t="s">
        <v>2168</v>
      </c>
      <c r="D662" s="142" t="s">
        <v>1621</v>
      </c>
      <c r="E662" s="142">
        <v>90</v>
      </c>
      <c r="F662" s="139">
        <f>SUM(E662,F661)</f>
        <v>117</v>
      </c>
      <c r="G662" s="324">
        <f>SUM(E662,G661)</f>
        <v>117</v>
      </c>
      <c r="H662" s="142"/>
      <c r="I662" s="133"/>
      <c r="J662" s="134"/>
      <c r="K662" s="134"/>
      <c r="L662" s="134"/>
      <c r="M662" s="134"/>
      <c r="N662" s="134"/>
      <c r="O662" s="134"/>
      <c r="P662" s="134"/>
      <c r="Q662" s="134"/>
    </row>
    <row r="663" spans="1:26" ht="15.75" customHeight="1">
      <c r="A663" s="139">
        <v>4</v>
      </c>
      <c r="B663" s="147" t="s">
        <v>1962</v>
      </c>
      <c r="C663" s="139" t="s">
        <v>2741</v>
      </c>
      <c r="D663" s="142" t="s">
        <v>1621</v>
      </c>
      <c r="E663" s="142">
        <v>40</v>
      </c>
      <c r="F663" s="337">
        <f t="shared" ref="F663:F670" si="50">SUM(F662,E663)</f>
        <v>157</v>
      </c>
      <c r="G663" s="324">
        <f t="shared" ref="G663:G670" si="51">SUM(G662,E663)</f>
        <v>157</v>
      </c>
      <c r="H663" s="142"/>
      <c r="I663" s="133"/>
      <c r="J663" s="134"/>
      <c r="K663" s="134"/>
      <c r="L663" s="134"/>
      <c r="M663" s="134"/>
      <c r="N663" s="134"/>
      <c r="O663" s="134"/>
      <c r="P663" s="134"/>
      <c r="Q663" s="134"/>
    </row>
    <row r="664" spans="1:26" ht="15.75" customHeight="1">
      <c r="A664" s="142">
        <v>5</v>
      </c>
      <c r="B664" s="154" t="s">
        <v>1683</v>
      </c>
      <c r="C664" s="142" t="s">
        <v>1684</v>
      </c>
      <c r="D664" s="139" t="s">
        <v>1621</v>
      </c>
      <c r="E664" s="142">
        <v>4</v>
      </c>
      <c r="F664" s="337">
        <f t="shared" si="50"/>
        <v>161</v>
      </c>
      <c r="G664" s="324">
        <f t="shared" si="51"/>
        <v>161</v>
      </c>
      <c r="H664" s="142"/>
      <c r="I664" s="133"/>
      <c r="J664" s="134"/>
      <c r="K664" s="134"/>
      <c r="L664" s="134"/>
      <c r="M664" s="134"/>
      <c r="N664" s="134"/>
      <c r="O664" s="134"/>
      <c r="P664" s="134"/>
      <c r="Q664" s="134"/>
    </row>
    <row r="665" spans="1:26" ht="15.75" customHeight="1">
      <c r="A665" s="142">
        <v>6</v>
      </c>
      <c r="B665" s="126" t="s">
        <v>2897</v>
      </c>
      <c r="C665" s="142" t="s">
        <v>2484</v>
      </c>
      <c r="D665" s="139" t="s">
        <v>1621</v>
      </c>
      <c r="E665" s="142">
        <v>10</v>
      </c>
      <c r="F665" s="337">
        <f t="shared" si="50"/>
        <v>171</v>
      </c>
      <c r="G665" s="324">
        <f t="shared" si="51"/>
        <v>171</v>
      </c>
      <c r="H665" s="142"/>
      <c r="I665" s="133"/>
      <c r="J665" s="134"/>
      <c r="K665" s="134"/>
      <c r="L665" s="134"/>
      <c r="M665" s="134"/>
      <c r="N665" s="134"/>
      <c r="O665" s="134"/>
      <c r="P665" s="134"/>
      <c r="Q665" s="134"/>
    </row>
    <row r="666" spans="1:26" ht="15.75" customHeight="1">
      <c r="A666" s="142">
        <v>7</v>
      </c>
      <c r="B666" s="126" t="s">
        <v>1257</v>
      </c>
      <c r="C666" s="142" t="s">
        <v>1258</v>
      </c>
      <c r="D666" s="167" t="s">
        <v>1182</v>
      </c>
      <c r="E666" s="142">
        <v>49</v>
      </c>
      <c r="F666" s="337">
        <f t="shared" si="50"/>
        <v>220</v>
      </c>
      <c r="G666" s="324">
        <f t="shared" si="51"/>
        <v>220</v>
      </c>
      <c r="H666" s="142"/>
      <c r="I666" s="133"/>
      <c r="J666" s="134"/>
      <c r="K666" s="134"/>
      <c r="L666" s="134"/>
      <c r="M666" s="134"/>
      <c r="N666" s="134"/>
      <c r="O666" s="134"/>
      <c r="P666" s="134"/>
      <c r="Q666" s="134"/>
    </row>
    <row r="667" spans="1:26" ht="15.75" customHeight="1">
      <c r="A667" s="158">
        <v>8</v>
      </c>
      <c r="B667" s="229" t="s">
        <v>2201</v>
      </c>
      <c r="C667" s="158" t="s">
        <v>2185</v>
      </c>
      <c r="D667" s="189" t="s">
        <v>1175</v>
      </c>
      <c r="E667" s="158">
        <v>4</v>
      </c>
      <c r="F667" s="386">
        <f t="shared" si="50"/>
        <v>224</v>
      </c>
      <c r="G667" s="385">
        <f t="shared" si="51"/>
        <v>224</v>
      </c>
      <c r="H667" s="158"/>
      <c r="I667" s="133"/>
      <c r="J667" s="134"/>
      <c r="K667" s="134"/>
      <c r="L667" s="134"/>
      <c r="M667" s="134"/>
      <c r="N667" s="134"/>
      <c r="O667" s="134"/>
      <c r="P667" s="134"/>
      <c r="Q667" s="134"/>
    </row>
    <row r="668" spans="1:26" ht="15.75" customHeight="1">
      <c r="A668" s="142">
        <v>9</v>
      </c>
      <c r="B668" s="126" t="s">
        <v>245</v>
      </c>
      <c r="C668" s="142" t="s">
        <v>2742</v>
      </c>
      <c r="D668" s="139" t="s">
        <v>1621</v>
      </c>
      <c r="E668" s="142">
        <v>4</v>
      </c>
      <c r="F668" s="337">
        <f t="shared" si="50"/>
        <v>228</v>
      </c>
      <c r="G668" s="324">
        <f t="shared" si="51"/>
        <v>228</v>
      </c>
      <c r="H668" s="142"/>
      <c r="I668" s="133"/>
      <c r="J668" s="134"/>
      <c r="K668" s="134"/>
      <c r="L668" s="134"/>
      <c r="M668" s="134"/>
      <c r="N668" s="134"/>
      <c r="O668" s="134"/>
      <c r="P668" s="134"/>
      <c r="Q668" s="134"/>
    </row>
    <row r="669" spans="1:26" ht="15.75" customHeight="1">
      <c r="A669" s="142">
        <v>10</v>
      </c>
      <c r="B669" s="126" t="s">
        <v>2898</v>
      </c>
      <c r="C669" s="147" t="s">
        <v>2899</v>
      </c>
      <c r="D669" s="139" t="s">
        <v>1621</v>
      </c>
      <c r="E669" s="142">
        <v>4</v>
      </c>
      <c r="F669" s="337">
        <f t="shared" si="50"/>
        <v>232</v>
      </c>
      <c r="G669" s="324">
        <f t="shared" si="51"/>
        <v>232</v>
      </c>
      <c r="H669" s="142"/>
      <c r="I669" s="133"/>
      <c r="J669" s="134"/>
      <c r="K669" s="134"/>
      <c r="L669" s="134"/>
      <c r="M669" s="134"/>
      <c r="N669" s="134"/>
      <c r="O669" s="134"/>
      <c r="P669" s="134"/>
      <c r="Q669" s="134"/>
    </row>
    <row r="670" spans="1:26" ht="15.75" customHeight="1">
      <c r="A670" s="142">
        <v>11</v>
      </c>
      <c r="B670" s="141" t="s">
        <v>2743</v>
      </c>
      <c r="C670" s="142" t="s">
        <v>2744</v>
      </c>
      <c r="D670" s="167" t="s">
        <v>1175</v>
      </c>
      <c r="E670" s="142">
        <v>4</v>
      </c>
      <c r="F670" s="337">
        <f t="shared" si="50"/>
        <v>236</v>
      </c>
      <c r="G670" s="324">
        <f t="shared" si="51"/>
        <v>236</v>
      </c>
      <c r="H670" s="142"/>
      <c r="I670" s="133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spans="1:26" ht="15.75" customHeight="1">
      <c r="A671" s="142">
        <v>12</v>
      </c>
      <c r="B671" s="147" t="s">
        <v>2688</v>
      </c>
      <c r="C671" s="139" t="s">
        <v>2689</v>
      </c>
      <c r="D671" s="142" t="s">
        <v>1621</v>
      </c>
      <c r="E671" s="142">
        <v>64</v>
      </c>
      <c r="F671" s="337">
        <v>300</v>
      </c>
      <c r="G671" s="324">
        <v>300</v>
      </c>
      <c r="H671" s="136" t="s">
        <v>2139</v>
      </c>
      <c r="I671" s="390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ht="15.75" customHeight="1">
      <c r="A672" s="132"/>
      <c r="B672" s="134"/>
      <c r="C672" s="132"/>
      <c r="D672" s="132"/>
      <c r="E672" s="132"/>
      <c r="F672" s="132"/>
      <c r="G672" s="132"/>
      <c r="H672" s="132"/>
      <c r="I672" s="134" t="s">
        <v>2690</v>
      </c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ht="15.75" customHeight="1">
      <c r="A673" s="548" t="s">
        <v>2900</v>
      </c>
      <c r="B673" s="548"/>
      <c r="C673" s="550" t="s">
        <v>2901</v>
      </c>
      <c r="D673" s="550"/>
      <c r="E673" s="132"/>
      <c r="F673" s="132"/>
      <c r="G673" s="132"/>
      <c r="H673" s="132"/>
      <c r="I673" s="132"/>
      <c r="J673" s="134"/>
      <c r="K673" s="134"/>
      <c r="L673" s="134"/>
      <c r="M673" s="134"/>
      <c r="N673" s="134"/>
      <c r="O673" s="134"/>
      <c r="P673" s="134"/>
      <c r="Q673" s="134"/>
    </row>
    <row r="674" spans="1:26" ht="15.75" customHeight="1">
      <c r="A674" s="139" t="s">
        <v>1622</v>
      </c>
      <c r="B674" s="139" t="s">
        <v>1623</v>
      </c>
      <c r="C674" s="139" t="s">
        <v>1624</v>
      </c>
      <c r="D674" s="139" t="s">
        <v>1625</v>
      </c>
      <c r="E674" s="139" t="s">
        <v>1626</v>
      </c>
      <c r="F674" s="139" t="s">
        <v>1627</v>
      </c>
      <c r="G674" s="140" t="s">
        <v>1628</v>
      </c>
      <c r="H674" s="140" t="s">
        <v>1629</v>
      </c>
      <c r="I674" s="133"/>
      <c r="J674" s="134"/>
      <c r="K674" s="134"/>
      <c r="L674" s="134"/>
      <c r="M674" s="134"/>
      <c r="N674" s="134"/>
      <c r="O674" s="134"/>
      <c r="P674" s="134"/>
      <c r="Q674" s="134"/>
    </row>
    <row r="675" spans="1:26" ht="15.75" customHeight="1">
      <c r="A675" s="139">
        <v>1</v>
      </c>
      <c r="B675" s="147"/>
      <c r="C675" s="142"/>
      <c r="D675" s="142"/>
      <c r="E675" s="142"/>
      <c r="F675" s="139">
        <f>SUM(F674,E675)</f>
        <v>0</v>
      </c>
      <c r="G675" s="324">
        <f>SUM(G674,E675)</f>
        <v>0</v>
      </c>
      <c r="H675" s="142"/>
      <c r="I675" s="132">
        <v>200</v>
      </c>
      <c r="J675" s="134"/>
      <c r="K675" s="134"/>
      <c r="L675" s="134"/>
      <c r="M675" s="134"/>
      <c r="N675" s="134"/>
      <c r="O675" s="134"/>
      <c r="P675" s="134"/>
      <c r="Q675" s="134"/>
    </row>
    <row r="676" spans="1:26" ht="15.75" customHeight="1">
      <c r="A676" s="139">
        <v>2</v>
      </c>
      <c r="B676" s="147"/>
      <c r="C676" s="139"/>
      <c r="D676" s="142"/>
      <c r="E676" s="142"/>
      <c r="F676" s="139"/>
      <c r="G676" s="324"/>
      <c r="H676" s="201"/>
      <c r="I676" s="133"/>
      <c r="J676" s="134"/>
      <c r="K676" s="134"/>
      <c r="L676" s="134"/>
      <c r="M676" s="134"/>
      <c r="N676" s="134"/>
      <c r="O676" s="134"/>
      <c r="P676" s="134"/>
      <c r="Q676" s="134"/>
    </row>
    <row r="677" spans="1:26" ht="15.75" customHeight="1">
      <c r="A677" s="139">
        <v>3</v>
      </c>
      <c r="B677" s="147"/>
      <c r="C677" s="139"/>
      <c r="D677" s="142"/>
      <c r="E677" s="142"/>
      <c r="F677" s="139"/>
      <c r="G677" s="324"/>
      <c r="H677" s="142"/>
      <c r="I677" s="133"/>
      <c r="J677" s="134"/>
      <c r="K677" s="134"/>
      <c r="L677" s="134"/>
      <c r="M677" s="134"/>
      <c r="N677" s="134"/>
      <c r="O677" s="134"/>
      <c r="P677" s="134"/>
      <c r="Q677" s="134"/>
    </row>
    <row r="678" spans="1:26" ht="15.75" customHeight="1">
      <c r="A678" s="132"/>
      <c r="B678" s="134"/>
      <c r="C678" s="132"/>
      <c r="D678" s="132"/>
      <c r="E678" s="132"/>
      <c r="F678" s="132"/>
      <c r="G678" s="132"/>
      <c r="H678" s="132"/>
      <c r="I678" s="133"/>
      <c r="J678" s="134"/>
      <c r="K678" s="134"/>
      <c r="L678" s="134"/>
      <c r="M678" s="134"/>
      <c r="N678" s="134"/>
      <c r="O678" s="134"/>
      <c r="P678" s="134"/>
      <c r="Q678" s="134"/>
    </row>
    <row r="679" spans="1:26" ht="15.75" customHeight="1">
      <c r="A679" s="132"/>
      <c r="B679" s="134"/>
      <c r="C679" s="132"/>
      <c r="D679" s="132"/>
      <c r="E679" s="132"/>
      <c r="F679" s="132"/>
      <c r="G679" s="132"/>
      <c r="H679" s="132"/>
      <c r="I679" s="132"/>
      <c r="J679" s="134"/>
      <c r="K679" s="134"/>
      <c r="L679" s="134"/>
      <c r="M679" s="134"/>
      <c r="N679" s="134"/>
      <c r="O679" s="134"/>
      <c r="P679" s="134"/>
      <c r="Q679" s="134"/>
    </row>
    <row r="680" spans="1:26" ht="15.75" customHeight="1">
      <c r="A680" s="132"/>
      <c r="B680" s="134"/>
      <c r="C680" s="132"/>
      <c r="D680" s="132"/>
      <c r="E680" s="132"/>
      <c r="F680" s="132"/>
      <c r="G680" s="132"/>
      <c r="H680" s="132"/>
      <c r="I680" s="132"/>
      <c r="J680" s="134"/>
      <c r="K680" s="134"/>
      <c r="L680" s="134"/>
      <c r="M680" s="134"/>
      <c r="N680" s="134"/>
      <c r="O680" s="134"/>
      <c r="P680" s="134"/>
      <c r="Q680" s="134"/>
    </row>
    <row r="681" spans="1:26" ht="15.75" customHeight="1">
      <c r="A681" s="132"/>
      <c r="B681" s="134"/>
      <c r="C681" s="132"/>
      <c r="D681" s="132"/>
      <c r="E681" s="132"/>
      <c r="F681" s="132"/>
      <c r="G681" s="132"/>
      <c r="H681" s="132"/>
      <c r="I681" s="132"/>
      <c r="J681" s="134"/>
      <c r="K681" s="134"/>
      <c r="L681" s="134"/>
      <c r="M681" s="134"/>
      <c r="N681" s="134"/>
      <c r="O681" s="134"/>
      <c r="P681" s="134"/>
      <c r="Q681" s="134"/>
    </row>
    <row r="682" spans="1:26" ht="15.75" customHeight="1">
      <c r="A682" s="132"/>
      <c r="B682" s="134"/>
      <c r="C682" s="132"/>
      <c r="D682" s="132"/>
      <c r="E682" s="132"/>
      <c r="F682" s="132"/>
      <c r="G682" s="132"/>
      <c r="H682" s="132"/>
      <c r="I682" s="132"/>
      <c r="J682" s="134"/>
      <c r="K682" s="134"/>
      <c r="L682" s="134"/>
      <c r="M682" s="134"/>
      <c r="N682" s="134"/>
      <c r="O682" s="134"/>
      <c r="P682" s="134"/>
      <c r="Q682" s="134"/>
    </row>
    <row r="683" spans="1:26" ht="15.75" customHeight="1">
      <c r="A683" s="132"/>
      <c r="B683" s="134"/>
      <c r="C683" s="132"/>
      <c r="D683" s="132"/>
      <c r="E683" s="132"/>
      <c r="F683" s="132"/>
      <c r="G683" s="132"/>
      <c r="H683" s="132"/>
      <c r="I683" s="132"/>
      <c r="J683" s="134"/>
      <c r="K683" s="134"/>
      <c r="L683" s="134"/>
      <c r="M683" s="134"/>
      <c r="N683" s="134"/>
      <c r="O683" s="134"/>
      <c r="P683" s="134"/>
      <c r="Q683" s="134"/>
    </row>
    <row r="684" spans="1:26" ht="15.75" customHeight="1">
      <c r="A684" s="132"/>
      <c r="B684" s="134"/>
      <c r="C684" s="132"/>
      <c r="D684" s="132"/>
      <c r="E684" s="132"/>
      <c r="F684" s="132"/>
      <c r="G684" s="132"/>
      <c r="H684" s="132"/>
      <c r="I684" s="132"/>
      <c r="J684" s="134"/>
      <c r="K684" s="134"/>
      <c r="L684" s="134"/>
      <c r="M684" s="134"/>
      <c r="N684" s="134"/>
      <c r="O684" s="134"/>
      <c r="P684" s="134"/>
      <c r="Q684" s="134"/>
    </row>
    <row r="685" spans="1:26" ht="15.75" customHeight="1">
      <c r="A685" s="132"/>
      <c r="B685" s="134"/>
      <c r="C685" s="132"/>
      <c r="D685" s="132"/>
      <c r="E685" s="132"/>
      <c r="F685" s="132"/>
      <c r="G685" s="149"/>
      <c r="H685" s="132"/>
      <c r="I685" s="132"/>
      <c r="J685" s="134"/>
      <c r="K685" s="134"/>
      <c r="L685" s="134"/>
      <c r="M685" s="134"/>
      <c r="N685" s="134"/>
      <c r="O685" s="134"/>
      <c r="P685" s="134"/>
      <c r="Q685" s="134"/>
    </row>
    <row r="686" spans="1:26" ht="15.75" customHeight="1">
      <c r="A686" s="132"/>
      <c r="B686" s="134"/>
      <c r="C686" s="132"/>
      <c r="D686" s="132"/>
      <c r="E686" s="132"/>
      <c r="F686" s="132"/>
      <c r="G686" s="149"/>
      <c r="H686" s="132"/>
      <c r="I686" s="133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ht="15.75" customHeight="1">
      <c r="A687" s="132"/>
      <c r="B687" s="134"/>
      <c r="C687" s="132"/>
      <c r="D687" s="132"/>
      <c r="E687" s="132"/>
      <c r="F687" s="132"/>
      <c r="G687" s="149"/>
      <c r="H687" s="132"/>
      <c r="I687" s="133"/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ht="15.75" customHeight="1">
      <c r="A688" s="132"/>
      <c r="B688" s="134"/>
      <c r="C688" s="132"/>
      <c r="D688" s="132"/>
      <c r="E688" s="132"/>
      <c r="F688" s="132"/>
      <c r="G688" s="149"/>
      <c r="H688" s="132"/>
      <c r="I688" s="133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ht="15.75" customHeight="1">
      <c r="A689" s="132"/>
      <c r="B689" s="134"/>
      <c r="C689" s="132"/>
      <c r="D689" s="132"/>
      <c r="E689" s="132"/>
      <c r="F689" s="132"/>
      <c r="G689" s="149"/>
      <c r="H689" s="132"/>
      <c r="I689" s="133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ht="15.75" customHeight="1">
      <c r="A690" s="132"/>
      <c r="B690" s="134"/>
      <c r="C690" s="132"/>
      <c r="D690" s="132"/>
      <c r="E690" s="132"/>
      <c r="F690" s="132"/>
      <c r="G690" s="149"/>
      <c r="H690" s="132"/>
      <c r="I690" s="133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ht="15.75" customHeight="1">
      <c r="A691" s="132"/>
      <c r="B691" s="134"/>
      <c r="C691" s="132"/>
      <c r="D691" s="132"/>
      <c r="E691" s="132"/>
      <c r="F691" s="132"/>
      <c r="G691" s="149"/>
      <c r="H691" s="132"/>
      <c r="I691" s="133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ht="15.75" customHeight="1">
      <c r="A692" s="132"/>
      <c r="B692" s="134"/>
      <c r="C692" s="132"/>
      <c r="D692" s="132"/>
      <c r="E692" s="132"/>
      <c r="F692" s="132"/>
      <c r="G692" s="149"/>
      <c r="H692" s="132"/>
      <c r="I692" s="133"/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ht="15.75" customHeight="1">
      <c r="A693" s="132"/>
      <c r="B693" s="134"/>
      <c r="C693" s="132"/>
      <c r="D693" s="132"/>
      <c r="E693" s="132"/>
      <c r="F693" s="132"/>
      <c r="G693" s="149"/>
      <c r="H693" s="132"/>
      <c r="I693" s="133"/>
      <c r="J693" s="134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6" ht="15.75" customHeight="1">
      <c r="A694" s="132"/>
      <c r="B694" s="134"/>
      <c r="C694" s="132"/>
      <c r="D694" s="132"/>
      <c r="E694" s="132"/>
      <c r="F694" s="132"/>
      <c r="G694" s="149"/>
      <c r="H694" s="132"/>
      <c r="I694" s="133"/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ht="15.75" customHeight="1">
      <c r="A695" s="132"/>
      <c r="B695" s="134"/>
      <c r="C695" s="132"/>
      <c r="D695" s="132"/>
      <c r="E695" s="132"/>
      <c r="F695" s="132"/>
      <c r="G695" s="149"/>
      <c r="H695" s="132"/>
      <c r="I695" s="133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ht="15.75" customHeight="1">
      <c r="A696" s="132"/>
      <c r="B696" s="134"/>
      <c r="C696" s="132"/>
      <c r="D696" s="132"/>
      <c r="E696" s="132"/>
      <c r="F696" s="132"/>
      <c r="G696" s="149"/>
      <c r="H696" s="132"/>
      <c r="I696" s="133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ht="15.75" customHeight="1">
      <c r="A697" s="132"/>
      <c r="B697" s="134"/>
      <c r="C697" s="132"/>
      <c r="D697" s="132"/>
      <c r="E697" s="132"/>
      <c r="F697" s="132"/>
      <c r="G697" s="149"/>
      <c r="H697" s="132"/>
      <c r="I697" s="133"/>
      <c r="J697" s="134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6" ht="15.75" customHeight="1">
      <c r="A698" s="132"/>
      <c r="B698" s="134"/>
      <c r="C698" s="132"/>
      <c r="D698" s="132"/>
      <c r="E698" s="132"/>
      <c r="F698" s="132"/>
      <c r="G698" s="149"/>
      <c r="H698" s="132"/>
      <c r="I698" s="133"/>
      <c r="J698" s="134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spans="1:26" ht="15.75" customHeight="1">
      <c r="A699" s="132"/>
      <c r="B699" s="134"/>
      <c r="C699" s="132"/>
      <c r="D699" s="132"/>
      <c r="E699" s="132"/>
      <c r="F699" s="132"/>
      <c r="G699" s="149"/>
      <c r="H699" s="132"/>
      <c r="I699" s="133"/>
      <c r="J699" s="134"/>
      <c r="K699" s="134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</row>
    <row r="700" spans="1:26" ht="15.75" customHeight="1">
      <c r="A700" s="132"/>
      <c r="B700" s="134"/>
      <c r="C700" s="132"/>
      <c r="D700" s="132"/>
      <c r="E700" s="132"/>
      <c r="F700" s="132"/>
      <c r="G700" s="149"/>
      <c r="H700" s="132"/>
      <c r="I700" s="133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spans="1:26" ht="15.75" customHeight="1">
      <c r="A701" s="132"/>
      <c r="B701" s="134"/>
      <c r="C701" s="132"/>
      <c r="D701" s="132"/>
      <c r="E701" s="132"/>
      <c r="F701" s="132"/>
      <c r="G701" s="149"/>
      <c r="H701" s="132"/>
      <c r="I701" s="133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spans="1:26" ht="15.75" customHeight="1">
      <c r="A702" s="132"/>
      <c r="B702" s="134"/>
      <c r="C702" s="132"/>
      <c r="D702" s="132"/>
      <c r="E702" s="132"/>
      <c r="F702" s="132"/>
      <c r="G702" s="149"/>
      <c r="H702" s="132"/>
      <c r="I702" s="133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ht="15.75" customHeight="1">
      <c r="A703" s="132"/>
      <c r="B703" s="134"/>
      <c r="C703" s="132"/>
      <c r="D703" s="132"/>
      <c r="E703" s="132"/>
      <c r="F703" s="132"/>
      <c r="G703" s="149"/>
      <c r="H703" s="132"/>
      <c r="I703" s="133"/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ht="15.75" customHeight="1">
      <c r="A704" s="132"/>
      <c r="B704" s="134"/>
      <c r="C704" s="132"/>
      <c r="D704" s="132"/>
      <c r="E704" s="132"/>
      <c r="F704" s="132"/>
      <c r="G704" s="149"/>
      <c r="H704" s="132"/>
      <c r="I704" s="133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ht="15.75" customHeight="1">
      <c r="A705" s="132"/>
      <c r="B705" s="134"/>
      <c r="C705" s="132"/>
      <c r="D705" s="132"/>
      <c r="E705" s="132"/>
      <c r="F705" s="132"/>
      <c r="G705" s="149"/>
      <c r="H705" s="132"/>
      <c r="I705" s="133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ht="15.75" customHeight="1">
      <c r="A706" s="132"/>
      <c r="B706" s="134"/>
      <c r="C706" s="132"/>
      <c r="D706" s="132"/>
      <c r="E706" s="132"/>
      <c r="F706" s="132"/>
      <c r="G706" s="149"/>
      <c r="H706" s="132"/>
      <c r="I706" s="133"/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5.75" customHeight="1">
      <c r="A707" s="132"/>
      <c r="B707" s="134"/>
      <c r="C707" s="132"/>
      <c r="D707" s="132"/>
      <c r="E707" s="132"/>
      <c r="F707" s="132"/>
      <c r="G707" s="149"/>
      <c r="H707" s="132"/>
      <c r="I707" s="133"/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spans="1:26" ht="15.75" customHeight="1">
      <c r="A708" s="132"/>
      <c r="B708" s="134"/>
      <c r="C708" s="132"/>
      <c r="D708" s="132"/>
      <c r="E708" s="132"/>
      <c r="F708" s="132"/>
      <c r="G708" s="149"/>
      <c r="H708" s="132"/>
      <c r="I708" s="133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ht="15.75" customHeight="1">
      <c r="A709" s="132"/>
      <c r="B709" s="134"/>
      <c r="C709" s="132"/>
      <c r="D709" s="132"/>
      <c r="E709" s="132"/>
      <c r="F709" s="132"/>
      <c r="G709" s="149"/>
      <c r="H709" s="132"/>
      <c r="I709" s="133"/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ht="15.75" customHeight="1">
      <c r="A710" s="132"/>
      <c r="B710" s="134"/>
      <c r="C710" s="132"/>
      <c r="D710" s="132"/>
      <c r="E710" s="132"/>
      <c r="F710" s="132"/>
      <c r="G710" s="149"/>
      <c r="H710" s="132"/>
      <c r="I710" s="133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ht="15.75" customHeight="1">
      <c r="A711" s="132"/>
      <c r="B711" s="134"/>
      <c r="C711" s="132"/>
      <c r="D711" s="132"/>
      <c r="E711" s="132"/>
      <c r="F711" s="132"/>
      <c r="G711" s="149"/>
      <c r="H711" s="132"/>
      <c r="I711" s="133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ht="15.75" customHeight="1">
      <c r="A712" s="132"/>
      <c r="B712" s="134"/>
      <c r="C712" s="132"/>
      <c r="D712" s="132"/>
      <c r="E712" s="132"/>
      <c r="F712" s="132"/>
      <c r="G712" s="149"/>
      <c r="H712" s="132"/>
      <c r="I712" s="133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ht="15.75" customHeight="1">
      <c r="A713" s="132"/>
      <c r="B713" s="134"/>
      <c r="C713" s="132"/>
      <c r="D713" s="132"/>
      <c r="E713" s="132"/>
      <c r="F713" s="132"/>
      <c r="G713" s="149"/>
      <c r="H713" s="132"/>
      <c r="I713" s="133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ht="15.75" customHeight="1">
      <c r="A714" s="132"/>
      <c r="B714" s="134"/>
      <c r="C714" s="132"/>
      <c r="D714" s="132"/>
      <c r="E714" s="132"/>
      <c r="F714" s="132"/>
      <c r="G714" s="149"/>
      <c r="H714" s="132"/>
      <c r="I714" s="133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spans="1:26" ht="15.75" customHeight="1">
      <c r="A715" s="132"/>
      <c r="B715" s="134"/>
      <c r="C715" s="132"/>
      <c r="D715" s="132"/>
      <c r="E715" s="132"/>
      <c r="F715" s="132"/>
      <c r="G715" s="149"/>
      <c r="H715" s="132"/>
      <c r="I715" s="133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ht="15.75" customHeight="1">
      <c r="A716" s="132"/>
      <c r="B716" s="134"/>
      <c r="C716" s="132"/>
      <c r="D716" s="132"/>
      <c r="E716" s="132"/>
      <c r="F716" s="132"/>
      <c r="G716" s="149"/>
      <c r="H716" s="132"/>
      <c r="I716" s="133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ht="15.75" customHeight="1">
      <c r="A717" s="132"/>
      <c r="B717" s="134"/>
      <c r="C717" s="132"/>
      <c r="D717" s="132"/>
      <c r="E717" s="132"/>
      <c r="F717" s="132"/>
      <c r="G717" s="149"/>
      <c r="H717" s="132"/>
      <c r="I717" s="133"/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ht="15.75" customHeight="1">
      <c r="A718" s="132"/>
      <c r="B718" s="134"/>
      <c r="C718" s="132"/>
      <c r="D718" s="132"/>
      <c r="E718" s="132"/>
      <c r="F718" s="132"/>
      <c r="G718" s="149"/>
      <c r="H718" s="132"/>
      <c r="I718" s="133"/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ht="15.75" customHeight="1">
      <c r="A719" s="132"/>
      <c r="B719" s="134"/>
      <c r="C719" s="132"/>
      <c r="D719" s="132"/>
      <c r="E719" s="132"/>
      <c r="F719" s="132"/>
      <c r="G719" s="149"/>
      <c r="H719" s="132"/>
      <c r="I719" s="133"/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ht="15.75" customHeight="1">
      <c r="A720" s="132"/>
      <c r="B720" s="134"/>
      <c r="C720" s="132"/>
      <c r="D720" s="132"/>
      <c r="E720" s="132"/>
      <c r="F720" s="132"/>
      <c r="G720" s="149"/>
      <c r="H720" s="132"/>
      <c r="I720" s="133"/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ht="15.75" customHeight="1">
      <c r="A721" s="132"/>
      <c r="B721" s="134"/>
      <c r="C721" s="132"/>
      <c r="D721" s="132"/>
      <c r="E721" s="132"/>
      <c r="F721" s="132"/>
      <c r="G721" s="149"/>
      <c r="H721" s="132"/>
      <c r="I721" s="133"/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ht="15.75" customHeight="1">
      <c r="A722" s="132"/>
      <c r="B722" s="134"/>
      <c r="C722" s="132"/>
      <c r="D722" s="132"/>
      <c r="E722" s="132"/>
      <c r="F722" s="132"/>
      <c r="G722" s="149"/>
      <c r="H722" s="132"/>
      <c r="I722" s="133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ht="15.75" customHeight="1">
      <c r="A723" s="132"/>
      <c r="B723" s="134"/>
      <c r="C723" s="132"/>
      <c r="D723" s="132"/>
      <c r="E723" s="132"/>
      <c r="F723" s="132"/>
      <c r="G723" s="149"/>
      <c r="H723" s="132"/>
      <c r="I723" s="133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ht="15.75" customHeight="1">
      <c r="A724" s="132"/>
      <c r="B724" s="134"/>
      <c r="C724" s="132"/>
      <c r="D724" s="132"/>
      <c r="E724" s="132"/>
      <c r="F724" s="132"/>
      <c r="G724" s="149"/>
      <c r="H724" s="132"/>
      <c r="I724" s="133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ht="15.75" customHeight="1">
      <c r="A725" s="132"/>
      <c r="B725" s="134"/>
      <c r="C725" s="132"/>
      <c r="D725" s="132"/>
      <c r="E725" s="132"/>
      <c r="F725" s="132"/>
      <c r="G725" s="149"/>
      <c r="H725" s="132"/>
      <c r="I725" s="133"/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5.75" customHeight="1">
      <c r="A726" s="132"/>
      <c r="B726" s="134"/>
      <c r="C726" s="132"/>
      <c r="D726" s="132"/>
      <c r="E726" s="132"/>
      <c r="F726" s="132"/>
      <c r="G726" s="149"/>
      <c r="H726" s="132"/>
      <c r="I726" s="133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ht="15.75" customHeight="1">
      <c r="A727" s="132"/>
      <c r="B727" s="134"/>
      <c r="C727" s="132"/>
      <c r="D727" s="132"/>
      <c r="E727" s="132"/>
      <c r="F727" s="132"/>
      <c r="G727" s="149"/>
      <c r="H727" s="132"/>
      <c r="I727" s="133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spans="1:26" ht="15.75" customHeight="1">
      <c r="A728" s="132"/>
      <c r="B728" s="134"/>
      <c r="C728" s="132"/>
      <c r="D728" s="132"/>
      <c r="E728" s="132"/>
      <c r="F728" s="132"/>
      <c r="G728" s="149"/>
      <c r="H728" s="132"/>
      <c r="I728" s="133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spans="1:26" ht="15.75" customHeight="1">
      <c r="A729" s="132"/>
      <c r="B729" s="134"/>
      <c r="C729" s="132"/>
      <c r="D729" s="132"/>
      <c r="E729" s="132"/>
      <c r="F729" s="132"/>
      <c r="G729" s="149"/>
      <c r="H729" s="132"/>
      <c r="I729" s="133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ht="15.75" customHeight="1">
      <c r="A730" s="132"/>
      <c r="B730" s="134"/>
      <c r="C730" s="132"/>
      <c r="D730" s="132"/>
      <c r="E730" s="132"/>
      <c r="F730" s="132"/>
      <c r="G730" s="149"/>
      <c r="H730" s="132"/>
      <c r="I730" s="133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ht="15.75" customHeight="1">
      <c r="A731" s="132"/>
      <c r="B731" s="134"/>
      <c r="C731" s="132"/>
      <c r="D731" s="132"/>
      <c r="E731" s="132"/>
      <c r="F731" s="132"/>
      <c r="G731" s="149"/>
      <c r="H731" s="132"/>
      <c r="I731" s="133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spans="1:26" ht="15.75" customHeight="1">
      <c r="A732" s="132"/>
      <c r="B732" s="134"/>
      <c r="C732" s="132"/>
      <c r="D732" s="132"/>
      <c r="E732" s="132"/>
      <c r="F732" s="132"/>
      <c r="G732" s="149"/>
      <c r="H732" s="132"/>
      <c r="I732" s="133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ht="15.75" customHeight="1">
      <c r="A733" s="132"/>
      <c r="B733" s="134"/>
      <c r="C733" s="132"/>
      <c r="D733" s="132"/>
      <c r="E733" s="132"/>
      <c r="F733" s="132"/>
      <c r="G733" s="149"/>
      <c r="H733" s="132"/>
      <c r="I733" s="133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ht="15.75" customHeight="1">
      <c r="A734" s="132"/>
      <c r="B734" s="134"/>
      <c r="C734" s="132"/>
      <c r="D734" s="132"/>
      <c r="E734" s="132"/>
      <c r="F734" s="132"/>
      <c r="G734" s="149"/>
      <c r="H734" s="132"/>
      <c r="I734" s="133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ht="15.75" customHeight="1">
      <c r="A735" s="132"/>
      <c r="B735" s="134"/>
      <c r="C735" s="132"/>
      <c r="D735" s="132"/>
      <c r="E735" s="132"/>
      <c r="F735" s="132"/>
      <c r="G735" s="149"/>
      <c r="H735" s="132"/>
      <c r="I735" s="133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ht="15.75" customHeight="1">
      <c r="A736" s="132"/>
      <c r="B736" s="134"/>
      <c r="C736" s="132"/>
      <c r="D736" s="132"/>
      <c r="E736" s="132"/>
      <c r="F736" s="132"/>
      <c r="G736" s="149"/>
      <c r="H736" s="132"/>
      <c r="I736" s="133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ht="15.75" customHeight="1">
      <c r="A737" s="132"/>
      <c r="B737" s="134"/>
      <c r="C737" s="132"/>
      <c r="D737" s="132"/>
      <c r="E737" s="132"/>
      <c r="F737" s="132"/>
      <c r="G737" s="149"/>
      <c r="H737" s="132"/>
      <c r="I737" s="133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ht="15.75" customHeight="1">
      <c r="A738" s="132"/>
      <c r="B738" s="134"/>
      <c r="C738" s="132"/>
      <c r="D738" s="132"/>
      <c r="E738" s="132"/>
      <c r="F738" s="132"/>
      <c r="G738" s="149"/>
      <c r="H738" s="132"/>
      <c r="I738" s="133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ht="15.75" customHeight="1">
      <c r="A739" s="132"/>
      <c r="B739" s="134"/>
      <c r="C739" s="132"/>
      <c r="D739" s="132"/>
      <c r="E739" s="132"/>
      <c r="F739" s="132"/>
      <c r="G739" s="149"/>
      <c r="H739" s="132"/>
      <c r="I739" s="133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ht="15.75" customHeight="1">
      <c r="A740" s="132"/>
      <c r="B740" s="134"/>
      <c r="C740" s="132"/>
      <c r="D740" s="132"/>
      <c r="E740" s="132"/>
      <c r="F740" s="132"/>
      <c r="G740" s="149"/>
      <c r="H740" s="132"/>
      <c r="I740" s="133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ht="15.75" customHeight="1">
      <c r="A741" s="132"/>
      <c r="B741" s="134"/>
      <c r="C741" s="132"/>
      <c r="D741" s="132"/>
      <c r="E741" s="132"/>
      <c r="F741" s="132"/>
      <c r="G741" s="149"/>
      <c r="H741" s="132"/>
      <c r="I741" s="133"/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ht="15.75" customHeight="1">
      <c r="A742" s="132"/>
      <c r="B742" s="134"/>
      <c r="C742" s="132"/>
      <c r="D742" s="132"/>
      <c r="E742" s="132"/>
      <c r="F742" s="132"/>
      <c r="G742" s="149"/>
      <c r="H742" s="132"/>
      <c r="I742" s="133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ht="15.75" customHeight="1">
      <c r="A743" s="132"/>
      <c r="B743" s="134"/>
      <c r="C743" s="132"/>
      <c r="D743" s="132"/>
      <c r="E743" s="132"/>
      <c r="F743" s="132"/>
      <c r="G743" s="149"/>
      <c r="H743" s="132"/>
      <c r="I743" s="133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ht="15.75" customHeight="1">
      <c r="A744" s="132"/>
      <c r="B744" s="134"/>
      <c r="C744" s="132"/>
      <c r="D744" s="132"/>
      <c r="E744" s="132"/>
      <c r="F744" s="132"/>
      <c r="G744" s="149"/>
      <c r="H744" s="132"/>
      <c r="I744" s="133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ht="15.75" customHeight="1">
      <c r="A745" s="132"/>
      <c r="B745" s="134"/>
      <c r="C745" s="132"/>
      <c r="D745" s="132"/>
      <c r="E745" s="132"/>
      <c r="F745" s="132"/>
      <c r="G745" s="149"/>
      <c r="H745" s="132"/>
      <c r="I745" s="133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ht="15.75" customHeight="1">
      <c r="A746" s="132"/>
      <c r="B746" s="134"/>
      <c r="C746" s="132"/>
      <c r="D746" s="132"/>
      <c r="E746" s="132"/>
      <c r="F746" s="132"/>
      <c r="G746" s="149"/>
      <c r="H746" s="132"/>
      <c r="I746" s="133"/>
      <c r="J746" s="134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spans="1:26" ht="15.75" customHeight="1">
      <c r="A747" s="132"/>
      <c r="B747" s="134"/>
      <c r="C747" s="132"/>
      <c r="D747" s="132"/>
      <c r="E747" s="132"/>
      <c r="F747" s="132"/>
      <c r="G747" s="149"/>
      <c r="H747" s="132"/>
      <c r="I747" s="133"/>
      <c r="J747" s="134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spans="1:26" ht="15.75" customHeight="1">
      <c r="A748" s="132"/>
      <c r="B748" s="134"/>
      <c r="C748" s="132"/>
      <c r="D748" s="132"/>
      <c r="E748" s="132"/>
      <c r="F748" s="132"/>
      <c r="G748" s="149"/>
      <c r="H748" s="132"/>
      <c r="I748" s="133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ht="15.75" customHeight="1">
      <c r="A749" s="132"/>
      <c r="B749" s="134"/>
      <c r="C749" s="132"/>
      <c r="D749" s="132"/>
      <c r="E749" s="132"/>
      <c r="F749" s="132"/>
      <c r="G749" s="149"/>
      <c r="H749" s="132"/>
      <c r="I749" s="133"/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ht="15.75" customHeight="1">
      <c r="A750" s="132"/>
      <c r="B750" s="134"/>
      <c r="C750" s="132"/>
      <c r="D750" s="132"/>
      <c r="E750" s="132"/>
      <c r="F750" s="132"/>
      <c r="G750" s="149"/>
      <c r="H750" s="132"/>
      <c r="I750" s="133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ht="15.75" customHeight="1">
      <c r="A751" s="132"/>
      <c r="B751" s="134"/>
      <c r="C751" s="132"/>
      <c r="D751" s="132"/>
      <c r="E751" s="132"/>
      <c r="F751" s="132"/>
      <c r="G751" s="149"/>
      <c r="H751" s="132"/>
      <c r="I751" s="133"/>
      <c r="J751" s="134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ht="15.75" customHeight="1">
      <c r="A752" s="132"/>
      <c r="B752" s="134"/>
      <c r="C752" s="132"/>
      <c r="D752" s="132"/>
      <c r="E752" s="132"/>
      <c r="F752" s="132"/>
      <c r="G752" s="149"/>
      <c r="H752" s="132"/>
      <c r="I752" s="133"/>
      <c r="J752" s="134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ht="15.75" customHeight="1">
      <c r="A753" s="132"/>
      <c r="B753" s="134"/>
      <c r="C753" s="132"/>
      <c r="D753" s="132"/>
      <c r="E753" s="132"/>
      <c r="F753" s="132"/>
      <c r="G753" s="149"/>
      <c r="H753" s="132"/>
      <c r="I753" s="133"/>
      <c r="J753" s="134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ht="15.75" customHeight="1">
      <c r="A754" s="132"/>
      <c r="B754" s="134"/>
      <c r="C754" s="132"/>
      <c r="D754" s="132"/>
      <c r="E754" s="132"/>
      <c r="F754" s="132"/>
      <c r="G754" s="149"/>
      <c r="H754" s="132"/>
      <c r="I754" s="133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ht="15.75" customHeight="1">
      <c r="A755" s="132"/>
      <c r="B755" s="134"/>
      <c r="C755" s="132"/>
      <c r="D755" s="132"/>
      <c r="E755" s="132"/>
      <c r="F755" s="132"/>
      <c r="G755" s="149"/>
      <c r="H755" s="132"/>
      <c r="I755" s="133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ht="15.75" customHeight="1">
      <c r="A756" s="132"/>
      <c r="B756" s="134"/>
      <c r="C756" s="132"/>
      <c r="D756" s="132"/>
      <c r="E756" s="132"/>
      <c r="F756" s="132"/>
      <c r="G756" s="149"/>
      <c r="H756" s="132"/>
      <c r="I756" s="133"/>
      <c r="J756" s="134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spans="1:26" ht="15.75" customHeight="1">
      <c r="A757" s="132"/>
      <c r="B757" s="134"/>
      <c r="C757" s="132"/>
      <c r="D757" s="132"/>
      <c r="E757" s="132"/>
      <c r="F757" s="132"/>
      <c r="G757" s="149"/>
      <c r="H757" s="132"/>
      <c r="I757" s="133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spans="1:26" ht="15.75" customHeight="1">
      <c r="A758" s="132"/>
      <c r="B758" s="134"/>
      <c r="C758" s="132"/>
      <c r="D758" s="132"/>
      <c r="E758" s="132"/>
      <c r="F758" s="132"/>
      <c r="G758" s="149"/>
      <c r="H758" s="132"/>
      <c r="I758" s="133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spans="1:26" ht="15.75" customHeight="1">
      <c r="A759" s="132"/>
      <c r="B759" s="134"/>
      <c r="C759" s="132"/>
      <c r="D759" s="132"/>
      <c r="E759" s="132"/>
      <c r="F759" s="132"/>
      <c r="G759" s="149"/>
      <c r="H759" s="132"/>
      <c r="I759" s="133"/>
      <c r="J759" s="134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spans="1:26" ht="15.75" customHeight="1">
      <c r="A760" s="132"/>
      <c r="B760" s="134"/>
      <c r="C760" s="132"/>
      <c r="D760" s="132"/>
      <c r="E760" s="132"/>
      <c r="F760" s="132"/>
      <c r="G760" s="149"/>
      <c r="H760" s="132"/>
      <c r="I760" s="133"/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ht="15.75" customHeight="1">
      <c r="A761" s="132"/>
      <c r="B761" s="134"/>
      <c r="C761" s="132"/>
      <c r="D761" s="132"/>
      <c r="E761" s="132"/>
      <c r="F761" s="132"/>
      <c r="G761" s="149"/>
      <c r="H761" s="132"/>
      <c r="I761" s="133"/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spans="1:26" ht="15.75" customHeight="1">
      <c r="A762" s="132"/>
      <c r="B762" s="134"/>
      <c r="C762" s="132"/>
      <c r="D762" s="132"/>
      <c r="E762" s="132"/>
      <c r="F762" s="132"/>
      <c r="G762" s="149"/>
      <c r="H762" s="132"/>
      <c r="I762" s="133"/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ht="15.75" customHeight="1">
      <c r="A763" s="132"/>
      <c r="B763" s="134"/>
      <c r="C763" s="132"/>
      <c r="D763" s="132"/>
      <c r="E763" s="132"/>
      <c r="F763" s="132"/>
      <c r="G763" s="149"/>
      <c r="H763" s="132"/>
      <c r="I763" s="133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ht="15.75" customHeight="1">
      <c r="A764" s="132"/>
      <c r="B764" s="134"/>
      <c r="C764" s="132"/>
      <c r="D764" s="132"/>
      <c r="E764" s="132"/>
      <c r="F764" s="132"/>
      <c r="G764" s="149"/>
      <c r="H764" s="132"/>
      <c r="I764" s="133"/>
      <c r="J764" s="134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ht="15.75" customHeight="1">
      <c r="A765" s="132"/>
      <c r="B765" s="134"/>
      <c r="C765" s="132"/>
      <c r="D765" s="132"/>
      <c r="E765" s="132"/>
      <c r="F765" s="132"/>
      <c r="G765" s="149"/>
      <c r="H765" s="132"/>
      <c r="I765" s="133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spans="1:26" ht="15.75" customHeight="1">
      <c r="A766" s="132"/>
      <c r="B766" s="134"/>
      <c r="C766" s="132"/>
      <c r="D766" s="132"/>
      <c r="E766" s="132"/>
      <c r="F766" s="132"/>
      <c r="G766" s="149"/>
      <c r="H766" s="132"/>
      <c r="I766" s="133"/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ht="15.75" customHeight="1">
      <c r="A767" s="132"/>
      <c r="B767" s="134"/>
      <c r="C767" s="132"/>
      <c r="D767" s="132"/>
      <c r="E767" s="132"/>
      <c r="F767" s="132"/>
      <c r="G767" s="149"/>
      <c r="H767" s="132"/>
      <c r="I767" s="133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ht="15.75" customHeight="1">
      <c r="A768" s="132"/>
      <c r="B768" s="134"/>
      <c r="C768" s="132"/>
      <c r="D768" s="132"/>
      <c r="E768" s="132"/>
      <c r="F768" s="132"/>
      <c r="G768" s="149"/>
      <c r="H768" s="132"/>
      <c r="I768" s="133"/>
      <c r="J768" s="134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ht="15.75" customHeight="1">
      <c r="A769" s="132"/>
      <c r="B769" s="134"/>
      <c r="C769" s="132"/>
      <c r="D769" s="132"/>
      <c r="E769" s="132"/>
      <c r="F769" s="132"/>
      <c r="G769" s="149"/>
      <c r="H769" s="132"/>
      <c r="I769" s="133"/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ht="15.75" customHeight="1">
      <c r="A770" s="132"/>
      <c r="B770" s="134"/>
      <c r="C770" s="132"/>
      <c r="D770" s="132"/>
      <c r="E770" s="132"/>
      <c r="F770" s="132"/>
      <c r="G770" s="149"/>
      <c r="H770" s="132"/>
      <c r="I770" s="133"/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ht="15.75" customHeight="1">
      <c r="A771" s="132"/>
      <c r="B771" s="134"/>
      <c r="C771" s="132"/>
      <c r="D771" s="132"/>
      <c r="E771" s="132"/>
      <c r="F771" s="132"/>
      <c r="G771" s="149"/>
      <c r="H771" s="132"/>
      <c r="I771" s="133"/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ht="15.75" customHeight="1">
      <c r="A772" s="132"/>
      <c r="B772" s="134"/>
      <c r="C772" s="132"/>
      <c r="D772" s="132"/>
      <c r="E772" s="132"/>
      <c r="F772" s="132"/>
      <c r="G772" s="149"/>
      <c r="H772" s="132"/>
      <c r="I772" s="133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ht="15.75" customHeight="1">
      <c r="A773" s="132"/>
      <c r="B773" s="134"/>
      <c r="C773" s="132"/>
      <c r="D773" s="132"/>
      <c r="E773" s="132"/>
      <c r="F773" s="132"/>
      <c r="G773" s="149"/>
      <c r="H773" s="132"/>
      <c r="I773" s="133"/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ht="15.75" customHeight="1">
      <c r="A774" s="132"/>
      <c r="B774" s="134"/>
      <c r="C774" s="132"/>
      <c r="D774" s="132"/>
      <c r="E774" s="132"/>
      <c r="F774" s="132"/>
      <c r="G774" s="149"/>
      <c r="H774" s="132"/>
      <c r="I774" s="133"/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ht="15.75" customHeight="1">
      <c r="A775" s="132"/>
      <c r="B775" s="134"/>
      <c r="C775" s="132"/>
      <c r="D775" s="132"/>
      <c r="E775" s="132"/>
      <c r="F775" s="132"/>
      <c r="G775" s="149"/>
      <c r="H775" s="132"/>
      <c r="I775" s="133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ht="15.75" customHeight="1">
      <c r="A776" s="132"/>
      <c r="B776" s="134"/>
      <c r="C776" s="132"/>
      <c r="D776" s="132"/>
      <c r="E776" s="132"/>
      <c r="F776" s="132"/>
      <c r="G776" s="149"/>
      <c r="H776" s="132"/>
      <c r="I776" s="133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ht="15.75" customHeight="1">
      <c r="A777" s="132"/>
      <c r="B777" s="134"/>
      <c r="C777" s="132"/>
      <c r="D777" s="132"/>
      <c r="E777" s="132"/>
      <c r="F777" s="132"/>
      <c r="G777" s="149"/>
      <c r="H777" s="132"/>
      <c r="I777" s="133"/>
      <c r="J777" s="134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ht="15.75" customHeight="1">
      <c r="A778" s="132"/>
      <c r="B778" s="134"/>
      <c r="C778" s="132"/>
      <c r="D778" s="132"/>
      <c r="E778" s="132"/>
      <c r="F778" s="132"/>
      <c r="G778" s="149"/>
      <c r="H778" s="132"/>
      <c r="I778" s="133"/>
      <c r="J778" s="134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ht="15.75" customHeight="1">
      <c r="A779" s="132"/>
      <c r="B779" s="134"/>
      <c r="C779" s="132"/>
      <c r="D779" s="132"/>
      <c r="E779" s="132"/>
      <c r="F779" s="132"/>
      <c r="G779" s="149"/>
      <c r="H779" s="132"/>
      <c r="I779" s="133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ht="15.75" customHeight="1">
      <c r="A780" s="132"/>
      <c r="B780" s="134"/>
      <c r="C780" s="132"/>
      <c r="D780" s="132"/>
      <c r="E780" s="132"/>
      <c r="F780" s="132"/>
      <c r="G780" s="149"/>
      <c r="H780" s="132"/>
      <c r="I780" s="133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ht="15.75" customHeight="1">
      <c r="A781" s="132"/>
      <c r="B781" s="134"/>
      <c r="C781" s="132"/>
      <c r="D781" s="132"/>
      <c r="E781" s="132"/>
      <c r="F781" s="132"/>
      <c r="G781" s="149"/>
      <c r="H781" s="132"/>
      <c r="I781" s="133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ht="15.75" customHeight="1">
      <c r="A782" s="132"/>
      <c r="B782" s="134"/>
      <c r="C782" s="132"/>
      <c r="D782" s="132"/>
      <c r="E782" s="132"/>
      <c r="F782" s="132"/>
      <c r="G782" s="149"/>
      <c r="H782" s="132"/>
      <c r="I782" s="133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ht="15.75" customHeight="1">
      <c r="A783" s="132"/>
      <c r="B783" s="134"/>
      <c r="C783" s="132"/>
      <c r="D783" s="132"/>
      <c r="E783" s="132"/>
      <c r="F783" s="132"/>
      <c r="G783" s="149"/>
      <c r="H783" s="132"/>
      <c r="I783" s="133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ht="15.75" customHeight="1">
      <c r="A784" s="132"/>
      <c r="B784" s="134"/>
      <c r="C784" s="132"/>
      <c r="D784" s="132"/>
      <c r="E784" s="132"/>
      <c r="F784" s="132"/>
      <c r="G784" s="149"/>
      <c r="H784" s="132"/>
      <c r="I784" s="133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5.75" customHeight="1">
      <c r="A785" s="132"/>
      <c r="B785" s="134"/>
      <c r="C785" s="132"/>
      <c r="D785" s="132"/>
      <c r="E785" s="132"/>
      <c r="F785" s="132"/>
      <c r="G785" s="149"/>
      <c r="H785" s="132"/>
      <c r="I785" s="133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ht="15.75" customHeight="1">
      <c r="A786" s="132"/>
      <c r="B786" s="134"/>
      <c r="C786" s="132"/>
      <c r="D786" s="132"/>
      <c r="E786" s="132"/>
      <c r="F786" s="132"/>
      <c r="G786" s="149"/>
      <c r="H786" s="132"/>
      <c r="I786" s="133"/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spans="1:26" ht="15.75" customHeight="1">
      <c r="A787" s="132"/>
      <c r="B787" s="134"/>
      <c r="C787" s="132"/>
      <c r="D787" s="132"/>
      <c r="E787" s="132"/>
      <c r="F787" s="132"/>
      <c r="G787" s="149"/>
      <c r="H787" s="132"/>
      <c r="I787" s="133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ht="15.75" customHeight="1">
      <c r="A788" s="132"/>
      <c r="B788" s="134"/>
      <c r="C788" s="132"/>
      <c r="D788" s="132"/>
      <c r="E788" s="132"/>
      <c r="F788" s="132"/>
      <c r="G788" s="149"/>
      <c r="H788" s="132"/>
      <c r="I788" s="133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spans="1:26" ht="15.75" customHeight="1">
      <c r="A789" s="132"/>
      <c r="B789" s="134"/>
      <c r="C789" s="132"/>
      <c r="D789" s="132"/>
      <c r="E789" s="132"/>
      <c r="F789" s="132"/>
      <c r="G789" s="149"/>
      <c r="H789" s="132"/>
      <c r="I789" s="133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spans="1:26" ht="15.75" customHeight="1">
      <c r="A790" s="132"/>
      <c r="B790" s="134"/>
      <c r="C790" s="132"/>
      <c r="D790" s="132"/>
      <c r="E790" s="132"/>
      <c r="F790" s="132"/>
      <c r="G790" s="149"/>
      <c r="H790" s="132"/>
      <c r="I790" s="133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spans="1:26" ht="15.75" customHeight="1">
      <c r="A791" s="132"/>
      <c r="B791" s="134"/>
      <c r="C791" s="132"/>
      <c r="D791" s="132"/>
      <c r="E791" s="132"/>
      <c r="F791" s="132"/>
      <c r="G791" s="149"/>
      <c r="H791" s="132"/>
      <c r="I791" s="133"/>
      <c r="J791" s="134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</row>
    <row r="792" spans="1:26" ht="15.75" customHeight="1">
      <c r="A792" s="132"/>
      <c r="B792" s="134"/>
      <c r="C792" s="132"/>
      <c r="D792" s="132"/>
      <c r="E792" s="132"/>
      <c r="F792" s="132"/>
      <c r="G792" s="149"/>
      <c r="H792" s="132"/>
      <c r="I792" s="133"/>
      <c r="J792" s="134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spans="1:26" ht="15.75" customHeight="1">
      <c r="A793" s="132"/>
      <c r="B793" s="134"/>
      <c r="C793" s="132"/>
      <c r="D793" s="132"/>
      <c r="E793" s="132"/>
      <c r="F793" s="132"/>
      <c r="G793" s="149"/>
      <c r="H793" s="132"/>
      <c r="I793" s="133"/>
      <c r="J793" s="134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spans="1:26" ht="15.75" customHeight="1">
      <c r="A794" s="132"/>
      <c r="B794" s="134"/>
      <c r="C794" s="132"/>
      <c r="D794" s="132"/>
      <c r="E794" s="132"/>
      <c r="F794" s="132"/>
      <c r="G794" s="149"/>
      <c r="H794" s="132"/>
      <c r="I794" s="133"/>
      <c r="J794" s="134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spans="1:26" ht="15.75" customHeight="1">
      <c r="A795" s="132"/>
      <c r="B795" s="134"/>
      <c r="C795" s="132"/>
      <c r="D795" s="132"/>
      <c r="E795" s="132"/>
      <c r="F795" s="132"/>
      <c r="G795" s="149"/>
      <c r="H795" s="132"/>
      <c r="I795" s="133"/>
      <c r="J795" s="134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spans="1:26" ht="15.75" customHeight="1">
      <c r="A796" s="132"/>
      <c r="B796" s="134"/>
      <c r="C796" s="132"/>
      <c r="D796" s="132"/>
      <c r="E796" s="132"/>
      <c r="F796" s="132"/>
      <c r="G796" s="149"/>
      <c r="H796" s="132"/>
      <c r="I796" s="133"/>
      <c r="J796" s="134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spans="1:26" ht="15.75" customHeight="1">
      <c r="A797" s="132"/>
      <c r="B797" s="134"/>
      <c r="C797" s="132"/>
      <c r="D797" s="132"/>
      <c r="E797" s="132"/>
      <c r="F797" s="132"/>
      <c r="G797" s="149"/>
      <c r="H797" s="132"/>
      <c r="I797" s="133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ht="15.75" customHeight="1">
      <c r="A798" s="132"/>
      <c r="B798" s="134"/>
      <c r="C798" s="132"/>
      <c r="D798" s="132"/>
      <c r="E798" s="132"/>
      <c r="F798" s="132"/>
      <c r="G798" s="149"/>
      <c r="H798" s="132"/>
      <c r="I798" s="133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5.75" customHeight="1">
      <c r="A799" s="132"/>
      <c r="B799" s="134"/>
      <c r="C799" s="132"/>
      <c r="D799" s="132"/>
      <c r="E799" s="132"/>
      <c r="F799" s="132"/>
      <c r="G799" s="149"/>
      <c r="H799" s="132"/>
      <c r="I799" s="133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ht="15.75" customHeight="1">
      <c r="A800" s="132"/>
      <c r="B800" s="134"/>
      <c r="C800" s="132"/>
      <c r="D800" s="132"/>
      <c r="E800" s="132"/>
      <c r="F800" s="132"/>
      <c r="G800" s="149"/>
      <c r="H800" s="132"/>
      <c r="I800" s="133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ht="15.75" customHeight="1">
      <c r="A801" s="132"/>
      <c r="B801" s="134"/>
      <c r="C801" s="132"/>
      <c r="D801" s="132"/>
      <c r="E801" s="132"/>
      <c r="F801" s="132"/>
      <c r="G801" s="149"/>
      <c r="H801" s="132"/>
      <c r="I801" s="133"/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ht="15.75" customHeight="1">
      <c r="A802" s="132"/>
      <c r="B802" s="134"/>
      <c r="C802" s="132"/>
      <c r="D802" s="132"/>
      <c r="E802" s="132"/>
      <c r="F802" s="132"/>
      <c r="G802" s="149"/>
      <c r="H802" s="132"/>
      <c r="I802" s="133"/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ht="15.75" customHeight="1">
      <c r="A803" s="132"/>
      <c r="B803" s="134"/>
      <c r="C803" s="132"/>
      <c r="D803" s="132"/>
      <c r="E803" s="132"/>
      <c r="F803" s="132"/>
      <c r="G803" s="149"/>
      <c r="H803" s="132"/>
      <c r="I803" s="133"/>
      <c r="J803" s="134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ht="15.75" customHeight="1">
      <c r="A804" s="132"/>
      <c r="B804" s="134"/>
      <c r="C804" s="132"/>
      <c r="D804" s="132"/>
      <c r="E804" s="132"/>
      <c r="F804" s="132"/>
      <c r="G804" s="149"/>
      <c r="H804" s="132"/>
      <c r="I804" s="133"/>
      <c r="J804" s="134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ht="15.75" customHeight="1">
      <c r="A805" s="132"/>
      <c r="B805" s="134"/>
      <c r="C805" s="132"/>
      <c r="D805" s="132"/>
      <c r="E805" s="132"/>
      <c r="F805" s="132"/>
      <c r="G805" s="149"/>
      <c r="H805" s="132"/>
      <c r="I805" s="133"/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ht="15.75" customHeight="1">
      <c r="A806" s="132"/>
      <c r="B806" s="134"/>
      <c r="C806" s="132"/>
      <c r="D806" s="132"/>
      <c r="E806" s="132"/>
      <c r="F806" s="132"/>
      <c r="G806" s="149"/>
      <c r="H806" s="132"/>
      <c r="I806" s="133"/>
      <c r="J806" s="134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ht="15.75" customHeight="1">
      <c r="A807" s="132"/>
      <c r="B807" s="134"/>
      <c r="C807" s="132"/>
      <c r="D807" s="132"/>
      <c r="E807" s="132"/>
      <c r="F807" s="132"/>
      <c r="G807" s="149"/>
      <c r="H807" s="132"/>
      <c r="I807" s="133"/>
      <c r="J807" s="134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ht="15.75" customHeight="1">
      <c r="A808" s="132"/>
      <c r="B808" s="134"/>
      <c r="C808" s="132"/>
      <c r="D808" s="132"/>
      <c r="E808" s="132"/>
      <c r="F808" s="132"/>
      <c r="G808" s="149"/>
      <c r="H808" s="132"/>
      <c r="I808" s="133"/>
      <c r="J808" s="134"/>
      <c r="K808" s="134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</row>
    <row r="809" spans="1:26" ht="15.75" customHeight="1">
      <c r="A809" s="132"/>
      <c r="B809" s="134"/>
      <c r="C809" s="132"/>
      <c r="D809" s="132"/>
      <c r="E809" s="132"/>
      <c r="F809" s="132"/>
      <c r="G809" s="149"/>
      <c r="H809" s="132"/>
      <c r="I809" s="133"/>
      <c r="J809" s="134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spans="1:26" ht="15.75" customHeight="1">
      <c r="A810" s="132"/>
      <c r="B810" s="134"/>
      <c r="C810" s="132"/>
      <c r="D810" s="132"/>
      <c r="E810" s="132"/>
      <c r="F810" s="132"/>
      <c r="G810" s="149"/>
      <c r="H810" s="132"/>
      <c r="I810" s="133"/>
      <c r="J810" s="134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ht="15.75" customHeight="1">
      <c r="A811" s="132"/>
      <c r="B811" s="134"/>
      <c r="C811" s="132"/>
      <c r="D811" s="132"/>
      <c r="E811" s="132"/>
      <c r="F811" s="132"/>
      <c r="G811" s="149"/>
      <c r="H811" s="132"/>
      <c r="I811" s="133"/>
      <c r="J811" s="134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spans="1:26" ht="15.75" customHeight="1">
      <c r="A812" s="132"/>
      <c r="B812" s="134"/>
      <c r="C812" s="132"/>
      <c r="D812" s="132"/>
      <c r="E812" s="132"/>
      <c r="F812" s="132"/>
      <c r="G812" s="149"/>
      <c r="H812" s="132"/>
      <c r="I812" s="133"/>
      <c r="J812" s="134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ht="15.75" customHeight="1">
      <c r="A813" s="132"/>
      <c r="B813" s="134"/>
      <c r="C813" s="132"/>
      <c r="D813" s="132"/>
      <c r="E813" s="132"/>
      <c r="F813" s="132"/>
      <c r="G813" s="149"/>
      <c r="H813" s="132"/>
      <c r="I813" s="133"/>
      <c r="J813" s="134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ht="15.75" customHeight="1">
      <c r="A814" s="132"/>
      <c r="B814" s="134"/>
      <c r="C814" s="132"/>
      <c r="D814" s="132"/>
      <c r="E814" s="132"/>
      <c r="F814" s="132"/>
      <c r="G814" s="149"/>
      <c r="H814" s="132"/>
      <c r="I814" s="133"/>
      <c r="J814" s="134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ht="15.75" customHeight="1">
      <c r="A815" s="132"/>
      <c r="B815" s="134"/>
      <c r="C815" s="132"/>
      <c r="D815" s="132"/>
      <c r="E815" s="132"/>
      <c r="F815" s="132"/>
      <c r="G815" s="149"/>
      <c r="H815" s="132"/>
      <c r="I815" s="133"/>
      <c r="J815" s="134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ht="15.75" customHeight="1">
      <c r="A816" s="132"/>
      <c r="B816" s="134"/>
      <c r="C816" s="132"/>
      <c r="D816" s="132"/>
      <c r="E816" s="132"/>
      <c r="F816" s="132"/>
      <c r="G816" s="149"/>
      <c r="H816" s="132"/>
      <c r="I816" s="133"/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6" ht="15.75" customHeight="1">
      <c r="A817" s="132"/>
      <c r="B817" s="134"/>
      <c r="C817" s="132"/>
      <c r="D817" s="132"/>
      <c r="E817" s="132"/>
      <c r="F817" s="132"/>
      <c r="G817" s="149"/>
      <c r="H817" s="132"/>
      <c r="I817" s="133"/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6" ht="15.75" customHeight="1">
      <c r="A818" s="132"/>
      <c r="B818" s="134"/>
      <c r="C818" s="132"/>
      <c r="D818" s="132"/>
      <c r="E818" s="132"/>
      <c r="F818" s="132"/>
      <c r="G818" s="149"/>
      <c r="H818" s="132"/>
      <c r="I818" s="133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6" ht="15.75" customHeight="1">
      <c r="A819" s="132"/>
      <c r="B819" s="134"/>
      <c r="C819" s="132"/>
      <c r="D819" s="132"/>
      <c r="E819" s="132"/>
      <c r="F819" s="132"/>
      <c r="G819" s="149"/>
      <c r="H819" s="132"/>
      <c r="I819" s="133"/>
      <c r="J819" s="134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spans="1:26" ht="15.75" customHeight="1">
      <c r="A820" s="132"/>
      <c r="B820" s="134"/>
      <c r="C820" s="132"/>
      <c r="D820" s="132"/>
      <c r="E820" s="132"/>
      <c r="F820" s="132"/>
      <c r="G820" s="149"/>
      <c r="H820" s="132"/>
      <c r="I820" s="133"/>
      <c r="J820" s="134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spans="1:26" ht="15.75" customHeight="1">
      <c r="A821" s="132"/>
      <c r="B821" s="134"/>
      <c r="C821" s="132"/>
      <c r="D821" s="132"/>
      <c r="E821" s="132"/>
      <c r="F821" s="132"/>
      <c r="G821" s="149"/>
      <c r="H821" s="132"/>
      <c r="I821" s="133"/>
      <c r="J821" s="134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spans="1:26" ht="15.75" customHeight="1">
      <c r="A822" s="132"/>
      <c r="B822" s="134"/>
      <c r="C822" s="132"/>
      <c r="D822" s="132"/>
      <c r="E822" s="132"/>
      <c r="F822" s="132"/>
      <c r="G822" s="149"/>
      <c r="H822" s="132"/>
      <c r="I822" s="133"/>
      <c r="J822" s="134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spans="1:26" ht="15.75" customHeight="1">
      <c r="A823" s="132"/>
      <c r="B823" s="134"/>
      <c r="C823" s="132"/>
      <c r="D823" s="132"/>
      <c r="E823" s="132"/>
      <c r="F823" s="132"/>
      <c r="G823" s="149"/>
      <c r="H823" s="132"/>
      <c r="I823" s="133"/>
      <c r="J823" s="134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spans="1:26" ht="15.75" customHeight="1">
      <c r="A824" s="132"/>
      <c r="B824" s="134"/>
      <c r="C824" s="132"/>
      <c r="D824" s="132"/>
      <c r="E824" s="132"/>
      <c r="F824" s="132"/>
      <c r="G824" s="149"/>
      <c r="H824" s="132"/>
      <c r="I824" s="133"/>
      <c r="J824" s="134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6" ht="15.75" customHeight="1">
      <c r="A825" s="132"/>
      <c r="B825" s="134"/>
      <c r="C825" s="132"/>
      <c r="D825" s="132"/>
      <c r="E825" s="132"/>
      <c r="F825" s="132"/>
      <c r="G825" s="149"/>
      <c r="H825" s="132"/>
      <c r="I825" s="133"/>
      <c r="J825" s="134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spans="1:26" ht="15.75" customHeight="1">
      <c r="A826" s="132"/>
      <c r="B826" s="134"/>
      <c r="C826" s="132"/>
      <c r="D826" s="132"/>
      <c r="E826" s="132"/>
      <c r="F826" s="132"/>
      <c r="G826" s="149"/>
      <c r="H826" s="132"/>
      <c r="I826" s="133"/>
      <c r="J826" s="134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spans="1:26" ht="15.75" customHeight="1">
      <c r="A827" s="132"/>
      <c r="B827" s="134"/>
      <c r="C827" s="132"/>
      <c r="D827" s="132"/>
      <c r="E827" s="132"/>
      <c r="F827" s="132"/>
      <c r="G827" s="149"/>
      <c r="H827" s="132"/>
      <c r="I827" s="133"/>
      <c r="J827" s="134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</row>
    <row r="828" spans="1:26" ht="15.75" customHeight="1">
      <c r="A828" s="132"/>
      <c r="B828" s="134"/>
      <c r="C828" s="132"/>
      <c r="D828" s="132"/>
      <c r="E828" s="132"/>
      <c r="F828" s="132"/>
      <c r="G828" s="149"/>
      <c r="H828" s="132"/>
      <c r="I828" s="133"/>
      <c r="J828" s="134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</row>
    <row r="829" spans="1:26" ht="15.75" customHeight="1">
      <c r="A829" s="132"/>
      <c r="B829" s="134"/>
      <c r="C829" s="132"/>
      <c r="D829" s="132"/>
      <c r="E829" s="132"/>
      <c r="F829" s="132"/>
      <c r="G829" s="149"/>
      <c r="H829" s="132"/>
      <c r="I829" s="133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spans="1:26" ht="15.75" customHeight="1">
      <c r="A830" s="132"/>
      <c r="B830" s="134"/>
      <c r="C830" s="132"/>
      <c r="D830" s="132"/>
      <c r="E830" s="132"/>
      <c r="F830" s="132"/>
      <c r="G830" s="149"/>
      <c r="H830" s="132"/>
      <c r="I830" s="133"/>
      <c r="J830" s="134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spans="1:26" ht="15.75" customHeight="1">
      <c r="A831" s="132"/>
      <c r="B831" s="134"/>
      <c r="C831" s="132"/>
      <c r="D831" s="132"/>
      <c r="E831" s="132"/>
      <c r="F831" s="132"/>
      <c r="G831" s="149"/>
      <c r="H831" s="132"/>
      <c r="I831" s="133"/>
      <c r="J831" s="134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spans="1:26" ht="15.75" customHeight="1">
      <c r="A832" s="132"/>
      <c r="B832" s="134"/>
      <c r="C832" s="132"/>
      <c r="D832" s="132"/>
      <c r="E832" s="132"/>
      <c r="F832" s="132"/>
      <c r="G832" s="149"/>
      <c r="H832" s="132"/>
      <c r="I832" s="133"/>
      <c r="J832" s="134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spans="1:26" ht="15.75" customHeight="1">
      <c r="A833" s="132"/>
      <c r="B833" s="134"/>
      <c r="C833" s="132"/>
      <c r="D833" s="132"/>
      <c r="E833" s="132"/>
      <c r="F833" s="132"/>
      <c r="G833" s="149"/>
      <c r="H833" s="132"/>
      <c r="I833" s="133"/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spans="1:26" ht="15.75" customHeight="1">
      <c r="A834" s="132"/>
      <c r="B834" s="134"/>
      <c r="C834" s="132"/>
      <c r="D834" s="132"/>
      <c r="E834" s="132"/>
      <c r="F834" s="132"/>
      <c r="G834" s="149"/>
      <c r="H834" s="132"/>
      <c r="I834" s="133"/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spans="1:26" ht="15.75" customHeight="1">
      <c r="A835" s="132"/>
      <c r="B835" s="134"/>
      <c r="C835" s="132"/>
      <c r="D835" s="132"/>
      <c r="E835" s="132"/>
      <c r="F835" s="132"/>
      <c r="G835" s="149"/>
      <c r="H835" s="132"/>
      <c r="I835" s="133"/>
      <c r="J835" s="134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spans="1:26" ht="15.75" customHeight="1">
      <c r="A836" s="132"/>
      <c r="B836" s="134"/>
      <c r="C836" s="132"/>
      <c r="D836" s="132"/>
      <c r="E836" s="132"/>
      <c r="F836" s="132"/>
      <c r="G836" s="149"/>
      <c r="H836" s="132"/>
      <c r="I836" s="133"/>
      <c r="J836" s="134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spans="1:26" ht="15.75" customHeight="1">
      <c r="A837" s="132"/>
      <c r="B837" s="134"/>
      <c r="C837" s="132"/>
      <c r="D837" s="132"/>
      <c r="E837" s="132"/>
      <c r="F837" s="132"/>
      <c r="G837" s="149"/>
      <c r="H837" s="132"/>
      <c r="I837" s="133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spans="1:26" ht="15.75" customHeight="1">
      <c r="A838" s="132"/>
      <c r="B838" s="134"/>
      <c r="C838" s="132"/>
      <c r="D838" s="132"/>
      <c r="E838" s="132"/>
      <c r="F838" s="132"/>
      <c r="G838" s="149"/>
      <c r="H838" s="132"/>
      <c r="I838" s="133"/>
      <c r="J838" s="134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spans="1:26" ht="15.75" customHeight="1">
      <c r="A839" s="132"/>
      <c r="B839" s="134"/>
      <c r="C839" s="132"/>
      <c r="D839" s="132"/>
      <c r="E839" s="132"/>
      <c r="F839" s="132"/>
      <c r="G839" s="149"/>
      <c r="H839" s="132"/>
      <c r="I839" s="133"/>
      <c r="J839" s="134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spans="1:26" ht="15.75" customHeight="1">
      <c r="A840" s="132"/>
      <c r="B840" s="134"/>
      <c r="C840" s="132"/>
      <c r="D840" s="132"/>
      <c r="E840" s="132"/>
      <c r="F840" s="132"/>
      <c r="G840" s="149"/>
      <c r="H840" s="132"/>
      <c r="I840" s="133"/>
      <c r="J840" s="134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spans="1:26" ht="15.75" customHeight="1">
      <c r="A841" s="132"/>
      <c r="B841" s="134"/>
      <c r="C841" s="132"/>
      <c r="D841" s="132"/>
      <c r="E841" s="132"/>
      <c r="F841" s="132"/>
      <c r="G841" s="149"/>
      <c r="H841" s="132"/>
      <c r="I841" s="133"/>
      <c r="J841" s="134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</row>
    <row r="842" spans="1:26" ht="15.75" customHeight="1">
      <c r="A842" s="132"/>
      <c r="B842" s="134"/>
      <c r="C842" s="132"/>
      <c r="D842" s="132"/>
      <c r="E842" s="132"/>
      <c r="F842" s="132"/>
      <c r="G842" s="149"/>
      <c r="H842" s="132"/>
      <c r="I842" s="133"/>
      <c r="J842" s="134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</row>
    <row r="843" spans="1:26" ht="15.75" customHeight="1">
      <c r="A843" s="132"/>
      <c r="B843" s="134"/>
      <c r="C843" s="132"/>
      <c r="D843" s="132"/>
      <c r="E843" s="132"/>
      <c r="F843" s="132"/>
      <c r="G843" s="149"/>
      <c r="H843" s="132"/>
      <c r="I843" s="133"/>
      <c r="J843" s="134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spans="1:26" ht="15.75" customHeight="1">
      <c r="A844" s="132"/>
      <c r="B844" s="134"/>
      <c r="C844" s="132"/>
      <c r="D844" s="132"/>
      <c r="E844" s="132"/>
      <c r="F844" s="132"/>
      <c r="G844" s="149"/>
      <c r="H844" s="132"/>
      <c r="I844" s="133"/>
      <c r="J844" s="134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spans="1:26" ht="15.75" customHeight="1">
      <c r="A845" s="132"/>
      <c r="B845" s="134"/>
      <c r="C845" s="132"/>
      <c r="D845" s="132"/>
      <c r="E845" s="132"/>
      <c r="F845" s="132"/>
      <c r="G845" s="149"/>
      <c r="H845" s="132"/>
      <c r="I845" s="133"/>
      <c r="J845" s="134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</row>
    <row r="846" spans="1:26" ht="15.75" customHeight="1">
      <c r="A846" s="132"/>
      <c r="B846" s="134"/>
      <c r="C846" s="132"/>
      <c r="D846" s="132"/>
      <c r="E846" s="132"/>
      <c r="F846" s="132"/>
      <c r="G846" s="149"/>
      <c r="H846" s="132"/>
      <c r="I846" s="133"/>
      <c r="J846" s="134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spans="1:26" ht="15.75" customHeight="1">
      <c r="A847" s="132"/>
      <c r="B847" s="134"/>
      <c r="C847" s="132"/>
      <c r="D847" s="132"/>
      <c r="E847" s="132"/>
      <c r="F847" s="132"/>
      <c r="G847" s="149"/>
      <c r="H847" s="132"/>
      <c r="I847" s="133"/>
      <c r="J847" s="134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</row>
    <row r="848" spans="1:26" ht="15.75" customHeight="1">
      <c r="A848" s="132"/>
      <c r="B848" s="134"/>
      <c r="C848" s="132"/>
      <c r="D848" s="132"/>
      <c r="E848" s="132"/>
      <c r="F848" s="132"/>
      <c r="G848" s="149"/>
      <c r="H848" s="132"/>
      <c r="I848" s="133"/>
      <c r="J848" s="134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</row>
    <row r="849" spans="1:26" ht="15.75" customHeight="1">
      <c r="A849" s="132"/>
      <c r="B849" s="134"/>
      <c r="C849" s="132"/>
      <c r="D849" s="132"/>
      <c r="E849" s="132"/>
      <c r="F849" s="132"/>
      <c r="G849" s="149"/>
      <c r="H849" s="132"/>
      <c r="I849" s="133"/>
      <c r="J849" s="134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</row>
    <row r="850" spans="1:26" ht="15.75" customHeight="1">
      <c r="A850" s="132"/>
      <c r="B850" s="134"/>
      <c r="C850" s="132"/>
      <c r="D850" s="132"/>
      <c r="E850" s="132"/>
      <c r="F850" s="132"/>
      <c r="G850" s="149"/>
      <c r="H850" s="132"/>
      <c r="I850" s="133"/>
      <c r="J850" s="134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</row>
    <row r="851" spans="1:26" ht="15.75" customHeight="1">
      <c r="A851" s="132"/>
      <c r="B851" s="134"/>
      <c r="C851" s="132"/>
      <c r="D851" s="132"/>
      <c r="E851" s="132"/>
      <c r="F851" s="132"/>
      <c r="G851" s="149"/>
      <c r="H851" s="132"/>
      <c r="I851" s="133"/>
      <c r="J851" s="134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</row>
    <row r="852" spans="1:26" ht="15.75" customHeight="1">
      <c r="A852" s="132"/>
      <c r="B852" s="134"/>
      <c r="C852" s="132"/>
      <c r="D852" s="132"/>
      <c r="E852" s="132"/>
      <c r="F852" s="132"/>
      <c r="G852" s="149"/>
      <c r="H852" s="132"/>
      <c r="I852" s="133"/>
      <c r="J852" s="134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spans="1:26" ht="15.75" customHeight="1">
      <c r="A853" s="132"/>
      <c r="B853" s="134"/>
      <c r="C853" s="132"/>
      <c r="D853" s="132"/>
      <c r="E853" s="132"/>
      <c r="F853" s="132"/>
      <c r="G853" s="149"/>
      <c r="H853" s="132"/>
      <c r="I853" s="133"/>
      <c r="J853" s="134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spans="1:26" ht="15.75" customHeight="1">
      <c r="A854" s="132"/>
      <c r="B854" s="134"/>
      <c r="C854" s="132"/>
      <c r="D854" s="132"/>
      <c r="E854" s="132"/>
      <c r="F854" s="132"/>
      <c r="G854" s="149"/>
      <c r="H854" s="132"/>
      <c r="I854" s="133"/>
      <c r="J854" s="134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spans="1:26" ht="15.75" customHeight="1">
      <c r="A855" s="132"/>
      <c r="B855" s="134"/>
      <c r="C855" s="132"/>
      <c r="D855" s="132"/>
      <c r="E855" s="132"/>
      <c r="F855" s="132"/>
      <c r="G855" s="149"/>
      <c r="H855" s="132"/>
      <c r="I855" s="133"/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spans="1:26" ht="15.75" customHeight="1">
      <c r="A856" s="132"/>
      <c r="B856" s="134"/>
      <c r="C856" s="132"/>
      <c r="D856" s="132"/>
      <c r="E856" s="132"/>
      <c r="F856" s="132"/>
      <c r="G856" s="149"/>
      <c r="H856" s="132"/>
      <c r="I856" s="133"/>
      <c r="J856" s="134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spans="1:26" ht="15.75" customHeight="1">
      <c r="A857" s="132"/>
      <c r="B857" s="134"/>
      <c r="C857" s="132"/>
      <c r="D857" s="132"/>
      <c r="E857" s="132"/>
      <c r="F857" s="132"/>
      <c r="G857" s="149"/>
      <c r="H857" s="132"/>
      <c r="I857" s="133"/>
      <c r="J857" s="134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spans="1:26" ht="15.75" customHeight="1">
      <c r="A858" s="132"/>
      <c r="B858" s="134"/>
      <c r="C858" s="132"/>
      <c r="D858" s="132"/>
      <c r="E858" s="132"/>
      <c r="F858" s="132"/>
      <c r="G858" s="149"/>
      <c r="H858" s="132"/>
      <c r="I858" s="133"/>
      <c r="J858" s="134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spans="1:26" ht="15.75" customHeight="1">
      <c r="A859" s="132"/>
      <c r="B859" s="134"/>
      <c r="C859" s="132"/>
      <c r="D859" s="132"/>
      <c r="E859" s="132"/>
      <c r="F859" s="132"/>
      <c r="G859" s="149"/>
      <c r="H859" s="132"/>
      <c r="I859" s="133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spans="1:26" ht="15.75" customHeight="1">
      <c r="A860" s="132"/>
      <c r="B860" s="134"/>
      <c r="C860" s="132"/>
      <c r="D860" s="132"/>
      <c r="E860" s="132"/>
      <c r="F860" s="132"/>
      <c r="G860" s="149"/>
      <c r="H860" s="132"/>
      <c r="I860" s="133"/>
      <c r="J860" s="134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spans="1:26" ht="15.75" customHeight="1">
      <c r="A861" s="132"/>
      <c r="B861" s="134"/>
      <c r="C861" s="132"/>
      <c r="D861" s="132"/>
      <c r="E861" s="132"/>
      <c r="F861" s="132"/>
      <c r="G861" s="149"/>
      <c r="H861" s="132"/>
      <c r="I861" s="133"/>
      <c r="J861" s="134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spans="1:26" ht="15.75" customHeight="1">
      <c r="A862" s="132"/>
      <c r="B862" s="134"/>
      <c r="C862" s="132"/>
      <c r="D862" s="132"/>
      <c r="E862" s="132"/>
      <c r="F862" s="132"/>
      <c r="G862" s="149"/>
      <c r="H862" s="132"/>
      <c r="I862" s="133"/>
      <c r="J862" s="134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spans="1:26" ht="15.75" customHeight="1">
      <c r="A863" s="132"/>
      <c r="B863" s="134"/>
      <c r="C863" s="132"/>
      <c r="D863" s="132"/>
      <c r="E863" s="132"/>
      <c r="F863" s="132"/>
      <c r="G863" s="149"/>
      <c r="H863" s="132"/>
      <c r="I863" s="133"/>
      <c r="J863" s="134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spans="1:26" ht="15.75" customHeight="1">
      <c r="A864" s="132"/>
      <c r="B864" s="134"/>
      <c r="C864" s="132"/>
      <c r="D864" s="132"/>
      <c r="E864" s="132"/>
      <c r="F864" s="132"/>
      <c r="G864" s="149"/>
      <c r="H864" s="132"/>
      <c r="I864" s="133"/>
      <c r="J864" s="134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spans="1:26" ht="15.75" customHeight="1">
      <c r="A865" s="132"/>
      <c r="B865" s="134"/>
      <c r="C865" s="132"/>
      <c r="D865" s="132"/>
      <c r="E865" s="132"/>
      <c r="F865" s="132"/>
      <c r="G865" s="149"/>
      <c r="H865" s="132"/>
      <c r="I865" s="133"/>
      <c r="J865" s="134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spans="1:26" ht="15.75" customHeight="1">
      <c r="A866" s="132"/>
      <c r="B866" s="134"/>
      <c r="C866" s="132"/>
      <c r="D866" s="132"/>
      <c r="E866" s="132"/>
      <c r="F866" s="132"/>
      <c r="G866" s="149"/>
      <c r="H866" s="132"/>
      <c r="I866" s="133"/>
      <c r="J866" s="134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</row>
    <row r="867" spans="1:26" ht="15.75" customHeight="1">
      <c r="A867" s="132"/>
      <c r="B867" s="134"/>
      <c r="C867" s="132"/>
      <c r="D867" s="132"/>
      <c r="E867" s="132"/>
      <c r="F867" s="132"/>
      <c r="G867" s="149"/>
      <c r="H867" s="132"/>
      <c r="I867" s="133"/>
      <c r="J867" s="134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</row>
    <row r="868" spans="1:26" ht="15.75" customHeight="1">
      <c r="A868" s="132"/>
      <c r="B868" s="134"/>
      <c r="C868" s="132"/>
      <c r="D868" s="132"/>
      <c r="E868" s="132"/>
      <c r="F868" s="132"/>
      <c r="G868" s="149"/>
      <c r="H868" s="132"/>
      <c r="I868" s="133"/>
      <c r="J868" s="134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</row>
    <row r="869" spans="1:26" ht="15.75" customHeight="1">
      <c r="A869" s="132"/>
      <c r="B869" s="134"/>
      <c r="C869" s="132"/>
      <c r="D869" s="132"/>
      <c r="E869" s="132"/>
      <c r="F869" s="132"/>
      <c r="G869" s="149"/>
      <c r="H869" s="132"/>
      <c r="I869" s="133"/>
      <c r="J869" s="134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</row>
    <row r="870" spans="1:26" ht="15.75" customHeight="1">
      <c r="A870" s="132"/>
      <c r="B870" s="134"/>
      <c r="C870" s="132"/>
      <c r="D870" s="132"/>
      <c r="E870" s="132"/>
      <c r="F870" s="132"/>
      <c r="G870" s="149"/>
      <c r="H870" s="132"/>
      <c r="I870" s="133"/>
      <c r="J870" s="134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spans="1:26" ht="15.75" customHeight="1">
      <c r="A871" s="132"/>
      <c r="B871" s="134"/>
      <c r="C871" s="132"/>
      <c r="D871" s="132"/>
      <c r="E871" s="132"/>
      <c r="F871" s="132"/>
      <c r="G871" s="149"/>
      <c r="H871" s="132"/>
      <c r="I871" s="133"/>
      <c r="J871" s="134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spans="1:26" ht="15.75" customHeight="1">
      <c r="A872" s="132"/>
      <c r="B872" s="134"/>
      <c r="C872" s="132"/>
      <c r="D872" s="132"/>
      <c r="E872" s="132"/>
      <c r="F872" s="132"/>
      <c r="G872" s="149"/>
      <c r="H872" s="132"/>
      <c r="I872" s="133"/>
      <c r="J872" s="134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spans="1:26" ht="15.75" customHeight="1">
      <c r="A873" s="132"/>
      <c r="B873" s="134"/>
      <c r="C873" s="132"/>
      <c r="D873" s="132"/>
      <c r="E873" s="132"/>
      <c r="F873" s="132"/>
      <c r="G873" s="149"/>
      <c r="H873" s="132"/>
      <c r="I873" s="133"/>
      <c r="J873" s="134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spans="1:26" ht="15.75" customHeight="1">
      <c r="A874" s="132"/>
      <c r="B874" s="134"/>
      <c r="C874" s="132"/>
      <c r="D874" s="132"/>
      <c r="E874" s="132"/>
      <c r="F874" s="132"/>
      <c r="G874" s="149"/>
      <c r="H874" s="132"/>
      <c r="I874" s="133"/>
      <c r="J874" s="134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spans="1:26" ht="15.75" customHeight="1">
      <c r="A875" s="132"/>
      <c r="B875" s="134"/>
      <c r="C875" s="132"/>
      <c r="D875" s="132"/>
      <c r="E875" s="132"/>
      <c r="F875" s="132"/>
      <c r="G875" s="149"/>
      <c r="H875" s="132"/>
      <c r="I875" s="133"/>
      <c r="J875" s="134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spans="1:26" ht="15.75" customHeight="1">
      <c r="A876" s="132"/>
      <c r="B876" s="134"/>
      <c r="C876" s="132"/>
      <c r="D876" s="132"/>
      <c r="E876" s="132"/>
      <c r="F876" s="132"/>
      <c r="G876" s="149"/>
      <c r="H876" s="132"/>
      <c r="I876" s="133"/>
      <c r="J876" s="134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spans="1:26" ht="15.75" customHeight="1">
      <c r="A877" s="132"/>
      <c r="B877" s="134"/>
      <c r="C877" s="132"/>
      <c r="D877" s="132"/>
      <c r="E877" s="132"/>
      <c r="F877" s="132"/>
      <c r="G877" s="149"/>
      <c r="H877" s="132"/>
      <c r="I877" s="133"/>
      <c r="J877" s="134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spans="1:26" ht="15.75" customHeight="1">
      <c r="A878" s="132"/>
      <c r="B878" s="134"/>
      <c r="C878" s="132"/>
      <c r="D878" s="132"/>
      <c r="E878" s="132"/>
      <c r="F878" s="132"/>
      <c r="G878" s="149"/>
      <c r="H878" s="132"/>
      <c r="I878" s="133"/>
      <c r="J878" s="134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spans="1:26" ht="15.75" customHeight="1">
      <c r="A879" s="132"/>
      <c r="B879" s="134"/>
      <c r="C879" s="132"/>
      <c r="D879" s="132"/>
      <c r="E879" s="132"/>
      <c r="F879" s="132"/>
      <c r="G879" s="149"/>
      <c r="H879" s="132"/>
      <c r="I879" s="133"/>
      <c r="J879" s="134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spans="1:26" ht="15.75" customHeight="1">
      <c r="A880" s="132"/>
      <c r="B880" s="134"/>
      <c r="C880" s="132"/>
      <c r="D880" s="132"/>
      <c r="E880" s="132"/>
      <c r="F880" s="132"/>
      <c r="G880" s="149"/>
      <c r="H880" s="132"/>
      <c r="I880" s="133"/>
      <c r="J880" s="134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spans="1:26" ht="15.75" customHeight="1">
      <c r="A881" s="132"/>
      <c r="B881" s="134"/>
      <c r="C881" s="132"/>
      <c r="D881" s="132"/>
      <c r="E881" s="132"/>
      <c r="F881" s="132"/>
      <c r="G881" s="149"/>
      <c r="H881" s="132"/>
      <c r="I881" s="133"/>
      <c r="J881" s="134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</row>
    <row r="882" spans="1:26" ht="15.75" customHeight="1">
      <c r="A882" s="132"/>
      <c r="B882" s="134"/>
      <c r="C882" s="132"/>
      <c r="D882" s="132"/>
      <c r="E882" s="132"/>
      <c r="F882" s="132"/>
      <c r="G882" s="149"/>
      <c r="H882" s="132"/>
      <c r="I882" s="133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spans="1:26" ht="15.75" customHeight="1">
      <c r="A883" s="132"/>
      <c r="B883" s="134"/>
      <c r="C883" s="132"/>
      <c r="D883" s="132"/>
      <c r="E883" s="132"/>
      <c r="F883" s="132"/>
      <c r="G883" s="149"/>
      <c r="H883" s="132"/>
      <c r="I883" s="133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spans="1:26" ht="15.75" customHeight="1">
      <c r="A884" s="132"/>
      <c r="B884" s="134"/>
      <c r="C884" s="132"/>
      <c r="D884" s="132"/>
      <c r="E884" s="132"/>
      <c r="F884" s="132"/>
      <c r="G884" s="149"/>
      <c r="H884" s="132"/>
      <c r="I884" s="133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spans="1:26" ht="15.75" customHeight="1">
      <c r="A885" s="132"/>
      <c r="B885" s="134"/>
      <c r="C885" s="132"/>
      <c r="D885" s="132"/>
      <c r="E885" s="132"/>
      <c r="F885" s="132"/>
      <c r="G885" s="149"/>
      <c r="H885" s="132"/>
      <c r="I885" s="133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spans="1:26" ht="15.75" customHeight="1">
      <c r="A886" s="132"/>
      <c r="B886" s="134"/>
      <c r="C886" s="132"/>
      <c r="D886" s="132"/>
      <c r="E886" s="132"/>
      <c r="F886" s="132"/>
      <c r="G886" s="149"/>
      <c r="H886" s="132"/>
      <c r="I886" s="133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spans="1:26" ht="15.75" customHeight="1">
      <c r="A887" s="132"/>
      <c r="B887" s="134"/>
      <c r="C887" s="132"/>
      <c r="D887" s="132"/>
      <c r="E887" s="132"/>
      <c r="F887" s="132"/>
      <c r="G887" s="149"/>
      <c r="H887" s="132"/>
      <c r="I887" s="133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spans="1:26" ht="15.75" customHeight="1">
      <c r="A888" s="132"/>
      <c r="B888" s="134"/>
      <c r="C888" s="132"/>
      <c r="D888" s="132"/>
      <c r="E888" s="132"/>
      <c r="F888" s="132"/>
      <c r="G888" s="149"/>
      <c r="H888" s="132"/>
      <c r="I888" s="133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spans="1:26" ht="15.75" customHeight="1">
      <c r="A889" s="132"/>
      <c r="B889" s="134"/>
      <c r="C889" s="132"/>
      <c r="D889" s="132"/>
      <c r="E889" s="132"/>
      <c r="F889" s="132"/>
      <c r="G889" s="149"/>
      <c r="H889" s="132"/>
      <c r="I889" s="133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spans="1:26" ht="15.75" customHeight="1">
      <c r="A890" s="132"/>
      <c r="B890" s="134"/>
      <c r="C890" s="132"/>
      <c r="D890" s="132"/>
      <c r="E890" s="132"/>
      <c r="F890" s="132"/>
      <c r="G890" s="149"/>
      <c r="H890" s="132"/>
      <c r="I890" s="133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spans="1:26" ht="15.75" customHeight="1">
      <c r="A891" s="132"/>
      <c r="B891" s="134"/>
      <c r="C891" s="132"/>
      <c r="D891" s="132"/>
      <c r="E891" s="132"/>
      <c r="F891" s="132"/>
      <c r="G891" s="149"/>
      <c r="H891" s="132"/>
      <c r="I891" s="133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spans="1:26" ht="15.75" customHeight="1">
      <c r="A892" s="132"/>
      <c r="B892" s="134"/>
      <c r="C892" s="132"/>
      <c r="D892" s="132"/>
      <c r="E892" s="132"/>
      <c r="F892" s="132"/>
      <c r="G892" s="149"/>
      <c r="H892" s="132"/>
      <c r="I892" s="133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spans="1:26" ht="15.75" customHeight="1">
      <c r="A893" s="132"/>
      <c r="B893" s="134"/>
      <c r="C893" s="132"/>
      <c r="D893" s="132"/>
      <c r="E893" s="132"/>
      <c r="F893" s="132"/>
      <c r="G893" s="149"/>
      <c r="H893" s="132"/>
      <c r="I893" s="133"/>
      <c r="J893" s="134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spans="1:26" ht="15.75" customHeight="1">
      <c r="A894" s="132"/>
      <c r="B894" s="134"/>
      <c r="C894" s="132"/>
      <c r="D894" s="132"/>
      <c r="E894" s="132"/>
      <c r="F894" s="132"/>
      <c r="G894" s="149"/>
      <c r="H894" s="132"/>
      <c r="I894" s="133"/>
      <c r="J894" s="134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spans="1:26" ht="15.75" customHeight="1">
      <c r="A895" s="132"/>
      <c r="B895" s="134"/>
      <c r="C895" s="132"/>
      <c r="D895" s="132"/>
      <c r="E895" s="132"/>
      <c r="F895" s="132"/>
      <c r="G895" s="149"/>
      <c r="H895" s="132"/>
      <c r="I895" s="133"/>
      <c r="J895" s="134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spans="1:26" ht="15.75" customHeight="1">
      <c r="A896" s="132"/>
      <c r="B896" s="134"/>
      <c r="C896" s="132"/>
      <c r="D896" s="132"/>
      <c r="E896" s="132"/>
      <c r="F896" s="132"/>
      <c r="G896" s="149"/>
      <c r="H896" s="132"/>
      <c r="I896" s="133"/>
      <c r="J896" s="134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</row>
    <row r="897" spans="1:26" ht="15.75" customHeight="1">
      <c r="A897" s="132"/>
      <c r="B897" s="134"/>
      <c r="C897" s="132"/>
      <c r="D897" s="132"/>
      <c r="E897" s="132"/>
      <c r="F897" s="132"/>
      <c r="G897" s="149"/>
      <c r="H897" s="132"/>
      <c r="I897" s="133"/>
      <c r="J897" s="134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spans="1:26" ht="15.75" customHeight="1">
      <c r="A898" s="132"/>
      <c r="B898" s="134"/>
      <c r="C898" s="132"/>
      <c r="D898" s="132"/>
      <c r="E898" s="132"/>
      <c r="F898" s="132"/>
      <c r="G898" s="149"/>
      <c r="H898" s="132"/>
      <c r="I898" s="133"/>
      <c r="J898" s="134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spans="1:26" ht="15.75" customHeight="1">
      <c r="A899" s="132"/>
      <c r="B899" s="134"/>
      <c r="C899" s="132"/>
      <c r="D899" s="132"/>
      <c r="E899" s="132"/>
      <c r="F899" s="132"/>
      <c r="G899" s="149"/>
      <c r="H899" s="132"/>
      <c r="I899" s="133"/>
      <c r="J899" s="134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spans="1:26" ht="15.75" customHeight="1">
      <c r="A900" s="132"/>
      <c r="B900" s="134"/>
      <c r="C900" s="132"/>
      <c r="D900" s="132"/>
      <c r="E900" s="132"/>
      <c r="F900" s="132"/>
      <c r="G900" s="149"/>
      <c r="H900" s="132"/>
      <c r="I900" s="133"/>
      <c r="J900" s="134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spans="1:26" ht="15.75" customHeight="1">
      <c r="A901" s="132"/>
      <c r="B901" s="134"/>
      <c r="C901" s="132"/>
      <c r="D901" s="132"/>
      <c r="E901" s="132"/>
      <c r="F901" s="132"/>
      <c r="G901" s="149"/>
      <c r="H901" s="132"/>
      <c r="I901" s="133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spans="1:26" ht="15.75" customHeight="1">
      <c r="A902" s="132"/>
      <c r="B902" s="134"/>
      <c r="C902" s="132"/>
      <c r="D902" s="132"/>
      <c r="E902" s="132"/>
      <c r="F902" s="132"/>
      <c r="G902" s="149"/>
      <c r="H902" s="132"/>
      <c r="I902" s="133"/>
      <c r="J902" s="134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spans="1:26" ht="15.75" customHeight="1">
      <c r="A903" s="132"/>
      <c r="B903" s="134"/>
      <c r="C903" s="132"/>
      <c r="D903" s="132"/>
      <c r="E903" s="132"/>
      <c r="F903" s="132"/>
      <c r="G903" s="149"/>
      <c r="H903" s="132"/>
      <c r="I903" s="133"/>
      <c r="J903" s="134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spans="1:26" ht="15.75" customHeight="1">
      <c r="A904" s="132"/>
      <c r="B904" s="134"/>
      <c r="C904" s="132"/>
      <c r="D904" s="132"/>
      <c r="E904" s="132"/>
      <c r="F904" s="132"/>
      <c r="G904" s="149"/>
      <c r="H904" s="132"/>
      <c r="I904" s="133"/>
      <c r="J904" s="134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spans="1:26" ht="15.75" customHeight="1">
      <c r="A905" s="132"/>
      <c r="B905" s="134"/>
      <c r="C905" s="132"/>
      <c r="D905" s="132"/>
      <c r="E905" s="132"/>
      <c r="F905" s="132"/>
      <c r="G905" s="149"/>
      <c r="H905" s="132"/>
      <c r="I905" s="133"/>
      <c r="J905" s="134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spans="1:26" ht="15.75" customHeight="1">
      <c r="A906" s="132"/>
      <c r="B906" s="134"/>
      <c r="C906" s="132"/>
      <c r="D906" s="132"/>
      <c r="E906" s="132"/>
      <c r="F906" s="132"/>
      <c r="G906" s="149"/>
      <c r="H906" s="132"/>
      <c r="I906" s="133"/>
      <c r="J906" s="134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spans="1:26" ht="15.75" customHeight="1">
      <c r="A907" s="132"/>
      <c r="B907" s="134"/>
      <c r="C907" s="132"/>
      <c r="D907" s="132"/>
      <c r="E907" s="132"/>
      <c r="F907" s="132"/>
      <c r="G907" s="149"/>
      <c r="H907" s="132"/>
      <c r="I907" s="133"/>
      <c r="J907" s="134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spans="1:26" ht="15.75" customHeight="1">
      <c r="A908" s="132"/>
      <c r="B908" s="134"/>
      <c r="C908" s="132"/>
      <c r="D908" s="132"/>
      <c r="E908" s="132"/>
      <c r="F908" s="132"/>
      <c r="G908" s="149"/>
      <c r="H908" s="132"/>
      <c r="I908" s="133"/>
      <c r="J908" s="134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spans="1:26" ht="15.75" customHeight="1">
      <c r="A909" s="132"/>
      <c r="B909" s="134"/>
      <c r="C909" s="132"/>
      <c r="D909" s="132"/>
      <c r="E909" s="132"/>
      <c r="F909" s="132"/>
      <c r="G909" s="149"/>
      <c r="H909" s="132"/>
      <c r="I909" s="133"/>
      <c r="J909" s="134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spans="1:26" ht="15.75" customHeight="1">
      <c r="A910" s="132"/>
      <c r="B910" s="134"/>
      <c r="C910" s="132"/>
      <c r="D910" s="132"/>
      <c r="E910" s="132"/>
      <c r="F910" s="132"/>
      <c r="G910" s="149"/>
      <c r="H910" s="132"/>
      <c r="I910" s="133"/>
      <c r="J910" s="134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</row>
    <row r="911" spans="1:26" ht="15.75" customHeight="1">
      <c r="A911" s="132"/>
      <c r="B911" s="134"/>
      <c r="C911" s="132"/>
      <c r="D911" s="132"/>
      <c r="E911" s="132"/>
      <c r="F911" s="132"/>
      <c r="G911" s="149"/>
      <c r="H911" s="132"/>
      <c r="I911" s="133"/>
      <c r="J911" s="134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</row>
    <row r="912" spans="1:26" ht="15.75" customHeight="1">
      <c r="A912" s="132"/>
      <c r="B912" s="134"/>
      <c r="C912" s="132"/>
      <c r="D912" s="132"/>
      <c r="E912" s="132"/>
      <c r="F912" s="132"/>
      <c r="G912" s="149"/>
      <c r="H912" s="132"/>
      <c r="I912" s="133"/>
      <c r="J912" s="134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</row>
    <row r="913" spans="1:26" ht="15.75" customHeight="1">
      <c r="A913" s="132"/>
      <c r="B913" s="134"/>
      <c r="C913" s="132"/>
      <c r="D913" s="132"/>
      <c r="E913" s="132"/>
      <c r="F913" s="132"/>
      <c r="G913" s="149"/>
      <c r="H913" s="132"/>
      <c r="I913" s="133"/>
      <c r="J913" s="134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</row>
    <row r="914" spans="1:26" ht="15.75" customHeight="1">
      <c r="A914" s="132"/>
      <c r="B914" s="134"/>
      <c r="C914" s="132"/>
      <c r="D914" s="132"/>
      <c r="E914" s="132"/>
      <c r="F914" s="132"/>
      <c r="G914" s="149"/>
      <c r="H914" s="132"/>
      <c r="I914" s="133"/>
      <c r="J914" s="134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</row>
    <row r="915" spans="1:26" ht="15.75" customHeight="1">
      <c r="A915" s="132"/>
      <c r="B915" s="134"/>
      <c r="C915" s="132"/>
      <c r="D915" s="132"/>
      <c r="E915" s="132"/>
      <c r="F915" s="132"/>
      <c r="G915" s="149"/>
      <c r="H915" s="132"/>
      <c r="I915" s="133"/>
      <c r="J915" s="134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spans="1:26" ht="15.75" customHeight="1">
      <c r="A916" s="132"/>
      <c r="B916" s="134"/>
      <c r="C916" s="132"/>
      <c r="D916" s="132"/>
      <c r="E916" s="132"/>
      <c r="F916" s="132"/>
      <c r="G916" s="149"/>
      <c r="H916" s="132"/>
      <c r="I916" s="133"/>
      <c r="J916" s="134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spans="1:26" ht="15.75" customHeight="1">
      <c r="A917" s="132"/>
      <c r="B917" s="134"/>
      <c r="C917" s="132"/>
      <c r="D917" s="132"/>
      <c r="E917" s="132"/>
      <c r="F917" s="132"/>
      <c r="G917" s="149"/>
      <c r="H917" s="132"/>
      <c r="I917" s="133"/>
      <c r="J917" s="134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spans="1:26" ht="15.75" customHeight="1">
      <c r="A918" s="132"/>
      <c r="B918" s="134"/>
      <c r="C918" s="132"/>
      <c r="D918" s="132"/>
      <c r="E918" s="132"/>
      <c r="F918" s="132"/>
      <c r="G918" s="149"/>
      <c r="H918" s="132"/>
      <c r="I918" s="133"/>
      <c r="J918" s="134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spans="1:26" ht="15.75" customHeight="1">
      <c r="A919" s="132"/>
      <c r="B919" s="134"/>
      <c r="C919" s="132"/>
      <c r="D919" s="132"/>
      <c r="E919" s="132"/>
      <c r="F919" s="132"/>
      <c r="G919" s="149"/>
      <c r="H919" s="132"/>
      <c r="I919" s="133"/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spans="1:26" ht="15.75" customHeight="1">
      <c r="A920" s="132"/>
      <c r="B920" s="134"/>
      <c r="C920" s="132"/>
      <c r="D920" s="132"/>
      <c r="E920" s="132"/>
      <c r="F920" s="132"/>
      <c r="G920" s="149"/>
      <c r="H920" s="132"/>
      <c r="I920" s="133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spans="1:26" ht="15.75" customHeight="1">
      <c r="A921" s="132"/>
      <c r="B921" s="134"/>
      <c r="C921" s="132"/>
      <c r="D921" s="132"/>
      <c r="E921" s="132"/>
      <c r="F921" s="132"/>
      <c r="G921" s="149"/>
      <c r="H921" s="132"/>
      <c r="I921" s="133"/>
      <c r="J921" s="134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spans="1:26" ht="15.75" customHeight="1">
      <c r="A922" s="132"/>
      <c r="B922" s="134"/>
      <c r="C922" s="132"/>
      <c r="D922" s="132"/>
      <c r="E922" s="132"/>
      <c r="F922" s="132"/>
      <c r="G922" s="149"/>
      <c r="H922" s="132"/>
      <c r="I922" s="133"/>
      <c r="J922" s="134"/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</row>
    <row r="923" spans="1:26" ht="15.75" customHeight="1">
      <c r="A923" s="132"/>
      <c r="B923" s="134"/>
      <c r="C923" s="132"/>
      <c r="D923" s="132"/>
      <c r="E923" s="132"/>
      <c r="F923" s="132"/>
      <c r="G923" s="149"/>
      <c r="H923" s="132"/>
      <c r="I923" s="133"/>
      <c r="J923" s="134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</row>
    <row r="924" spans="1:26" ht="15.75" customHeight="1">
      <c r="A924" s="132"/>
      <c r="B924" s="134"/>
      <c r="C924" s="132"/>
      <c r="D924" s="132"/>
      <c r="E924" s="132"/>
      <c r="F924" s="132"/>
      <c r="G924" s="149"/>
      <c r="H924" s="132"/>
      <c r="I924" s="133"/>
      <c r="J924" s="134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</row>
    <row r="925" spans="1:26" ht="15.75" customHeight="1">
      <c r="A925" s="132"/>
      <c r="B925" s="134"/>
      <c r="C925" s="132"/>
      <c r="D925" s="132"/>
      <c r="E925" s="132"/>
      <c r="F925" s="132"/>
      <c r="G925" s="149"/>
      <c r="H925" s="132"/>
      <c r="I925" s="133"/>
      <c r="J925" s="134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spans="1:26" ht="15.75" customHeight="1">
      <c r="A926" s="132"/>
      <c r="B926" s="134"/>
      <c r="C926" s="132"/>
      <c r="D926" s="132"/>
      <c r="E926" s="132"/>
      <c r="F926" s="132"/>
      <c r="G926" s="149"/>
      <c r="H926" s="132"/>
      <c r="I926" s="133"/>
      <c r="J926" s="134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spans="1:26" ht="15.75" customHeight="1">
      <c r="A927" s="132"/>
      <c r="B927" s="134"/>
      <c r="C927" s="132"/>
      <c r="D927" s="132"/>
      <c r="E927" s="132"/>
      <c r="F927" s="132"/>
      <c r="G927" s="149"/>
      <c r="H927" s="132"/>
      <c r="I927" s="133"/>
      <c r="J927" s="134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</row>
    <row r="928" spans="1:26" ht="15.75" customHeight="1">
      <c r="A928" s="132"/>
      <c r="B928" s="134"/>
      <c r="C928" s="132"/>
      <c r="D928" s="132"/>
      <c r="E928" s="132"/>
      <c r="F928" s="132"/>
      <c r="G928" s="149"/>
      <c r="H928" s="132"/>
      <c r="I928" s="133"/>
      <c r="J928" s="134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</row>
    <row r="929" spans="1:26" ht="15.75" customHeight="1">
      <c r="A929" s="132"/>
      <c r="B929" s="134"/>
      <c r="C929" s="132"/>
      <c r="D929" s="132"/>
      <c r="E929" s="132"/>
      <c r="F929" s="132"/>
      <c r="G929" s="149"/>
      <c r="H929" s="132"/>
      <c r="I929" s="133"/>
      <c r="J929" s="134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</row>
    <row r="930" spans="1:26" ht="15.75" customHeight="1">
      <c r="A930" s="132"/>
      <c r="B930" s="134"/>
      <c r="C930" s="132"/>
      <c r="D930" s="132"/>
      <c r="E930" s="132"/>
      <c r="F930" s="132"/>
      <c r="G930" s="149"/>
      <c r="H930" s="132"/>
      <c r="I930" s="133"/>
      <c r="J930" s="134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</row>
    <row r="931" spans="1:26" ht="15.75" customHeight="1">
      <c r="A931" s="132"/>
      <c r="B931" s="134"/>
      <c r="C931" s="132"/>
      <c r="D931" s="132"/>
      <c r="E931" s="132"/>
      <c r="F931" s="132"/>
      <c r="G931" s="149"/>
      <c r="H931" s="132"/>
      <c r="I931" s="133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spans="1:26" ht="15.75" customHeight="1">
      <c r="A932" s="132"/>
      <c r="B932" s="134"/>
      <c r="C932" s="132"/>
      <c r="D932" s="132"/>
      <c r="E932" s="132"/>
      <c r="F932" s="132"/>
      <c r="G932" s="149"/>
      <c r="H932" s="132"/>
      <c r="I932" s="133"/>
      <c r="J932" s="134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spans="1:26" ht="15.75" customHeight="1">
      <c r="A933" s="132"/>
      <c r="B933" s="134"/>
      <c r="C933" s="132"/>
      <c r="D933" s="132"/>
      <c r="E933" s="132"/>
      <c r="F933" s="132"/>
      <c r="G933" s="149"/>
      <c r="H933" s="132"/>
      <c r="I933" s="133"/>
      <c r="J933" s="134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spans="1:26" ht="15.75" customHeight="1">
      <c r="A934" s="132"/>
      <c r="B934" s="134"/>
      <c r="C934" s="132"/>
      <c r="D934" s="132"/>
      <c r="E934" s="132"/>
      <c r="F934" s="132"/>
      <c r="G934" s="149"/>
      <c r="H934" s="132"/>
      <c r="I934" s="133"/>
      <c r="J934" s="134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spans="1:26" ht="15.75" customHeight="1">
      <c r="A935" s="132"/>
      <c r="B935" s="134"/>
      <c r="C935" s="132"/>
      <c r="D935" s="132"/>
      <c r="E935" s="132"/>
      <c r="F935" s="132"/>
      <c r="G935" s="149"/>
      <c r="H935" s="132"/>
      <c r="I935" s="133"/>
      <c r="J935" s="134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spans="1:26" ht="15.75" customHeight="1">
      <c r="A936" s="132"/>
      <c r="B936" s="134"/>
      <c r="C936" s="132"/>
      <c r="D936" s="132"/>
      <c r="E936" s="132"/>
      <c r="F936" s="132"/>
      <c r="G936" s="149"/>
      <c r="H936" s="132"/>
      <c r="I936" s="133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spans="1:26" ht="15.75" customHeight="1">
      <c r="A937" s="132"/>
      <c r="B937" s="134"/>
      <c r="C937" s="132"/>
      <c r="D937" s="132"/>
      <c r="E937" s="132"/>
      <c r="F937" s="132"/>
      <c r="G937" s="149"/>
      <c r="H937" s="132"/>
      <c r="I937" s="133"/>
      <c r="J937" s="134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spans="1:26" ht="15.75" customHeight="1">
      <c r="A938" s="132"/>
      <c r="B938" s="134"/>
      <c r="C938" s="132"/>
      <c r="D938" s="132"/>
      <c r="E938" s="132"/>
      <c r="F938" s="132"/>
      <c r="G938" s="149"/>
      <c r="H938" s="132"/>
      <c r="I938" s="133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spans="1:26" ht="15.75" customHeight="1">
      <c r="A939" s="132"/>
      <c r="B939" s="134"/>
      <c r="C939" s="132"/>
      <c r="D939" s="132"/>
      <c r="E939" s="132"/>
      <c r="F939" s="132"/>
      <c r="G939" s="149"/>
      <c r="H939" s="132"/>
      <c r="I939" s="133"/>
      <c r="J939" s="134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spans="1:26" ht="15.75" customHeight="1">
      <c r="A940" s="132"/>
      <c r="B940" s="134"/>
      <c r="C940" s="132"/>
      <c r="D940" s="132"/>
      <c r="E940" s="132"/>
      <c r="F940" s="132"/>
      <c r="G940" s="149"/>
      <c r="H940" s="132"/>
      <c r="I940" s="133"/>
      <c r="J940" s="134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spans="1:26" ht="15.75" customHeight="1">
      <c r="A941" s="132"/>
      <c r="B941" s="134"/>
      <c r="C941" s="132"/>
      <c r="D941" s="132"/>
      <c r="E941" s="132"/>
      <c r="F941" s="132"/>
      <c r="G941" s="149"/>
      <c r="H941" s="132"/>
      <c r="I941" s="133"/>
      <c r="J941" s="134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spans="1:26" ht="15.75" customHeight="1">
      <c r="A942" s="132"/>
      <c r="B942" s="134"/>
      <c r="C942" s="132"/>
      <c r="D942" s="132"/>
      <c r="E942" s="132"/>
      <c r="F942" s="132"/>
      <c r="G942" s="149"/>
      <c r="H942" s="132"/>
      <c r="I942" s="133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spans="1:26" ht="15.75" customHeight="1">
      <c r="A943" s="132"/>
      <c r="B943" s="134"/>
      <c r="C943" s="132"/>
      <c r="D943" s="132"/>
      <c r="E943" s="132"/>
      <c r="F943" s="132"/>
      <c r="G943" s="149"/>
      <c r="H943" s="132"/>
      <c r="I943" s="133"/>
      <c r="J943" s="134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spans="1:26" ht="15.75" customHeight="1">
      <c r="A944" s="132"/>
      <c r="B944" s="134"/>
      <c r="C944" s="132"/>
      <c r="D944" s="132"/>
      <c r="E944" s="132"/>
      <c r="F944" s="132"/>
      <c r="G944" s="149"/>
      <c r="H944" s="132"/>
      <c r="I944" s="133"/>
      <c r="J944" s="134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spans="1:26" ht="15.75" customHeight="1">
      <c r="A945" s="132"/>
      <c r="B945" s="134"/>
      <c r="C945" s="132"/>
      <c r="D945" s="132"/>
      <c r="E945" s="132"/>
      <c r="F945" s="132"/>
      <c r="G945" s="149"/>
      <c r="H945" s="132"/>
      <c r="I945" s="133"/>
      <c r="J945" s="134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spans="1:26" ht="15.75" customHeight="1">
      <c r="A946" s="132"/>
      <c r="B946" s="134"/>
      <c r="C946" s="132"/>
      <c r="D946" s="132"/>
      <c r="E946" s="132"/>
      <c r="F946" s="132"/>
      <c r="G946" s="149"/>
      <c r="H946" s="132"/>
      <c r="I946" s="133"/>
      <c r="J946" s="134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spans="1:26" ht="15.75" customHeight="1">
      <c r="A947" s="132"/>
      <c r="B947" s="134"/>
      <c r="C947" s="132"/>
      <c r="D947" s="132"/>
      <c r="E947" s="132"/>
      <c r="F947" s="132"/>
      <c r="G947" s="149"/>
      <c r="H947" s="132"/>
      <c r="I947" s="133"/>
      <c r="J947" s="134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spans="1:26" ht="15.75" customHeight="1">
      <c r="A948" s="132"/>
      <c r="B948" s="134"/>
      <c r="C948" s="132"/>
      <c r="D948" s="132"/>
      <c r="E948" s="132"/>
      <c r="F948" s="132"/>
      <c r="G948" s="149"/>
      <c r="H948" s="132"/>
      <c r="I948" s="133"/>
      <c r="J948" s="134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spans="1:26" ht="15.75" customHeight="1">
      <c r="A949" s="132"/>
      <c r="B949" s="134"/>
      <c r="C949" s="132"/>
      <c r="D949" s="132"/>
      <c r="E949" s="132"/>
      <c r="F949" s="132"/>
      <c r="G949" s="149"/>
      <c r="H949" s="132"/>
      <c r="I949" s="133"/>
      <c r="J949" s="134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spans="1:26" ht="15.75" customHeight="1">
      <c r="A950" s="132"/>
      <c r="B950" s="134"/>
      <c r="C950" s="132"/>
      <c r="D950" s="132"/>
      <c r="E950" s="132"/>
      <c r="F950" s="132"/>
      <c r="G950" s="149"/>
      <c r="H950" s="132"/>
      <c r="I950" s="133"/>
      <c r="J950" s="134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spans="1:26" ht="15.75" customHeight="1">
      <c r="A951" s="132"/>
      <c r="B951" s="134"/>
      <c r="C951" s="132"/>
      <c r="D951" s="132"/>
      <c r="E951" s="132"/>
      <c r="F951" s="132"/>
      <c r="G951" s="149"/>
      <c r="H951" s="132"/>
      <c r="I951" s="133"/>
      <c r="J951" s="134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spans="1:26" ht="15.75" customHeight="1">
      <c r="A952" s="132"/>
      <c r="B952" s="134"/>
      <c r="C952" s="132"/>
      <c r="D952" s="132"/>
      <c r="E952" s="132"/>
      <c r="F952" s="132"/>
      <c r="G952" s="149"/>
      <c r="H952" s="132"/>
      <c r="I952" s="133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spans="1:26" ht="15.75" customHeight="1">
      <c r="A953" s="132"/>
      <c r="B953" s="134"/>
      <c r="C953" s="132"/>
      <c r="D953" s="132"/>
      <c r="E953" s="132"/>
      <c r="F953" s="132"/>
      <c r="G953" s="149"/>
      <c r="H953" s="132"/>
      <c r="I953" s="133"/>
      <c r="J953" s="134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</row>
    <row r="954" spans="1:26" ht="15.75" customHeight="1">
      <c r="A954" s="132"/>
      <c r="B954" s="134"/>
      <c r="C954" s="132"/>
      <c r="D954" s="132"/>
      <c r="E954" s="132"/>
      <c r="F954" s="132"/>
      <c r="G954" s="149"/>
      <c r="H954" s="132"/>
      <c r="I954" s="133"/>
      <c r="J954" s="134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</row>
    <row r="955" spans="1:26" ht="15.75" customHeight="1">
      <c r="A955" s="132"/>
      <c r="B955" s="134"/>
      <c r="C955" s="132"/>
      <c r="D955" s="132"/>
      <c r="E955" s="132"/>
      <c r="F955" s="132"/>
      <c r="G955" s="149"/>
      <c r="H955" s="132"/>
      <c r="I955" s="133"/>
      <c r="J955" s="134"/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</row>
    <row r="956" spans="1:26" ht="15.75" customHeight="1">
      <c r="A956" s="132"/>
      <c r="B956" s="134"/>
      <c r="C956" s="132"/>
      <c r="D956" s="132"/>
      <c r="E956" s="132"/>
      <c r="F956" s="132"/>
      <c r="G956" s="149"/>
      <c r="H956" s="132"/>
      <c r="I956" s="133"/>
      <c r="J956" s="134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</row>
    <row r="957" spans="1:26" ht="15.75" customHeight="1">
      <c r="A957" s="132"/>
      <c r="B957" s="134"/>
      <c r="C957" s="132"/>
      <c r="D957" s="132"/>
      <c r="E957" s="132"/>
      <c r="F957" s="132"/>
      <c r="G957" s="149"/>
      <c r="H957" s="132"/>
      <c r="I957" s="133"/>
      <c r="J957" s="134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</row>
    <row r="958" spans="1:26" ht="15.75" customHeight="1">
      <c r="A958" s="132"/>
      <c r="B958" s="134"/>
      <c r="C958" s="132"/>
      <c r="D958" s="132"/>
      <c r="E958" s="132"/>
      <c r="F958" s="132"/>
      <c r="G958" s="149"/>
      <c r="H958" s="132"/>
      <c r="I958" s="133"/>
      <c r="J958" s="134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spans="1:26" ht="15.75" customHeight="1">
      <c r="A959" s="132"/>
      <c r="B959" s="134"/>
      <c r="C959" s="132"/>
      <c r="D959" s="132"/>
      <c r="E959" s="132"/>
      <c r="F959" s="132"/>
      <c r="G959" s="149"/>
      <c r="H959" s="132"/>
      <c r="I959" s="133"/>
      <c r="J959" s="134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spans="1:26" ht="15.75" customHeight="1">
      <c r="A960" s="132"/>
      <c r="B960" s="134"/>
      <c r="C960" s="132"/>
      <c r="D960" s="132"/>
      <c r="E960" s="132"/>
      <c r="F960" s="132"/>
      <c r="G960" s="149"/>
      <c r="H960" s="132"/>
      <c r="I960" s="133"/>
      <c r="J960" s="134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spans="1:26" ht="15.75" customHeight="1">
      <c r="A961" s="132"/>
      <c r="B961" s="134"/>
      <c r="C961" s="132"/>
      <c r="D961" s="132"/>
      <c r="E961" s="132"/>
      <c r="F961" s="132"/>
      <c r="G961" s="149"/>
      <c r="H961" s="132"/>
      <c r="I961" s="133"/>
      <c r="J961" s="134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spans="1:26" ht="15.75" customHeight="1">
      <c r="A962" s="132"/>
      <c r="B962" s="134"/>
      <c r="C962" s="132"/>
      <c r="D962" s="132"/>
      <c r="E962" s="132"/>
      <c r="F962" s="132"/>
      <c r="G962" s="149"/>
      <c r="H962" s="132"/>
      <c r="I962" s="133"/>
      <c r="J962" s="134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spans="1:26" ht="15.75" customHeight="1">
      <c r="A963" s="132"/>
      <c r="B963" s="134"/>
      <c r="C963" s="132"/>
      <c r="D963" s="132"/>
      <c r="E963" s="132"/>
      <c r="F963" s="132"/>
      <c r="G963" s="149"/>
      <c r="H963" s="132"/>
      <c r="I963" s="133"/>
      <c r="J963" s="134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spans="1:26" ht="15.75" customHeight="1">
      <c r="A964" s="132"/>
      <c r="B964" s="134"/>
      <c r="C964" s="132"/>
      <c r="D964" s="132"/>
      <c r="E964" s="132"/>
      <c r="F964" s="132"/>
      <c r="G964" s="149"/>
      <c r="H964" s="132"/>
      <c r="I964" s="133"/>
      <c r="J964" s="134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spans="1:26" ht="15.75" customHeight="1">
      <c r="A965" s="132"/>
      <c r="B965" s="134"/>
      <c r="C965" s="132"/>
      <c r="D965" s="132"/>
      <c r="E965" s="132"/>
      <c r="F965" s="132"/>
      <c r="G965" s="149"/>
      <c r="H965" s="132"/>
      <c r="I965" s="133"/>
      <c r="J965" s="134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spans="1:26" ht="15.75" customHeight="1">
      <c r="A966" s="132"/>
      <c r="B966" s="134"/>
      <c r="C966" s="132"/>
      <c r="D966" s="132"/>
      <c r="E966" s="132"/>
      <c r="F966" s="132"/>
      <c r="G966" s="149"/>
      <c r="H966" s="132"/>
      <c r="I966" s="133"/>
      <c r="J966" s="134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spans="1:26" ht="15.75" customHeight="1">
      <c r="A967" s="132"/>
      <c r="B967" s="134"/>
      <c r="C967" s="132"/>
      <c r="D967" s="132"/>
      <c r="E967" s="132"/>
      <c r="F967" s="132"/>
      <c r="G967" s="149"/>
      <c r="H967" s="132"/>
      <c r="I967" s="133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spans="1:26" ht="15.75" customHeight="1">
      <c r="A968" s="132"/>
      <c r="B968" s="134"/>
      <c r="C968" s="132"/>
      <c r="D968" s="132"/>
      <c r="E968" s="132"/>
      <c r="F968" s="132"/>
      <c r="G968" s="149"/>
      <c r="H968" s="132"/>
      <c r="I968" s="133"/>
      <c r="J968" s="134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spans="1:26" ht="15.75" customHeight="1">
      <c r="A969" s="132"/>
      <c r="B969" s="134"/>
      <c r="C969" s="132"/>
      <c r="D969" s="132"/>
      <c r="E969" s="132"/>
      <c r="F969" s="132"/>
      <c r="G969" s="149"/>
      <c r="H969" s="132"/>
      <c r="I969" s="133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spans="1:26" ht="15.75" customHeight="1">
      <c r="A970" s="132"/>
      <c r="B970" s="134"/>
      <c r="C970" s="132"/>
      <c r="D970" s="132"/>
      <c r="E970" s="132"/>
      <c r="F970" s="132"/>
      <c r="G970" s="149"/>
      <c r="H970" s="132"/>
      <c r="I970" s="133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spans="1:26" ht="15.75" customHeight="1">
      <c r="A971" s="132"/>
      <c r="B971" s="134"/>
      <c r="C971" s="132"/>
      <c r="D971" s="132"/>
      <c r="E971" s="132"/>
      <c r="F971" s="132"/>
      <c r="G971" s="149"/>
      <c r="H971" s="132"/>
      <c r="I971" s="133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</row>
    <row r="972" spans="1:26" ht="15.75" customHeight="1">
      <c r="A972" s="132"/>
      <c r="B972" s="134"/>
      <c r="C972" s="132"/>
      <c r="D972" s="132"/>
      <c r="E972" s="132"/>
      <c r="F972" s="132"/>
      <c r="G972" s="149"/>
      <c r="H972" s="132"/>
      <c r="I972" s="133"/>
      <c r="J972" s="134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</row>
    <row r="973" spans="1:26" ht="15.75" customHeight="1">
      <c r="A973" s="132"/>
      <c r="B973" s="134"/>
      <c r="C973" s="132"/>
      <c r="D973" s="132"/>
      <c r="E973" s="132"/>
      <c r="F973" s="132"/>
      <c r="G973" s="149"/>
      <c r="H973" s="132"/>
      <c r="I973" s="133"/>
      <c r="J973" s="134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</row>
    <row r="974" spans="1:26" ht="15.75" customHeight="1">
      <c r="A974" s="132"/>
      <c r="B974" s="134"/>
      <c r="C974" s="132"/>
      <c r="D974" s="132"/>
      <c r="E974" s="132"/>
      <c r="F974" s="132"/>
      <c r="G974" s="149"/>
      <c r="H974" s="132"/>
      <c r="I974" s="133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5.75" customHeight="1">
      <c r="A975" s="132"/>
      <c r="B975" s="134"/>
      <c r="C975" s="132"/>
      <c r="D975" s="132"/>
      <c r="E975" s="132"/>
      <c r="F975" s="132"/>
      <c r="G975" s="149"/>
      <c r="H975" s="132"/>
      <c r="I975" s="133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32"/>
      <c r="B976" s="134"/>
      <c r="C976" s="132"/>
      <c r="D976" s="132"/>
      <c r="E976" s="132"/>
      <c r="F976" s="132"/>
      <c r="G976" s="149"/>
      <c r="H976" s="132"/>
      <c r="I976" s="133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2"/>
      <c r="B977" s="134"/>
      <c r="C977" s="132"/>
      <c r="D977" s="132"/>
      <c r="E977" s="132"/>
      <c r="F977" s="132"/>
      <c r="G977" s="149"/>
      <c r="H977" s="132"/>
      <c r="I977" s="133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32"/>
      <c r="B978" s="134"/>
      <c r="C978" s="132"/>
      <c r="D978" s="132"/>
      <c r="E978" s="132"/>
      <c r="F978" s="132"/>
      <c r="G978" s="149"/>
      <c r="H978" s="132"/>
      <c r="I978" s="133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2"/>
      <c r="B979" s="134"/>
      <c r="C979" s="132"/>
      <c r="D979" s="132"/>
      <c r="E979" s="132"/>
      <c r="F979" s="132"/>
      <c r="G979" s="149"/>
      <c r="H979" s="132"/>
      <c r="I979" s="133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5.75" customHeight="1">
      <c r="A980" s="132"/>
      <c r="B980" s="134"/>
      <c r="C980" s="132"/>
      <c r="D980" s="132"/>
      <c r="E980" s="132"/>
      <c r="F980" s="132"/>
      <c r="G980" s="149"/>
      <c r="H980" s="132"/>
      <c r="I980" s="133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32"/>
      <c r="B981" s="134"/>
      <c r="C981" s="132"/>
      <c r="D981" s="132"/>
      <c r="E981" s="132"/>
      <c r="F981" s="132"/>
      <c r="G981" s="149"/>
      <c r="H981" s="132"/>
      <c r="I981" s="133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132"/>
      <c r="B982" s="134"/>
      <c r="C982" s="132"/>
      <c r="D982" s="132"/>
      <c r="E982" s="132"/>
      <c r="F982" s="132"/>
      <c r="G982" s="149"/>
      <c r="H982" s="132"/>
      <c r="I982" s="133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132"/>
      <c r="B983" s="134"/>
      <c r="C983" s="132"/>
      <c r="D983" s="132"/>
      <c r="E983" s="132"/>
      <c r="F983" s="132"/>
      <c r="G983" s="149"/>
      <c r="H983" s="132"/>
      <c r="I983" s="133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32"/>
      <c r="B984" s="134"/>
      <c r="C984" s="132"/>
      <c r="D984" s="132"/>
      <c r="E984" s="132"/>
      <c r="F984" s="132"/>
      <c r="G984" s="149"/>
      <c r="H984" s="132"/>
      <c r="I984" s="133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32"/>
      <c r="B985" s="134"/>
      <c r="C985" s="132"/>
      <c r="D985" s="132"/>
      <c r="E985" s="132"/>
      <c r="F985" s="132"/>
      <c r="G985" s="149"/>
      <c r="H985" s="132"/>
      <c r="I985" s="133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32"/>
      <c r="B986" s="134"/>
      <c r="C986" s="132"/>
      <c r="D986" s="132"/>
      <c r="E986" s="132"/>
      <c r="F986" s="132"/>
      <c r="G986" s="149"/>
      <c r="H986" s="132"/>
      <c r="I986" s="133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132"/>
      <c r="B987" s="134"/>
      <c r="C987" s="132"/>
      <c r="D987" s="132"/>
      <c r="E987" s="132"/>
      <c r="F987" s="132"/>
      <c r="G987" s="149"/>
      <c r="H987" s="132"/>
      <c r="I987" s="133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32"/>
      <c r="B988" s="134"/>
      <c r="C988" s="132"/>
      <c r="D988" s="132"/>
      <c r="E988" s="132"/>
      <c r="F988" s="132"/>
      <c r="G988" s="149"/>
      <c r="H988" s="132"/>
      <c r="I988" s="133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32"/>
      <c r="B989" s="134"/>
      <c r="C989" s="132"/>
      <c r="D989" s="132"/>
      <c r="E989" s="132"/>
      <c r="F989" s="132"/>
      <c r="G989" s="149"/>
      <c r="H989" s="132"/>
      <c r="I989" s="133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32"/>
      <c r="B990" s="134"/>
      <c r="C990" s="132"/>
      <c r="D990" s="132"/>
      <c r="E990" s="132"/>
      <c r="F990" s="132"/>
      <c r="G990" s="149"/>
      <c r="H990" s="132"/>
      <c r="I990" s="133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32"/>
      <c r="B991" s="134"/>
      <c r="C991" s="132"/>
      <c r="D991" s="132"/>
      <c r="E991" s="132"/>
      <c r="F991" s="132"/>
      <c r="G991" s="149"/>
      <c r="H991" s="132"/>
      <c r="I991" s="133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32"/>
      <c r="B992" s="134"/>
      <c r="C992" s="132"/>
      <c r="D992" s="132"/>
      <c r="E992" s="132"/>
      <c r="F992" s="132"/>
      <c r="G992" s="149"/>
      <c r="H992" s="132"/>
      <c r="I992" s="133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32"/>
      <c r="B993" s="134"/>
      <c r="C993" s="132"/>
      <c r="D993" s="132"/>
      <c r="E993" s="132"/>
      <c r="F993" s="132"/>
      <c r="G993" s="149"/>
      <c r="H993" s="132"/>
      <c r="I993" s="133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132"/>
      <c r="B994" s="134"/>
      <c r="C994" s="132"/>
      <c r="D994" s="132"/>
      <c r="E994" s="132"/>
      <c r="F994" s="132"/>
      <c r="G994" s="149"/>
      <c r="H994" s="132"/>
      <c r="I994" s="133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5.75" customHeight="1">
      <c r="A995" s="132"/>
      <c r="B995" s="134"/>
      <c r="C995" s="132"/>
      <c r="D995" s="132"/>
      <c r="E995" s="132"/>
      <c r="F995" s="132"/>
      <c r="G995" s="149"/>
      <c r="H995" s="132"/>
      <c r="I995" s="133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2"/>
      <c r="B996" s="134"/>
      <c r="C996" s="132"/>
      <c r="D996" s="132"/>
      <c r="E996" s="132"/>
      <c r="F996" s="132"/>
      <c r="G996" s="149"/>
      <c r="H996" s="132"/>
      <c r="I996" s="133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2"/>
      <c r="B997" s="134"/>
      <c r="C997" s="132"/>
      <c r="D997" s="132"/>
      <c r="E997" s="132"/>
      <c r="F997" s="132"/>
      <c r="G997" s="149"/>
      <c r="H997" s="132"/>
      <c r="I997" s="133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32"/>
      <c r="B998" s="134"/>
      <c r="C998" s="132"/>
      <c r="D998" s="132"/>
      <c r="E998" s="132"/>
      <c r="F998" s="132"/>
      <c r="G998" s="149"/>
      <c r="H998" s="132"/>
      <c r="I998" s="133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32"/>
      <c r="B999" s="134"/>
      <c r="C999" s="132"/>
      <c r="D999" s="132"/>
      <c r="E999" s="132"/>
      <c r="F999" s="132"/>
      <c r="G999" s="149"/>
      <c r="H999" s="132"/>
      <c r="I999" s="133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5.75" customHeight="1">
      <c r="A1000" s="132"/>
      <c r="B1000" s="134"/>
      <c r="C1000" s="132"/>
      <c r="D1000" s="132"/>
      <c r="E1000" s="132"/>
      <c r="F1000" s="132"/>
      <c r="G1000" s="149"/>
      <c r="H1000" s="132"/>
      <c r="I1000" s="133"/>
      <c r="J1000" s="134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  <row r="1001" spans="1:26" ht="15.75" customHeight="1">
      <c r="A1001" s="132"/>
      <c r="B1001" s="134"/>
      <c r="C1001" s="132"/>
      <c r="D1001" s="132"/>
      <c r="E1001" s="132"/>
      <c r="F1001" s="132"/>
      <c r="G1001" s="149"/>
      <c r="H1001" s="132"/>
      <c r="I1001" s="133"/>
      <c r="J1001" s="134"/>
      <c r="K1001" s="134"/>
      <c r="L1001" s="134"/>
      <c r="M1001" s="134"/>
      <c r="N1001" s="134"/>
      <c r="O1001" s="134"/>
      <c r="P1001" s="134"/>
      <c r="Q1001" s="134"/>
      <c r="R1001" s="134"/>
      <c r="S1001" s="134"/>
      <c r="T1001" s="134"/>
      <c r="U1001" s="134"/>
      <c r="V1001" s="134"/>
      <c r="W1001" s="134"/>
      <c r="X1001" s="134"/>
      <c r="Y1001" s="134"/>
      <c r="Z1001" s="134"/>
    </row>
    <row r="1002" spans="1:26" ht="15.75" customHeight="1">
      <c r="I1002" s="133"/>
      <c r="J1002" s="134"/>
      <c r="K1002" s="134"/>
      <c r="L1002" s="134"/>
      <c r="M1002" s="134"/>
      <c r="N1002" s="134"/>
      <c r="O1002" s="134"/>
      <c r="P1002" s="134"/>
      <c r="Q1002" s="134"/>
      <c r="R1002" s="134"/>
      <c r="S1002" s="134"/>
      <c r="T1002" s="134"/>
      <c r="U1002" s="134"/>
      <c r="V1002" s="134"/>
      <c r="W1002" s="134"/>
      <c r="X1002" s="134"/>
      <c r="Y1002" s="134"/>
      <c r="Z1002" s="134"/>
    </row>
  </sheetData>
  <mergeCells count="96">
    <mergeCell ref="A649:B649"/>
    <mergeCell ref="C649:D649"/>
    <mergeCell ref="A658:B658"/>
    <mergeCell ref="C658:D658"/>
    <mergeCell ref="A673:B673"/>
    <mergeCell ref="C673:D673"/>
    <mergeCell ref="A605:B605"/>
    <mergeCell ref="C605:D605"/>
    <mergeCell ref="A618:B618"/>
    <mergeCell ref="C618:D618"/>
    <mergeCell ref="A633:B633"/>
    <mergeCell ref="C633:D633"/>
    <mergeCell ref="A570:B570"/>
    <mergeCell ref="C570:D570"/>
    <mergeCell ref="A584:B584"/>
    <mergeCell ref="C584:D584"/>
    <mergeCell ref="A593:B593"/>
    <mergeCell ref="C593:D593"/>
    <mergeCell ref="A526:B526"/>
    <mergeCell ref="C526:D526"/>
    <mergeCell ref="A536:B536"/>
    <mergeCell ref="C536:D536"/>
    <mergeCell ref="A548:B548"/>
    <mergeCell ref="C548:D548"/>
    <mergeCell ref="A495:B495"/>
    <mergeCell ref="C495:D495"/>
    <mergeCell ref="A508:B508"/>
    <mergeCell ref="C508:D508"/>
    <mergeCell ref="A518:B518"/>
    <mergeCell ref="C518:D518"/>
    <mergeCell ref="A447:B447"/>
    <mergeCell ref="C447:D447"/>
    <mergeCell ref="A470:B470"/>
    <mergeCell ref="C470:D470"/>
    <mergeCell ref="A477:B477"/>
    <mergeCell ref="C477:D477"/>
    <mergeCell ref="A416:B416"/>
    <mergeCell ref="C416:D416"/>
    <mergeCell ref="A427:B427"/>
    <mergeCell ref="C427:D427"/>
    <mergeCell ref="A439:B439"/>
    <mergeCell ref="C439:D439"/>
    <mergeCell ref="A372:B372"/>
    <mergeCell ref="C372:D372"/>
    <mergeCell ref="A380:B380"/>
    <mergeCell ref="C380:D380"/>
    <mergeCell ref="A394:B394"/>
    <mergeCell ref="C394:D394"/>
    <mergeCell ref="A333:B333"/>
    <mergeCell ref="C333:D333"/>
    <mergeCell ref="A341:B341"/>
    <mergeCell ref="C341:D341"/>
    <mergeCell ref="A364:B364"/>
    <mergeCell ref="C364:D364"/>
    <mergeCell ref="A299:B299"/>
    <mergeCell ref="C299:D299"/>
    <mergeCell ref="A309:B309"/>
    <mergeCell ref="C309:D309"/>
    <mergeCell ref="A324:B324"/>
    <mergeCell ref="C324:D324"/>
    <mergeCell ref="A228:B228"/>
    <mergeCell ref="C228:D228"/>
    <mergeCell ref="A236:B236"/>
    <mergeCell ref="C236:D236"/>
    <mergeCell ref="A255:B255"/>
    <mergeCell ref="C255:D255"/>
    <mergeCell ref="A170:B170"/>
    <mergeCell ref="C170:D170"/>
    <mergeCell ref="A178:B178"/>
    <mergeCell ref="C178:D178"/>
    <mergeCell ref="A216:B216"/>
    <mergeCell ref="C216:D216"/>
    <mergeCell ref="A126:B126"/>
    <mergeCell ref="C126:D126"/>
    <mergeCell ref="A136:B136"/>
    <mergeCell ref="C136:D136"/>
    <mergeCell ref="A159:B159"/>
    <mergeCell ref="C159:D159"/>
    <mergeCell ref="A63:B63"/>
    <mergeCell ref="C63:D63"/>
    <mergeCell ref="A76:B76"/>
    <mergeCell ref="C76:D76"/>
    <mergeCell ref="A104:B104"/>
    <mergeCell ref="C104:D104"/>
    <mergeCell ref="A17:B17"/>
    <mergeCell ref="C17:D17"/>
    <mergeCell ref="A35:B35"/>
    <mergeCell ref="C35:D35"/>
    <mergeCell ref="A52:B52"/>
    <mergeCell ref="C52:D52"/>
    <mergeCell ref="A1:H1"/>
    <mergeCell ref="A2:H2"/>
    <mergeCell ref="A3:E3"/>
    <mergeCell ref="F3:H3"/>
    <mergeCell ref="A4:B4"/>
    <mergeCell ref="C4:D4"/>
  </mergeCells>
  <phoneticPr fontId="11" type="noConversion"/>
  <dataValidations count="15">
    <dataValidation type="list" allowBlank="1" showErrorMessage="1" sqref="H110 H221 H352 H482" xr:uid="{1AAF1C59-07C2-45CC-8D85-1FC61E78E223}">
      <formula1>$C$1197:$C$1198</formula1>
    </dataValidation>
    <dataValidation type="list" allowBlank="1" showErrorMessage="1" sqref="H315" xr:uid="{8AF68D90-202C-4FDE-9054-36FA72247228}">
      <formula1>$C$1326:$C$1327</formula1>
    </dataValidation>
    <dataValidation type="list" allowBlank="1" showErrorMessage="1" sqref="H56 H108 H130 H132:H133 H163 H174 H180 H219 H232 H302:H303 H337 H376 H384 H397 H420 H443 H474:H475 H499 H512 H522 H530 H552 H574 H609 H622 H637 H653" xr:uid="{4C90442A-EDEC-4349-92FB-61378C7D119A}">
      <formula1>$C$1013:$C$1023</formula1>
    </dataValidation>
    <dataValidation type="list" allowBlank="1" showErrorMessage="1" sqref="H138 H327 H345" xr:uid="{D7A9967E-6D06-41FC-981E-6B42ED227771}">
      <formula1>$C$1123:$C$1124</formula1>
    </dataValidation>
    <dataValidation type="list" allowBlank="1" showErrorMessage="1" sqref="H184 H262" xr:uid="{102575F8-82E7-4CE8-95F0-B80F3E966C44}">
      <formula1>$C$1128:$C$1129</formula1>
    </dataValidation>
    <dataValidation type="list" allowBlank="1" showErrorMessage="1" sqref="H143:H154 H157:H158 H240" xr:uid="{6594F3AD-F036-472B-B902-B80CCB15B601}">
      <formula1>$C$1334:$C$1335</formula1>
    </dataValidation>
    <dataValidation type="list" allowBlank="1" showErrorMessage="1" sqref="H572" xr:uid="{20A545A2-0320-4BB2-A2CA-B089A8B0A0D0}">
      <formula1>$C$1489:$C$1490</formula1>
    </dataValidation>
    <dataValidation type="list" allowBlank="1" showErrorMessage="1" sqref="H20 H328" xr:uid="{4F91D3D9-DCCF-4057-8C68-17E19E75500A}">
      <formula1>$C$1121:$C$1122</formula1>
    </dataValidation>
    <dataValidation type="list" allowBlank="1" showErrorMessage="1" sqref="H162 H173 H231 H375 H442 H473 H521" xr:uid="{FB5EA564-430E-4BA8-80D6-3FCA367703A6}">
      <formula1>$C$898:$C$899</formula1>
    </dataValidation>
    <dataValidation type="list" allowBlank="1" showErrorMessage="1" sqref="H67 H268 H430" xr:uid="{E46F2C21-DA7A-4A42-B1B7-936688092153}">
      <formula1>$C$1297:$C$1298</formula1>
    </dataValidation>
    <dataValidation type="list" allowBlank="1" showErrorMessage="1" sqref="H78 H343 H366" xr:uid="{F9F17C62-BC1C-4483-AEE7-F7BC3ECBD3AC}">
      <formula1>$C$2040:$C$2048</formula1>
    </dataValidation>
    <dataValidation type="list" allowBlank="1" showErrorMessage="1" sqref="H452" xr:uid="{4EBBD05D-B51C-405A-94DD-A1D9022E3FA5}">
      <formula1>$C$1446:$C$1456</formula1>
    </dataValidation>
    <dataValidation type="list" allowBlank="1" showErrorMessage="1" sqref="H11 H484:H488 H491:H494 H551" xr:uid="{68171699-3691-44D1-9497-244CEA42C808}">
      <formula1>$C$1206:$C$1207</formula1>
    </dataValidation>
    <dataValidation type="list" allowBlank="1" showErrorMessage="1" sqref="H188 H266" xr:uid="{BBDC362B-0204-4328-8678-76828C224B10}">
      <formula1>$C$1271:$C$1272</formula1>
    </dataValidation>
    <dataValidation type="list" allowBlank="1" showErrorMessage="1" sqref="H19 H230 H335 H441 H472 H520" xr:uid="{6A3E032D-306F-44A4-ABC7-007110D97362}">
      <formula1>$C$1096:$C$1097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2BC8-04CA-4213-BE86-5C516391CBC4}">
  <dimension ref="A1:Z1000"/>
  <sheetViews>
    <sheetView workbookViewId="0">
      <selection sqref="A1:H1"/>
    </sheetView>
  </sheetViews>
  <sheetFormatPr defaultColWidth="11.125" defaultRowHeight="15" customHeight="1"/>
  <cols>
    <col min="1" max="1" width="4.5" style="135" customWidth="1"/>
    <col min="2" max="2" width="49.5" style="135" customWidth="1"/>
    <col min="3" max="3" width="17.625" style="135" customWidth="1"/>
    <col min="4" max="4" width="9.5" style="135" customWidth="1"/>
    <col min="5" max="5" width="8.125" style="135" customWidth="1"/>
    <col min="6" max="6" width="12.5" style="135" customWidth="1"/>
    <col min="7" max="7" width="9.5" style="135" customWidth="1"/>
    <col min="8" max="8" width="6.625" style="135" customWidth="1"/>
    <col min="9" max="9" width="8.625" style="135" customWidth="1"/>
    <col min="10" max="26" width="7" style="135" customWidth="1"/>
    <col min="27" max="27" width="11.125" style="135" customWidth="1"/>
    <col min="28" max="16384" width="11.125" style="135"/>
  </cols>
  <sheetData>
    <row r="1" spans="1:26" ht="31.5" customHeight="1">
      <c r="A1" s="539" t="s">
        <v>2099</v>
      </c>
      <c r="B1" s="539"/>
      <c r="C1" s="539"/>
      <c r="D1" s="539"/>
      <c r="E1" s="539"/>
      <c r="F1" s="539"/>
      <c r="G1" s="539"/>
      <c r="H1" s="539"/>
      <c r="I1" s="133"/>
      <c r="J1" s="132"/>
      <c r="K1" s="132"/>
      <c r="L1" s="132"/>
      <c r="M1" s="132"/>
      <c r="N1" s="132"/>
      <c r="O1" s="132"/>
      <c r="P1" s="132"/>
      <c r="Q1" s="132"/>
      <c r="R1" s="134"/>
      <c r="S1" s="134"/>
      <c r="T1" s="134"/>
      <c r="U1" s="134"/>
      <c r="V1" s="134"/>
      <c r="W1" s="134"/>
      <c r="X1" s="134"/>
      <c r="Y1" s="134"/>
      <c r="Z1" s="134"/>
    </row>
    <row r="2" spans="1:26" ht="30" customHeight="1">
      <c r="A2" s="540" t="s">
        <v>2645</v>
      </c>
      <c r="B2" s="540"/>
      <c r="C2" s="540"/>
      <c r="D2" s="540"/>
      <c r="E2" s="540"/>
      <c r="F2" s="540"/>
      <c r="G2" s="540"/>
      <c r="H2" s="540"/>
      <c r="I2" s="133"/>
      <c r="J2" s="321"/>
      <c r="K2" s="132"/>
      <c r="L2" s="132"/>
      <c r="M2" s="132"/>
      <c r="N2" s="132"/>
      <c r="O2" s="132"/>
      <c r="P2" s="132"/>
      <c r="Q2" s="132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5.75" customHeight="1">
      <c r="A3" s="539" t="s">
        <v>2902</v>
      </c>
      <c r="B3" s="539"/>
      <c r="C3" s="539"/>
      <c r="D3" s="539"/>
      <c r="E3" s="539"/>
      <c r="F3" s="547" t="s">
        <v>2647</v>
      </c>
      <c r="G3" s="547"/>
      <c r="H3" s="547"/>
      <c r="I3" s="133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customHeight="1">
      <c r="A4" s="548" t="s">
        <v>2903</v>
      </c>
      <c r="B4" s="548"/>
      <c r="C4" s="548" t="s">
        <v>2904</v>
      </c>
      <c r="D4" s="548"/>
      <c r="E4" s="132"/>
      <c r="F4" s="132"/>
      <c r="G4" s="132"/>
      <c r="H4" s="132"/>
      <c r="I4" s="133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 ht="15.75" customHeight="1">
      <c r="A5" s="139" t="s">
        <v>1622</v>
      </c>
      <c r="B5" s="139" t="s">
        <v>1623</v>
      </c>
      <c r="C5" s="139" t="s">
        <v>1624</v>
      </c>
      <c r="D5" s="139" t="s">
        <v>1625</v>
      </c>
      <c r="E5" s="139" t="s">
        <v>1626</v>
      </c>
      <c r="F5" s="139" t="s">
        <v>1627</v>
      </c>
      <c r="G5" s="140" t="s">
        <v>1628</v>
      </c>
      <c r="H5" s="140" t="s">
        <v>1629</v>
      </c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spans="1:26" ht="15.75" customHeight="1">
      <c r="A6" s="139">
        <v>1</v>
      </c>
      <c r="B6" s="154" t="s">
        <v>2652</v>
      </c>
      <c r="C6" s="142" t="s">
        <v>2653</v>
      </c>
      <c r="D6" s="142" t="s">
        <v>1632</v>
      </c>
      <c r="E6" s="142">
        <v>27</v>
      </c>
      <c r="F6" s="139">
        <f t="shared" ref="F6:F31" si="0">SUM(E6,F5)</f>
        <v>27</v>
      </c>
      <c r="G6" s="140">
        <f t="shared" ref="G6:G14" si="1">SUM(E6,G5)</f>
        <v>27</v>
      </c>
      <c r="H6" s="142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spans="1:26" ht="15.75" customHeight="1">
      <c r="A7" s="139">
        <v>2</v>
      </c>
      <c r="B7" s="154" t="s">
        <v>2720</v>
      </c>
      <c r="C7" s="142" t="s">
        <v>2721</v>
      </c>
      <c r="D7" s="142" t="s">
        <v>1621</v>
      </c>
      <c r="E7" s="142">
        <v>28</v>
      </c>
      <c r="F7" s="139">
        <f t="shared" si="0"/>
        <v>55</v>
      </c>
      <c r="G7" s="140">
        <f t="shared" si="1"/>
        <v>55</v>
      </c>
      <c r="H7" s="142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 spans="1:26" ht="15.75" customHeight="1">
      <c r="A8" s="139">
        <v>3</v>
      </c>
      <c r="B8" s="154" t="s">
        <v>2656</v>
      </c>
      <c r="C8" s="142" t="s">
        <v>2657</v>
      </c>
      <c r="D8" s="142" t="s">
        <v>1621</v>
      </c>
      <c r="E8" s="142">
        <v>29</v>
      </c>
      <c r="F8" s="139">
        <f t="shared" si="0"/>
        <v>84</v>
      </c>
      <c r="G8" s="140">
        <f t="shared" si="1"/>
        <v>84</v>
      </c>
      <c r="H8" s="142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5.75" customHeight="1">
      <c r="A9" s="139">
        <v>4</v>
      </c>
      <c r="B9" s="154" t="s">
        <v>2905</v>
      </c>
      <c r="C9" s="142" t="s">
        <v>2906</v>
      </c>
      <c r="D9" s="142" t="s">
        <v>1621</v>
      </c>
      <c r="E9" s="142">
        <v>30</v>
      </c>
      <c r="F9" s="139">
        <f t="shared" si="0"/>
        <v>114</v>
      </c>
      <c r="G9" s="140">
        <f t="shared" si="1"/>
        <v>114</v>
      </c>
      <c r="H9" s="14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5.75" customHeight="1">
      <c r="A10" s="139">
        <v>5</v>
      </c>
      <c r="B10" s="150" t="s">
        <v>2907</v>
      </c>
      <c r="C10" s="142" t="s">
        <v>2908</v>
      </c>
      <c r="D10" s="139" t="s">
        <v>1621</v>
      </c>
      <c r="E10" s="142">
        <v>17</v>
      </c>
      <c r="F10" s="139">
        <f t="shared" si="0"/>
        <v>131</v>
      </c>
      <c r="G10" s="140">
        <f t="shared" si="1"/>
        <v>131</v>
      </c>
      <c r="H10" s="142"/>
      <c r="I10" s="133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5.75" customHeight="1">
      <c r="A11" s="139">
        <v>6</v>
      </c>
      <c r="B11" s="154" t="s">
        <v>2676</v>
      </c>
      <c r="C11" s="142" t="s">
        <v>2677</v>
      </c>
      <c r="D11" s="142" t="s">
        <v>1632</v>
      </c>
      <c r="E11" s="142">
        <v>6</v>
      </c>
      <c r="F11" s="139">
        <f t="shared" si="0"/>
        <v>137</v>
      </c>
      <c r="G11" s="140">
        <f t="shared" si="1"/>
        <v>137</v>
      </c>
      <c r="H11" s="142"/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5.75" customHeight="1">
      <c r="A12" s="139">
        <v>7</v>
      </c>
      <c r="B12" s="154" t="s">
        <v>2909</v>
      </c>
      <c r="C12" s="142" t="s">
        <v>2910</v>
      </c>
      <c r="D12" s="142" t="s">
        <v>1621</v>
      </c>
      <c r="E12" s="142">
        <v>32</v>
      </c>
      <c r="F12" s="139">
        <f t="shared" si="0"/>
        <v>169</v>
      </c>
      <c r="G12" s="140">
        <f t="shared" si="1"/>
        <v>169</v>
      </c>
      <c r="H12" s="142"/>
      <c r="I12" s="133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spans="1:26" ht="15.75" customHeight="1">
      <c r="A13" s="139">
        <v>8</v>
      </c>
      <c r="B13" s="150" t="s">
        <v>2197</v>
      </c>
      <c r="C13" s="142" t="s">
        <v>2115</v>
      </c>
      <c r="D13" s="142" t="s">
        <v>1621</v>
      </c>
      <c r="E13" s="142">
        <v>6</v>
      </c>
      <c r="F13" s="139">
        <f t="shared" si="0"/>
        <v>175</v>
      </c>
      <c r="G13" s="140">
        <f t="shared" si="1"/>
        <v>175</v>
      </c>
      <c r="H13" s="142"/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t="15.75" customHeight="1">
      <c r="A14" s="139">
        <v>9</v>
      </c>
      <c r="B14" s="147" t="s">
        <v>2607</v>
      </c>
      <c r="C14" s="142" t="s">
        <v>2117</v>
      </c>
      <c r="D14" s="142" t="s">
        <v>1621</v>
      </c>
      <c r="E14" s="142">
        <v>25</v>
      </c>
      <c r="F14" s="139">
        <f t="shared" si="0"/>
        <v>200</v>
      </c>
      <c r="G14" s="140">
        <f t="shared" si="1"/>
        <v>200</v>
      </c>
      <c r="H14" s="142"/>
      <c r="I14" s="133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 spans="1:26" ht="15.75" customHeight="1">
      <c r="A15" s="139">
        <v>10</v>
      </c>
      <c r="B15" s="180" t="s">
        <v>2608</v>
      </c>
      <c r="C15" s="145" t="s">
        <v>2609</v>
      </c>
      <c r="D15" s="145" t="s">
        <v>1632</v>
      </c>
      <c r="E15" s="145">
        <v>10</v>
      </c>
      <c r="F15" s="139">
        <f t="shared" si="0"/>
        <v>210</v>
      </c>
      <c r="G15" s="146">
        <v>200</v>
      </c>
      <c r="H15" s="145"/>
      <c r="I15" s="133" t="s">
        <v>2662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5.75" customHeight="1">
      <c r="A16" s="260">
        <v>11</v>
      </c>
      <c r="B16" s="154" t="s">
        <v>2122</v>
      </c>
      <c r="C16" s="142" t="s">
        <v>2123</v>
      </c>
      <c r="D16" s="142" t="s">
        <v>1632</v>
      </c>
      <c r="E16" s="142">
        <v>20</v>
      </c>
      <c r="F16" s="139">
        <f t="shared" si="0"/>
        <v>230</v>
      </c>
      <c r="G16" s="140">
        <f t="shared" ref="G16:G23" si="2">SUM(E16,G15)</f>
        <v>220</v>
      </c>
      <c r="H16" s="142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5.75" customHeight="1">
      <c r="A17" s="139">
        <v>12</v>
      </c>
      <c r="B17" s="154" t="s">
        <v>2911</v>
      </c>
      <c r="C17" s="142" t="s">
        <v>2125</v>
      </c>
      <c r="D17" s="142" t="s">
        <v>1632</v>
      </c>
      <c r="E17" s="142">
        <v>32</v>
      </c>
      <c r="F17" s="139">
        <f t="shared" si="0"/>
        <v>262</v>
      </c>
      <c r="G17" s="140">
        <f t="shared" si="2"/>
        <v>252</v>
      </c>
      <c r="H17" s="142"/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t="15.75" customHeight="1">
      <c r="A18" s="260">
        <v>13</v>
      </c>
      <c r="B18" s="147" t="s">
        <v>2126</v>
      </c>
      <c r="C18" s="139" t="s">
        <v>2127</v>
      </c>
      <c r="D18" s="142" t="s">
        <v>1621</v>
      </c>
      <c r="E18" s="142">
        <v>12</v>
      </c>
      <c r="F18" s="139">
        <f t="shared" si="0"/>
        <v>274</v>
      </c>
      <c r="G18" s="140">
        <f t="shared" si="2"/>
        <v>264</v>
      </c>
      <c r="H18" s="142"/>
      <c r="I18" s="133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 spans="1:26" ht="15.75" customHeight="1">
      <c r="A19" s="139">
        <v>14</v>
      </c>
      <c r="B19" s="147" t="s">
        <v>2765</v>
      </c>
      <c r="C19" s="139" t="s">
        <v>2766</v>
      </c>
      <c r="D19" s="142" t="s">
        <v>1621</v>
      </c>
      <c r="E19" s="142">
        <v>5</v>
      </c>
      <c r="F19" s="139">
        <f t="shared" si="0"/>
        <v>279</v>
      </c>
      <c r="G19" s="140">
        <f t="shared" si="2"/>
        <v>269</v>
      </c>
      <c r="H19" s="14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 spans="1:26" ht="15.75" customHeight="1">
      <c r="A20" s="260">
        <v>15</v>
      </c>
      <c r="B20" s="150" t="s">
        <v>2612</v>
      </c>
      <c r="C20" s="142" t="s">
        <v>2106</v>
      </c>
      <c r="D20" s="139" t="s">
        <v>1621</v>
      </c>
      <c r="E20" s="142">
        <v>26</v>
      </c>
      <c r="F20" s="139">
        <f t="shared" si="0"/>
        <v>305</v>
      </c>
      <c r="G20" s="140">
        <f t="shared" si="2"/>
        <v>295</v>
      </c>
      <c r="H20" s="142"/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spans="1:26" ht="15.75" customHeight="1">
      <c r="A21" s="139">
        <v>16</v>
      </c>
      <c r="B21" s="150" t="s">
        <v>1753</v>
      </c>
      <c r="C21" s="142" t="s">
        <v>1754</v>
      </c>
      <c r="D21" s="139" t="s">
        <v>1621</v>
      </c>
      <c r="E21" s="142">
        <v>30</v>
      </c>
      <c r="F21" s="139">
        <f t="shared" si="0"/>
        <v>335</v>
      </c>
      <c r="G21" s="140">
        <f t="shared" si="2"/>
        <v>325</v>
      </c>
      <c r="H21" s="142"/>
      <c r="I21" s="133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spans="1:26" ht="15.75" customHeight="1">
      <c r="A22" s="139">
        <v>17</v>
      </c>
      <c r="B22" s="154" t="s">
        <v>2613</v>
      </c>
      <c r="C22" s="142" t="s">
        <v>2614</v>
      </c>
      <c r="D22" s="142" t="s">
        <v>1632</v>
      </c>
      <c r="E22" s="142">
        <v>9</v>
      </c>
      <c r="F22" s="139">
        <f t="shared" si="0"/>
        <v>344</v>
      </c>
      <c r="G22" s="140">
        <f t="shared" si="2"/>
        <v>334</v>
      </c>
      <c r="H22" s="142"/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ht="15.75" customHeight="1">
      <c r="A23" s="139">
        <v>18</v>
      </c>
      <c r="B23" s="154" t="s">
        <v>1755</v>
      </c>
      <c r="C23" s="142" t="s">
        <v>1676</v>
      </c>
      <c r="D23" s="142" t="s">
        <v>1621</v>
      </c>
      <c r="E23" s="142">
        <v>30</v>
      </c>
      <c r="F23" s="139">
        <f t="shared" si="0"/>
        <v>374</v>
      </c>
      <c r="G23" s="140">
        <f t="shared" si="2"/>
        <v>364</v>
      </c>
      <c r="H23" s="142"/>
      <c r="I23" s="133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.75" customHeight="1">
      <c r="A24" s="139">
        <v>19</v>
      </c>
      <c r="B24" s="154" t="s">
        <v>1706</v>
      </c>
      <c r="C24" s="142" t="s">
        <v>1707</v>
      </c>
      <c r="D24" s="142" t="s">
        <v>1632</v>
      </c>
      <c r="E24" s="142">
        <v>37</v>
      </c>
      <c r="F24" s="139">
        <f t="shared" si="0"/>
        <v>411</v>
      </c>
      <c r="G24" s="140">
        <v>400</v>
      </c>
      <c r="H24" s="136" t="s">
        <v>2139</v>
      </c>
      <c r="I24" s="133" t="s">
        <v>2665</v>
      </c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spans="1:26" ht="15.75" customHeight="1">
      <c r="A25" s="139">
        <v>20</v>
      </c>
      <c r="B25" s="154" t="s">
        <v>2615</v>
      </c>
      <c r="C25" s="142" t="s">
        <v>2616</v>
      </c>
      <c r="D25" s="142" t="s">
        <v>1632</v>
      </c>
      <c r="E25" s="142">
        <v>18</v>
      </c>
      <c r="F25" s="139">
        <f t="shared" si="0"/>
        <v>429</v>
      </c>
      <c r="G25" s="140">
        <v>400</v>
      </c>
      <c r="H25" s="142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5.75" customHeight="1">
      <c r="A26" s="139">
        <v>21</v>
      </c>
      <c r="B26" s="141" t="s">
        <v>1384</v>
      </c>
      <c r="C26" s="142" t="s">
        <v>1385</v>
      </c>
      <c r="D26" s="142" t="s">
        <v>1621</v>
      </c>
      <c r="E26" s="142">
        <v>30</v>
      </c>
      <c r="F26" s="139">
        <f t="shared" si="0"/>
        <v>459</v>
      </c>
      <c r="G26" s="140">
        <v>400</v>
      </c>
      <c r="H26" s="142"/>
      <c r="I26" s="133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spans="1:26" ht="15.75" customHeight="1">
      <c r="A27" s="139">
        <v>22</v>
      </c>
      <c r="B27" s="141" t="s">
        <v>1728</v>
      </c>
      <c r="C27" s="142" t="s">
        <v>1729</v>
      </c>
      <c r="D27" s="142" t="s">
        <v>1632</v>
      </c>
      <c r="E27" s="142">
        <v>42</v>
      </c>
      <c r="F27" s="139">
        <f t="shared" si="0"/>
        <v>501</v>
      </c>
      <c r="G27" s="140">
        <v>400</v>
      </c>
      <c r="H27" s="14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spans="1:26" ht="15.75" customHeight="1">
      <c r="A28" s="139">
        <v>23</v>
      </c>
      <c r="B28" s="141" t="s">
        <v>1730</v>
      </c>
      <c r="C28" s="142" t="s">
        <v>1731</v>
      </c>
      <c r="D28" s="142" t="s">
        <v>1632</v>
      </c>
      <c r="E28" s="142">
        <v>4</v>
      </c>
      <c r="F28" s="139">
        <f t="shared" si="0"/>
        <v>505</v>
      </c>
      <c r="G28" s="140">
        <v>400</v>
      </c>
      <c r="H28" s="142"/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spans="1:26" ht="15.75" customHeight="1">
      <c r="A29" s="157">
        <v>24</v>
      </c>
      <c r="B29" s="229" t="s">
        <v>1732</v>
      </c>
      <c r="C29" s="157" t="s">
        <v>1733</v>
      </c>
      <c r="D29" s="158" t="s">
        <v>1621</v>
      </c>
      <c r="E29" s="158">
        <v>4</v>
      </c>
      <c r="F29" s="157">
        <f t="shared" si="0"/>
        <v>509</v>
      </c>
      <c r="G29" s="159">
        <v>400</v>
      </c>
      <c r="H29" s="158"/>
      <c r="I29" s="133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5.75" customHeight="1">
      <c r="A30" s="139">
        <v>25</v>
      </c>
      <c r="B30" s="126" t="s">
        <v>216</v>
      </c>
      <c r="C30" s="139" t="s">
        <v>2780</v>
      </c>
      <c r="D30" s="142" t="s">
        <v>1621</v>
      </c>
      <c r="E30" s="142">
        <v>30</v>
      </c>
      <c r="F30" s="139">
        <f t="shared" si="0"/>
        <v>539</v>
      </c>
      <c r="G30" s="140">
        <v>400</v>
      </c>
      <c r="H30" s="142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spans="1:26" ht="15.75" customHeight="1">
      <c r="A31" s="139">
        <v>26</v>
      </c>
      <c r="B31" s="141" t="s">
        <v>2701</v>
      </c>
      <c r="C31" s="142" t="s">
        <v>2702</v>
      </c>
      <c r="D31" s="167" t="s">
        <v>1182</v>
      </c>
      <c r="E31" s="142">
        <v>50</v>
      </c>
      <c r="F31" s="139">
        <f t="shared" si="0"/>
        <v>589</v>
      </c>
      <c r="G31" s="140">
        <v>400</v>
      </c>
      <c r="H31" s="142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5.75" customHeight="1">
      <c r="A32" s="148"/>
      <c r="B32" s="177"/>
      <c r="C32" s="132"/>
      <c r="D32" s="170"/>
      <c r="E32" s="132"/>
      <c r="F32" s="148"/>
      <c r="G32" s="149"/>
      <c r="H32" s="132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5.75" customHeight="1">
      <c r="A33" s="552" t="s">
        <v>2912</v>
      </c>
      <c r="B33" s="552"/>
      <c r="C33" s="552" t="s">
        <v>2913</v>
      </c>
      <c r="D33" s="552"/>
      <c r="E33" s="132"/>
      <c r="F33" s="132"/>
      <c r="G33" s="132"/>
      <c r="H33" s="132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spans="1:26" ht="15.75" customHeight="1">
      <c r="A34" s="198" t="s">
        <v>1622</v>
      </c>
      <c r="B34" s="198" t="s">
        <v>1623</v>
      </c>
      <c r="C34" s="198" t="s">
        <v>1624</v>
      </c>
      <c r="D34" s="198" t="s">
        <v>1625</v>
      </c>
      <c r="E34" s="139" t="s">
        <v>1626</v>
      </c>
      <c r="F34" s="139" t="s">
        <v>1627</v>
      </c>
      <c r="G34" s="140" t="s">
        <v>1628</v>
      </c>
      <c r="H34" s="140" t="s">
        <v>1629</v>
      </c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1:26" ht="15.75" customHeight="1">
      <c r="A35" s="139">
        <v>1</v>
      </c>
      <c r="B35" s="150" t="s">
        <v>2734</v>
      </c>
      <c r="C35" s="142" t="s">
        <v>2735</v>
      </c>
      <c r="D35" s="139" t="s">
        <v>1632</v>
      </c>
      <c r="E35" s="142">
        <v>11</v>
      </c>
      <c r="F35" s="139">
        <f>SUM(E35,F34)</f>
        <v>11</v>
      </c>
      <c r="G35" s="140">
        <f t="shared" ref="G35:G48" si="3">SUM(E35,G34)</f>
        <v>11</v>
      </c>
      <c r="H35" s="142"/>
      <c r="I35" s="133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5.75" customHeight="1">
      <c r="A36" s="139">
        <v>2</v>
      </c>
      <c r="B36" s="150" t="s">
        <v>2914</v>
      </c>
      <c r="C36" s="142" t="s">
        <v>2915</v>
      </c>
      <c r="D36" s="139" t="s">
        <v>1621</v>
      </c>
      <c r="E36" s="142">
        <v>20</v>
      </c>
      <c r="F36" s="139">
        <f>SUM(E36,F35)</f>
        <v>31</v>
      </c>
      <c r="G36" s="140">
        <f t="shared" si="3"/>
        <v>31</v>
      </c>
      <c r="H36" s="142"/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spans="1:26" ht="15.75" customHeight="1">
      <c r="A37" s="142">
        <v>3</v>
      </c>
      <c r="B37" s="147" t="s">
        <v>2916</v>
      </c>
      <c r="C37" s="139" t="s">
        <v>2917</v>
      </c>
      <c r="D37" s="142" t="s">
        <v>1621</v>
      </c>
      <c r="E37" s="142">
        <v>20</v>
      </c>
      <c r="F37" s="139">
        <f t="shared" ref="F37:F49" si="4">SUM(F36,E37)</f>
        <v>51</v>
      </c>
      <c r="G37" s="140">
        <f t="shared" si="3"/>
        <v>51</v>
      </c>
      <c r="H37" s="142"/>
      <c r="I37" s="133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spans="1:26" ht="15.75" customHeight="1">
      <c r="A38" s="142">
        <v>4</v>
      </c>
      <c r="B38" s="147" t="s">
        <v>2754</v>
      </c>
      <c r="C38" s="139" t="s">
        <v>2755</v>
      </c>
      <c r="D38" s="142" t="s">
        <v>1621</v>
      </c>
      <c r="E38" s="142">
        <v>6</v>
      </c>
      <c r="F38" s="139">
        <f t="shared" si="4"/>
        <v>57</v>
      </c>
      <c r="G38" s="140">
        <f t="shared" si="3"/>
        <v>57</v>
      </c>
      <c r="H38" s="142"/>
      <c r="I38" s="133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spans="1:26" ht="15.75" customHeight="1">
      <c r="A39" s="139">
        <v>5</v>
      </c>
      <c r="B39" s="154" t="s">
        <v>2656</v>
      </c>
      <c r="C39" s="142" t="s">
        <v>2657</v>
      </c>
      <c r="D39" s="142" t="s">
        <v>1621</v>
      </c>
      <c r="E39" s="142">
        <v>30</v>
      </c>
      <c r="F39" s="139">
        <f t="shared" si="4"/>
        <v>87</v>
      </c>
      <c r="G39" s="140">
        <f t="shared" si="3"/>
        <v>87</v>
      </c>
      <c r="H39" s="142"/>
      <c r="I39" s="133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spans="1:26" ht="15.75" customHeight="1">
      <c r="A40" s="139">
        <v>6</v>
      </c>
      <c r="B40" s="154" t="s">
        <v>2918</v>
      </c>
      <c r="C40" s="142" t="s">
        <v>2919</v>
      </c>
      <c r="D40" s="142" t="s">
        <v>1621</v>
      </c>
      <c r="E40" s="142">
        <v>8</v>
      </c>
      <c r="F40" s="139">
        <f t="shared" si="4"/>
        <v>95</v>
      </c>
      <c r="G40" s="140">
        <f t="shared" si="3"/>
        <v>95</v>
      </c>
      <c r="H40" s="142"/>
      <c r="I40" s="133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spans="1:26" ht="15.75" customHeight="1">
      <c r="A41" s="139">
        <v>7</v>
      </c>
      <c r="B41" s="150" t="s">
        <v>2920</v>
      </c>
      <c r="C41" s="142" t="s">
        <v>2921</v>
      </c>
      <c r="D41" s="139" t="s">
        <v>1632</v>
      </c>
      <c r="E41" s="142">
        <v>80</v>
      </c>
      <c r="F41" s="139">
        <f t="shared" si="4"/>
        <v>175</v>
      </c>
      <c r="G41" s="140">
        <f t="shared" si="3"/>
        <v>175</v>
      </c>
      <c r="H41" s="142"/>
      <c r="I41" s="133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spans="1:26" ht="15.75" customHeight="1">
      <c r="A42" s="139">
        <v>8</v>
      </c>
      <c r="B42" s="147" t="s">
        <v>2922</v>
      </c>
      <c r="C42" s="139" t="s">
        <v>2738</v>
      </c>
      <c r="D42" s="139" t="s">
        <v>1621</v>
      </c>
      <c r="E42" s="142">
        <v>15</v>
      </c>
      <c r="F42" s="139">
        <f t="shared" si="4"/>
        <v>190</v>
      </c>
      <c r="G42" s="140">
        <f t="shared" si="3"/>
        <v>190</v>
      </c>
      <c r="H42" s="142"/>
      <c r="I42" s="133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spans="1:26" ht="15.75" customHeight="1">
      <c r="A43" s="139">
        <v>9</v>
      </c>
      <c r="B43" s="274" t="s">
        <v>2739</v>
      </c>
      <c r="C43" s="145" t="s">
        <v>2740</v>
      </c>
      <c r="D43" s="143" t="s">
        <v>1621</v>
      </c>
      <c r="E43" s="145">
        <v>6</v>
      </c>
      <c r="F43" s="143">
        <f t="shared" si="4"/>
        <v>196</v>
      </c>
      <c r="G43" s="146">
        <f t="shared" si="3"/>
        <v>196</v>
      </c>
      <c r="H43" s="145"/>
      <c r="I43" s="133" t="s">
        <v>2662</v>
      </c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spans="1:26" ht="15.75" customHeight="1">
      <c r="A44" s="139">
        <v>10</v>
      </c>
      <c r="B44" s="154" t="s">
        <v>2592</v>
      </c>
      <c r="C44" s="142" t="s">
        <v>2593</v>
      </c>
      <c r="D44" s="142" t="s">
        <v>1632</v>
      </c>
      <c r="E44" s="142">
        <v>80</v>
      </c>
      <c r="F44" s="139">
        <f t="shared" si="4"/>
        <v>276</v>
      </c>
      <c r="G44" s="140">
        <f t="shared" si="3"/>
        <v>276</v>
      </c>
      <c r="H44" s="142"/>
      <c r="I44" s="133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spans="1:26" ht="15.75" customHeight="1">
      <c r="A45" s="139">
        <v>11</v>
      </c>
      <c r="B45" s="154" t="s">
        <v>2594</v>
      </c>
      <c r="C45" s="142" t="s">
        <v>2595</v>
      </c>
      <c r="D45" s="142" t="s">
        <v>1621</v>
      </c>
      <c r="E45" s="142">
        <v>30</v>
      </c>
      <c r="F45" s="139">
        <f t="shared" si="4"/>
        <v>306</v>
      </c>
      <c r="G45" s="140">
        <f t="shared" si="3"/>
        <v>306</v>
      </c>
      <c r="H45" s="142"/>
      <c r="I45" s="133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spans="1:26" ht="15.75" customHeight="1">
      <c r="A46" s="139">
        <v>12</v>
      </c>
      <c r="B46" s="154" t="s">
        <v>2855</v>
      </c>
      <c r="C46" s="142" t="s">
        <v>1595</v>
      </c>
      <c r="D46" s="142" t="s">
        <v>1621</v>
      </c>
      <c r="E46" s="142">
        <v>40</v>
      </c>
      <c r="F46" s="139">
        <f t="shared" si="4"/>
        <v>346</v>
      </c>
      <c r="G46" s="140">
        <f t="shared" si="3"/>
        <v>346</v>
      </c>
      <c r="H46" s="142"/>
      <c r="I46" s="133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spans="1:26" ht="15.75" customHeight="1">
      <c r="A47" s="139">
        <v>13</v>
      </c>
      <c r="B47" s="154" t="s">
        <v>2596</v>
      </c>
      <c r="C47" s="142" t="s">
        <v>2597</v>
      </c>
      <c r="D47" s="142" t="s">
        <v>1632</v>
      </c>
      <c r="E47" s="142">
        <v>13</v>
      </c>
      <c r="F47" s="139">
        <f t="shared" si="4"/>
        <v>359</v>
      </c>
      <c r="G47" s="140">
        <f t="shared" si="3"/>
        <v>359</v>
      </c>
      <c r="H47" s="142"/>
      <c r="I47" s="133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spans="1:26" ht="15.75" customHeight="1">
      <c r="A48" s="139">
        <v>14</v>
      </c>
      <c r="B48" s="147" t="s">
        <v>1773</v>
      </c>
      <c r="C48" s="139" t="s">
        <v>1774</v>
      </c>
      <c r="D48" s="142" t="s">
        <v>1621</v>
      </c>
      <c r="E48" s="142">
        <v>20</v>
      </c>
      <c r="F48" s="139">
        <f t="shared" si="4"/>
        <v>379</v>
      </c>
      <c r="G48" s="140">
        <f t="shared" si="3"/>
        <v>379</v>
      </c>
      <c r="H48" s="142"/>
      <c r="I48" s="133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spans="1:26" ht="15.75" customHeight="1">
      <c r="A49" s="139">
        <v>15</v>
      </c>
      <c r="B49" s="154" t="s">
        <v>1708</v>
      </c>
      <c r="C49" s="142" t="s">
        <v>1709</v>
      </c>
      <c r="D49" s="142" t="s">
        <v>1632</v>
      </c>
      <c r="E49" s="142">
        <v>60</v>
      </c>
      <c r="F49" s="139">
        <f t="shared" si="4"/>
        <v>439</v>
      </c>
      <c r="G49" s="140">
        <v>400</v>
      </c>
      <c r="H49" s="136" t="s">
        <v>2139</v>
      </c>
      <c r="I49" s="133" t="s">
        <v>2665</v>
      </c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15.75" customHeight="1">
      <c r="A50" s="332"/>
      <c r="B50" s="333"/>
      <c r="C50" s="224"/>
      <c r="D50" s="224"/>
      <c r="E50" s="132"/>
      <c r="F50" s="132"/>
      <c r="G50" s="149"/>
      <c r="H50" s="132"/>
      <c r="I50" s="133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5.75" customHeight="1">
      <c r="A51" s="148"/>
      <c r="B51" s="258"/>
      <c r="C51" s="132"/>
      <c r="D51" s="132"/>
      <c r="E51" s="132"/>
      <c r="F51" s="132"/>
      <c r="G51" s="149"/>
      <c r="H51" s="132"/>
      <c r="I51" s="133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5.75" customHeight="1">
      <c r="A52" s="148"/>
      <c r="B52" s="258"/>
      <c r="C52" s="132"/>
      <c r="D52" s="132"/>
      <c r="E52" s="132"/>
      <c r="F52" s="132"/>
      <c r="G52" s="149"/>
      <c r="H52" s="132"/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15.75" customHeight="1">
      <c r="A53" s="148"/>
      <c r="B53" s="334"/>
      <c r="C53" s="132"/>
      <c r="D53" s="148"/>
      <c r="E53" s="132"/>
      <c r="F53" s="132"/>
      <c r="G53" s="149"/>
      <c r="H53" s="132"/>
      <c r="I53" s="133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5.75" customHeight="1">
      <c r="A54" s="548" t="s">
        <v>2923</v>
      </c>
      <c r="B54" s="548"/>
      <c r="C54" s="548" t="s">
        <v>2924</v>
      </c>
      <c r="D54" s="548"/>
      <c r="E54" s="132"/>
      <c r="F54" s="132"/>
      <c r="G54" s="132"/>
      <c r="H54" s="132"/>
      <c r="I54" s="133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spans="1:26" ht="15.75" customHeight="1">
      <c r="A55" s="139" t="s">
        <v>1622</v>
      </c>
      <c r="B55" s="139" t="s">
        <v>1623</v>
      </c>
      <c r="C55" s="139" t="s">
        <v>1624</v>
      </c>
      <c r="D55" s="139" t="s">
        <v>1625</v>
      </c>
      <c r="E55" s="139" t="s">
        <v>1626</v>
      </c>
      <c r="F55" s="139" t="s">
        <v>1627</v>
      </c>
      <c r="G55" s="140" t="s">
        <v>1628</v>
      </c>
      <c r="H55" s="140" t="s">
        <v>1629</v>
      </c>
      <c r="I55" s="133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spans="1:26" ht="15.75" customHeight="1">
      <c r="A56" s="142">
        <v>1</v>
      </c>
      <c r="B56" s="147" t="s">
        <v>2718</v>
      </c>
      <c r="C56" s="139" t="s">
        <v>2719</v>
      </c>
      <c r="D56" s="142" t="s">
        <v>1621</v>
      </c>
      <c r="E56" s="142">
        <v>21</v>
      </c>
      <c r="F56" s="139">
        <f t="shared" ref="F56:F74" si="5">SUM(F55,E56)</f>
        <v>21</v>
      </c>
      <c r="G56" s="140">
        <f>SUM(G55,E56)</f>
        <v>21</v>
      </c>
      <c r="H56" s="142"/>
      <c r="I56" s="133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spans="1:26" ht="15.75" customHeight="1">
      <c r="A57" s="139">
        <v>2</v>
      </c>
      <c r="B57" s="150" t="s">
        <v>2925</v>
      </c>
      <c r="C57" s="142" t="s">
        <v>2926</v>
      </c>
      <c r="D57" s="139" t="s">
        <v>1621</v>
      </c>
      <c r="E57" s="142">
        <v>50</v>
      </c>
      <c r="F57" s="139">
        <f t="shared" si="5"/>
        <v>71</v>
      </c>
      <c r="G57" s="140">
        <f>SUM(E57,G56)</f>
        <v>71</v>
      </c>
      <c r="H57" s="142"/>
      <c r="I57" s="133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spans="1:26" ht="15.75" customHeight="1">
      <c r="A58" s="139">
        <v>3</v>
      </c>
      <c r="B58" s="154" t="s">
        <v>2656</v>
      </c>
      <c r="C58" s="142" t="s">
        <v>2657</v>
      </c>
      <c r="D58" s="142" t="s">
        <v>1621</v>
      </c>
      <c r="E58" s="142">
        <v>30</v>
      </c>
      <c r="F58" s="139">
        <f t="shared" si="5"/>
        <v>101</v>
      </c>
      <c r="G58" s="140">
        <f>SUM(E58,G57)</f>
        <v>101</v>
      </c>
      <c r="H58" s="142"/>
      <c r="I58" s="133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spans="1:26" ht="15.75" customHeight="1">
      <c r="A59" s="142">
        <v>4</v>
      </c>
      <c r="B59" s="147" t="s">
        <v>2927</v>
      </c>
      <c r="C59" s="139" t="s">
        <v>2928</v>
      </c>
      <c r="D59" s="142" t="s">
        <v>1621</v>
      </c>
      <c r="E59" s="142">
        <v>100</v>
      </c>
      <c r="F59" s="139">
        <f t="shared" si="5"/>
        <v>201</v>
      </c>
      <c r="G59" s="140">
        <v>200</v>
      </c>
      <c r="H59" s="142"/>
      <c r="I59" s="133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spans="1:26" ht="15.75" customHeight="1">
      <c r="A60" s="139">
        <v>5</v>
      </c>
      <c r="B60" s="150" t="s">
        <v>2929</v>
      </c>
      <c r="C60" s="139" t="s">
        <v>2237</v>
      </c>
      <c r="D60" s="139" t="s">
        <v>1621</v>
      </c>
      <c r="E60" s="142">
        <v>4</v>
      </c>
      <c r="F60" s="139">
        <f t="shared" si="5"/>
        <v>205</v>
      </c>
      <c r="G60" s="140">
        <v>200</v>
      </c>
      <c r="H60" s="142"/>
      <c r="I60" s="133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spans="1:26" ht="15.75" customHeight="1">
      <c r="A61" s="142">
        <v>6</v>
      </c>
      <c r="B61" s="147" t="s">
        <v>2686</v>
      </c>
      <c r="C61" s="139" t="s">
        <v>2661</v>
      </c>
      <c r="D61" s="142" t="s">
        <v>1621</v>
      </c>
      <c r="E61" s="142">
        <v>15</v>
      </c>
      <c r="F61" s="139">
        <f t="shared" si="5"/>
        <v>220</v>
      </c>
      <c r="G61" s="140">
        <v>200</v>
      </c>
      <c r="H61" s="142"/>
      <c r="I61" s="133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spans="1:26" ht="15.75" customHeight="1">
      <c r="A62" s="142">
        <v>7</v>
      </c>
      <c r="B62" s="147" t="s">
        <v>2930</v>
      </c>
      <c r="C62" s="139" t="s">
        <v>2162</v>
      </c>
      <c r="D62" s="142" t="s">
        <v>1621</v>
      </c>
      <c r="E62" s="142">
        <v>30</v>
      </c>
      <c r="F62" s="139">
        <f t="shared" si="5"/>
        <v>250</v>
      </c>
      <c r="G62" s="140">
        <v>200</v>
      </c>
      <c r="H62" s="142"/>
      <c r="I62" s="133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spans="1:26" ht="15.75" customHeight="1">
      <c r="A63" s="142">
        <v>8</v>
      </c>
      <c r="B63" s="147" t="s">
        <v>2931</v>
      </c>
      <c r="C63" s="139" t="s">
        <v>2807</v>
      </c>
      <c r="D63" s="142" t="s">
        <v>1632</v>
      </c>
      <c r="E63" s="142">
        <v>6</v>
      </c>
      <c r="F63" s="139">
        <f t="shared" si="5"/>
        <v>256</v>
      </c>
      <c r="G63" s="140">
        <v>200</v>
      </c>
      <c r="H63" s="142"/>
      <c r="I63" s="133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spans="1:26" ht="15.75" customHeight="1">
      <c r="A64" s="142">
        <v>9</v>
      </c>
      <c r="B64" s="154" t="s">
        <v>2118</v>
      </c>
      <c r="C64" s="142" t="s">
        <v>2119</v>
      </c>
      <c r="D64" s="142" t="s">
        <v>1621</v>
      </c>
      <c r="E64" s="142">
        <v>65</v>
      </c>
      <c r="F64" s="139">
        <f t="shared" si="5"/>
        <v>321</v>
      </c>
      <c r="G64" s="140">
        <v>200</v>
      </c>
      <c r="H64" s="142"/>
      <c r="I64" s="133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spans="1:26" ht="15.75" customHeight="1">
      <c r="A65" s="142">
        <v>10</v>
      </c>
      <c r="B65" s="154" t="s">
        <v>2556</v>
      </c>
      <c r="C65" s="142" t="s">
        <v>2557</v>
      </c>
      <c r="D65" s="139" t="s">
        <v>1621</v>
      </c>
      <c r="E65" s="142">
        <v>20</v>
      </c>
      <c r="F65" s="139">
        <f t="shared" si="5"/>
        <v>341</v>
      </c>
      <c r="G65" s="140">
        <v>200</v>
      </c>
      <c r="H65" s="142"/>
      <c r="I65" s="133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spans="1:26" ht="15.75" customHeight="1">
      <c r="A66" s="142">
        <v>11</v>
      </c>
      <c r="B66" s="154" t="s">
        <v>2420</v>
      </c>
      <c r="C66" s="142" t="s">
        <v>2421</v>
      </c>
      <c r="D66" s="139" t="s">
        <v>1621</v>
      </c>
      <c r="E66" s="142">
        <v>25</v>
      </c>
      <c r="F66" s="139">
        <f t="shared" si="5"/>
        <v>366</v>
      </c>
      <c r="G66" s="140">
        <v>200</v>
      </c>
      <c r="H66" s="142"/>
      <c r="I66" s="133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5.75" customHeight="1">
      <c r="A67" s="142">
        <v>12</v>
      </c>
      <c r="B67" s="154" t="s">
        <v>2192</v>
      </c>
      <c r="C67" s="142" t="s">
        <v>2193</v>
      </c>
      <c r="D67" s="139" t="s">
        <v>1621</v>
      </c>
      <c r="E67" s="142">
        <v>10</v>
      </c>
      <c r="F67" s="139">
        <f t="shared" si="5"/>
        <v>376</v>
      </c>
      <c r="G67" s="140">
        <v>200</v>
      </c>
      <c r="H67" s="142"/>
      <c r="I67" s="133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15.75" customHeight="1">
      <c r="A68" s="142">
        <v>13</v>
      </c>
      <c r="B68" s="147" t="s">
        <v>2120</v>
      </c>
      <c r="C68" s="142" t="s">
        <v>2121</v>
      </c>
      <c r="D68" s="142" t="s">
        <v>1621</v>
      </c>
      <c r="E68" s="142">
        <v>32</v>
      </c>
      <c r="F68" s="139">
        <f t="shared" si="5"/>
        <v>408</v>
      </c>
      <c r="G68" s="140">
        <v>200</v>
      </c>
      <c r="H68" s="142"/>
      <c r="I68" s="133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spans="1:26" ht="15.75" customHeight="1">
      <c r="A69" s="221">
        <v>14</v>
      </c>
      <c r="B69" s="147" t="s">
        <v>2165</v>
      </c>
      <c r="C69" s="142" t="s">
        <v>2166</v>
      </c>
      <c r="D69" s="142" t="s">
        <v>1621</v>
      </c>
      <c r="E69" s="142">
        <v>11</v>
      </c>
      <c r="F69" s="139">
        <f t="shared" si="5"/>
        <v>419</v>
      </c>
      <c r="G69" s="140">
        <v>200</v>
      </c>
      <c r="H69" s="142"/>
      <c r="I69" s="133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spans="1:26" ht="15.75" customHeight="1">
      <c r="A70" s="221">
        <v>15</v>
      </c>
      <c r="B70" s="180" t="s">
        <v>2277</v>
      </c>
      <c r="C70" s="145" t="s">
        <v>2278</v>
      </c>
      <c r="D70" s="145" t="s">
        <v>1621</v>
      </c>
      <c r="E70" s="145">
        <v>15</v>
      </c>
      <c r="F70" s="139">
        <f t="shared" si="5"/>
        <v>434</v>
      </c>
      <c r="G70" s="146">
        <v>200</v>
      </c>
      <c r="H70" s="145"/>
      <c r="I70" s="133" t="s">
        <v>2662</v>
      </c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spans="1:26" ht="15.75" customHeight="1">
      <c r="A71" s="221">
        <v>16</v>
      </c>
      <c r="B71" s="154" t="s">
        <v>2122</v>
      </c>
      <c r="C71" s="142" t="s">
        <v>2123</v>
      </c>
      <c r="D71" s="142" t="s">
        <v>1632</v>
      </c>
      <c r="E71" s="142">
        <v>20</v>
      </c>
      <c r="F71" s="139">
        <f t="shared" si="5"/>
        <v>454</v>
      </c>
      <c r="G71" s="140">
        <f>SUM(E71,G70)</f>
        <v>220</v>
      </c>
      <c r="H71" s="142"/>
      <c r="I71" s="133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spans="1:26" ht="15.75" customHeight="1">
      <c r="A72" s="221">
        <v>17</v>
      </c>
      <c r="B72" s="147" t="s">
        <v>2167</v>
      </c>
      <c r="C72" s="139" t="s">
        <v>2168</v>
      </c>
      <c r="D72" s="142" t="s">
        <v>1621</v>
      </c>
      <c r="E72" s="142">
        <v>110</v>
      </c>
      <c r="F72" s="139">
        <f t="shared" si="5"/>
        <v>564</v>
      </c>
      <c r="G72" s="140">
        <f>SUM(E72,G71)</f>
        <v>330</v>
      </c>
      <c r="H72" s="142"/>
      <c r="I72" s="133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spans="1:26" ht="15.75" customHeight="1">
      <c r="A73" s="221">
        <v>18</v>
      </c>
      <c r="B73" s="147" t="s">
        <v>2169</v>
      </c>
      <c r="C73" s="139" t="s">
        <v>2170</v>
      </c>
      <c r="D73" s="142" t="s">
        <v>1621</v>
      </c>
      <c r="E73" s="142">
        <v>24</v>
      </c>
      <c r="F73" s="139">
        <f t="shared" si="5"/>
        <v>588</v>
      </c>
      <c r="G73" s="140">
        <f>SUM(E73,G72)</f>
        <v>354</v>
      </c>
      <c r="H73" s="142"/>
      <c r="I73" s="133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spans="1:26" ht="15.75" customHeight="1">
      <c r="A74" s="221">
        <v>19</v>
      </c>
      <c r="B74" s="154" t="s">
        <v>1834</v>
      </c>
      <c r="C74" s="142" t="s">
        <v>1835</v>
      </c>
      <c r="D74" s="142" t="s">
        <v>1621</v>
      </c>
      <c r="E74" s="142">
        <v>20</v>
      </c>
      <c r="F74" s="139">
        <f t="shared" si="5"/>
        <v>608</v>
      </c>
      <c r="G74" s="140">
        <f>SUM(E74,G73)</f>
        <v>374</v>
      </c>
      <c r="H74" s="142"/>
      <c r="I74" s="133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15.75" customHeight="1">
      <c r="A75" s="142">
        <v>20</v>
      </c>
      <c r="B75" s="154" t="s">
        <v>1677</v>
      </c>
      <c r="C75" s="142" t="s">
        <v>1678</v>
      </c>
      <c r="D75" s="142" t="s">
        <v>1621</v>
      </c>
      <c r="E75" s="142">
        <v>24</v>
      </c>
      <c r="F75" s="139">
        <v>632</v>
      </c>
      <c r="G75" s="140">
        <f>SUM(E75,G74)</f>
        <v>398</v>
      </c>
      <c r="H75" s="142"/>
      <c r="I75" s="133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spans="1:26" ht="15.75" customHeight="1">
      <c r="A76" s="142">
        <v>21</v>
      </c>
      <c r="B76" s="154" t="s">
        <v>2932</v>
      </c>
      <c r="C76" s="142" t="s">
        <v>2933</v>
      </c>
      <c r="D76" s="142" t="s">
        <v>1621</v>
      </c>
      <c r="E76" s="142">
        <v>40</v>
      </c>
      <c r="F76" s="139">
        <f>SUM(F75,E76)</f>
        <v>672</v>
      </c>
      <c r="G76" s="140">
        <v>400</v>
      </c>
      <c r="H76" s="136" t="s">
        <v>2139</v>
      </c>
      <c r="I76" s="133" t="s">
        <v>2111</v>
      </c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spans="1:26" ht="15.75" customHeight="1">
      <c r="A77" s="142">
        <v>22</v>
      </c>
      <c r="B77" s="141" t="s">
        <v>1728</v>
      </c>
      <c r="C77" s="142" t="s">
        <v>1729</v>
      </c>
      <c r="D77" s="142" t="s">
        <v>1632</v>
      </c>
      <c r="E77" s="142">
        <v>42</v>
      </c>
      <c r="F77" s="139">
        <f>SUM(F76,E77)</f>
        <v>714</v>
      </c>
      <c r="G77" s="140">
        <v>400</v>
      </c>
      <c r="H77" s="142"/>
      <c r="I77" s="133"/>
      <c r="J77" s="134"/>
      <c r="K77" s="134"/>
      <c r="L77" s="134"/>
      <c r="M77" s="134"/>
      <c r="N77" s="134"/>
      <c r="O77" s="134"/>
      <c r="P77" s="134"/>
      <c r="Q77" s="134"/>
    </row>
    <row r="78" spans="1:26" ht="15.75" customHeight="1">
      <c r="A78" s="142">
        <v>23</v>
      </c>
      <c r="B78" s="141" t="s">
        <v>1257</v>
      </c>
      <c r="C78" s="142" t="s">
        <v>1258</v>
      </c>
      <c r="D78" s="142" t="s">
        <v>1632</v>
      </c>
      <c r="E78" s="142">
        <v>10</v>
      </c>
      <c r="F78" s="139">
        <f>SUM(F77,E78)</f>
        <v>724</v>
      </c>
      <c r="G78" s="140">
        <v>400</v>
      </c>
      <c r="H78" s="142"/>
      <c r="I78" s="133"/>
      <c r="J78" s="134"/>
      <c r="K78" s="134"/>
      <c r="L78" s="134"/>
      <c r="M78" s="134"/>
      <c r="N78" s="134"/>
      <c r="O78" s="134"/>
      <c r="P78" s="134"/>
      <c r="Q78" s="134"/>
    </row>
    <row r="79" spans="1:26" ht="15.75" customHeight="1">
      <c r="A79" s="132"/>
      <c r="B79" s="258"/>
      <c r="C79" s="132"/>
      <c r="D79" s="132"/>
      <c r="E79" s="132"/>
      <c r="F79" s="148"/>
      <c r="G79" s="149"/>
      <c r="H79" s="132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spans="1:26" ht="15.75" customHeight="1">
      <c r="A80" s="132"/>
      <c r="B80" s="258"/>
      <c r="C80" s="132"/>
      <c r="D80" s="148"/>
      <c r="E80" s="132"/>
      <c r="F80" s="148"/>
      <c r="G80" s="149"/>
      <c r="H80" s="132"/>
      <c r="I80" s="133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spans="1:26" ht="15.75" customHeight="1">
      <c r="A81" s="552" t="s">
        <v>2934</v>
      </c>
      <c r="B81" s="552"/>
      <c r="C81" s="552" t="s">
        <v>2935</v>
      </c>
      <c r="D81" s="552"/>
      <c r="E81" s="132"/>
      <c r="F81" s="132"/>
      <c r="G81" s="132"/>
      <c r="H81" s="132"/>
      <c r="I81" s="133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spans="1:26" ht="15.75" customHeight="1">
      <c r="A82" s="198" t="s">
        <v>1622</v>
      </c>
      <c r="B82" s="198" t="s">
        <v>1623</v>
      </c>
      <c r="C82" s="198" t="s">
        <v>1624</v>
      </c>
      <c r="D82" s="198" t="s">
        <v>1625</v>
      </c>
      <c r="E82" s="139" t="s">
        <v>1626</v>
      </c>
      <c r="F82" s="139" t="s">
        <v>1627</v>
      </c>
      <c r="G82" s="140" t="s">
        <v>1628</v>
      </c>
      <c r="H82" s="140" t="s">
        <v>1629</v>
      </c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spans="1:26" ht="15.75" customHeight="1">
      <c r="A83" s="142">
        <v>1</v>
      </c>
      <c r="B83" s="147" t="s">
        <v>2907</v>
      </c>
      <c r="C83" s="139" t="s">
        <v>2936</v>
      </c>
      <c r="D83" s="142" t="s">
        <v>1621</v>
      </c>
      <c r="E83" s="142">
        <v>6</v>
      </c>
      <c r="F83" s="139">
        <f t="shared" ref="F83:F110" si="6">SUM(F82,E83)</f>
        <v>6</v>
      </c>
      <c r="G83" s="140">
        <f t="shared" ref="G83:G92" si="7">SUM(G82,E83)</f>
        <v>6</v>
      </c>
      <c r="H83" s="142"/>
      <c r="I83" s="133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 ht="15.75" customHeight="1">
      <c r="A84" s="139">
        <v>2</v>
      </c>
      <c r="B84" s="154" t="s">
        <v>2652</v>
      </c>
      <c r="C84" s="142" t="s">
        <v>2653</v>
      </c>
      <c r="D84" s="142" t="s">
        <v>1632</v>
      </c>
      <c r="E84" s="142">
        <v>27</v>
      </c>
      <c r="F84" s="139">
        <f t="shared" si="6"/>
        <v>33</v>
      </c>
      <c r="G84" s="140">
        <f t="shared" si="7"/>
        <v>33</v>
      </c>
      <c r="H84" s="142"/>
      <c r="I84" s="133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spans="1:26" ht="15.75" customHeight="1">
      <c r="A85" s="139">
        <v>3</v>
      </c>
      <c r="B85" s="154" t="s">
        <v>2654</v>
      </c>
      <c r="C85" s="142" t="s">
        <v>2655</v>
      </c>
      <c r="D85" s="142" t="s">
        <v>1621</v>
      </c>
      <c r="E85" s="142">
        <v>8</v>
      </c>
      <c r="F85" s="139">
        <f t="shared" si="6"/>
        <v>41</v>
      </c>
      <c r="G85" s="140">
        <f t="shared" si="7"/>
        <v>41</v>
      </c>
      <c r="H85" s="142"/>
      <c r="I85" s="133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spans="1:26" ht="15.75" customHeight="1">
      <c r="A86" s="139">
        <v>4</v>
      </c>
      <c r="B86" s="154" t="s">
        <v>2656</v>
      </c>
      <c r="C86" s="142" t="s">
        <v>2657</v>
      </c>
      <c r="D86" s="142" t="s">
        <v>1621</v>
      </c>
      <c r="E86" s="142">
        <v>29</v>
      </c>
      <c r="F86" s="139">
        <f t="shared" si="6"/>
        <v>70</v>
      </c>
      <c r="G86" s="140">
        <f t="shared" si="7"/>
        <v>70</v>
      </c>
      <c r="H86" s="142"/>
      <c r="I86" s="133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spans="1:26" ht="15.75" customHeight="1">
      <c r="A87" s="139">
        <v>5</v>
      </c>
      <c r="B87" s="154" t="s">
        <v>2905</v>
      </c>
      <c r="C87" s="142" t="s">
        <v>2906</v>
      </c>
      <c r="D87" s="142" t="s">
        <v>1621</v>
      </c>
      <c r="E87" s="142">
        <v>30</v>
      </c>
      <c r="F87" s="139">
        <f t="shared" si="6"/>
        <v>100</v>
      </c>
      <c r="G87" s="140">
        <f t="shared" si="7"/>
        <v>100</v>
      </c>
      <c r="H87" s="142"/>
      <c r="I87" s="133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spans="1:26" ht="15.75" customHeight="1">
      <c r="A88" s="139">
        <v>6</v>
      </c>
      <c r="B88" s="150" t="s">
        <v>2907</v>
      </c>
      <c r="C88" s="142" t="s">
        <v>2908</v>
      </c>
      <c r="D88" s="139" t="s">
        <v>1621</v>
      </c>
      <c r="E88" s="142">
        <v>15</v>
      </c>
      <c r="F88" s="139">
        <f t="shared" si="6"/>
        <v>115</v>
      </c>
      <c r="G88" s="140">
        <f t="shared" si="7"/>
        <v>115</v>
      </c>
      <c r="H88" s="142"/>
      <c r="I88" s="133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spans="1:26" ht="15.75" customHeight="1">
      <c r="A89" s="139">
        <v>7</v>
      </c>
      <c r="B89" s="154" t="s">
        <v>2676</v>
      </c>
      <c r="C89" s="142" t="s">
        <v>2677</v>
      </c>
      <c r="D89" s="142" t="s">
        <v>1632</v>
      </c>
      <c r="E89" s="142">
        <v>6</v>
      </c>
      <c r="F89" s="139">
        <f t="shared" si="6"/>
        <v>121</v>
      </c>
      <c r="G89" s="140">
        <f t="shared" si="7"/>
        <v>121</v>
      </c>
      <c r="H89" s="142"/>
      <c r="I89" s="133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spans="1:26" ht="15.75" customHeight="1">
      <c r="A90" s="139">
        <v>8</v>
      </c>
      <c r="B90" s="154" t="s">
        <v>2909</v>
      </c>
      <c r="C90" s="142" t="s">
        <v>2910</v>
      </c>
      <c r="D90" s="142" t="s">
        <v>1621</v>
      </c>
      <c r="E90" s="142">
        <v>35</v>
      </c>
      <c r="F90" s="139">
        <f t="shared" si="6"/>
        <v>156</v>
      </c>
      <c r="G90" s="140">
        <f t="shared" si="7"/>
        <v>156</v>
      </c>
      <c r="H90" s="142"/>
      <c r="I90" s="133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spans="1:26" ht="15.75" customHeight="1">
      <c r="A91" s="139">
        <v>9</v>
      </c>
      <c r="B91" s="154" t="s">
        <v>2418</v>
      </c>
      <c r="C91" s="142" t="s">
        <v>2442</v>
      </c>
      <c r="D91" s="142" t="s">
        <v>1632</v>
      </c>
      <c r="E91" s="142">
        <v>10</v>
      </c>
      <c r="F91" s="139">
        <f t="shared" si="6"/>
        <v>166</v>
      </c>
      <c r="G91" s="140">
        <f t="shared" si="7"/>
        <v>166</v>
      </c>
      <c r="H91" s="142"/>
      <c r="I91" s="133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spans="1:26" ht="15.75" customHeight="1">
      <c r="A92" s="139">
        <v>10</v>
      </c>
      <c r="B92" s="391" t="s">
        <v>2937</v>
      </c>
      <c r="C92" s="142" t="s">
        <v>2115</v>
      </c>
      <c r="D92" s="142" t="s">
        <v>1621</v>
      </c>
      <c r="E92" s="142">
        <v>6</v>
      </c>
      <c r="F92" s="139">
        <f t="shared" si="6"/>
        <v>172</v>
      </c>
      <c r="G92" s="140">
        <f t="shared" si="7"/>
        <v>172</v>
      </c>
      <c r="H92" s="142"/>
      <c r="I92" s="133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spans="1:26" ht="15.75" customHeight="1">
      <c r="A93" s="139">
        <v>11</v>
      </c>
      <c r="B93" s="147" t="s">
        <v>2607</v>
      </c>
      <c r="C93" s="142" t="s">
        <v>2117</v>
      </c>
      <c r="D93" s="142" t="s">
        <v>1621</v>
      </c>
      <c r="E93" s="142">
        <v>30</v>
      </c>
      <c r="F93" s="139">
        <f t="shared" si="6"/>
        <v>202</v>
      </c>
      <c r="G93" s="140">
        <v>200</v>
      </c>
      <c r="H93" s="142"/>
      <c r="I93" s="133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spans="1:26" ht="15.75" customHeight="1">
      <c r="A94" s="139">
        <v>12</v>
      </c>
      <c r="B94" s="147" t="s">
        <v>2608</v>
      </c>
      <c r="C94" s="142" t="s">
        <v>2609</v>
      </c>
      <c r="D94" s="142" t="s">
        <v>1632</v>
      </c>
      <c r="E94" s="142">
        <v>10</v>
      </c>
      <c r="F94" s="139">
        <f t="shared" si="6"/>
        <v>212</v>
      </c>
      <c r="G94" s="140">
        <v>200</v>
      </c>
      <c r="H94" s="142"/>
      <c r="I94" s="133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spans="1:26" ht="15.75" customHeight="1">
      <c r="A95" s="139">
        <v>13</v>
      </c>
      <c r="B95" s="294" t="s">
        <v>2118</v>
      </c>
      <c r="C95" s="145" t="s">
        <v>2119</v>
      </c>
      <c r="D95" s="145" t="s">
        <v>1621</v>
      </c>
      <c r="E95" s="145">
        <v>5</v>
      </c>
      <c r="F95" s="139">
        <f t="shared" si="6"/>
        <v>217</v>
      </c>
      <c r="G95" s="146">
        <v>200</v>
      </c>
      <c r="H95" s="145"/>
      <c r="I95" s="133" t="s">
        <v>2662</v>
      </c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spans="1:26" ht="15.75" customHeight="1">
      <c r="A96" s="260">
        <v>14</v>
      </c>
      <c r="B96" s="154" t="s">
        <v>2122</v>
      </c>
      <c r="C96" s="142" t="s">
        <v>2123</v>
      </c>
      <c r="D96" s="142" t="s">
        <v>1632</v>
      </c>
      <c r="E96" s="142">
        <v>20</v>
      </c>
      <c r="F96" s="139">
        <f t="shared" si="6"/>
        <v>237</v>
      </c>
      <c r="G96" s="140">
        <f t="shared" ref="G96:G104" si="8">SUM(E96,G95)</f>
        <v>220</v>
      </c>
      <c r="H96" s="142"/>
      <c r="I96" s="133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spans="1:26" ht="15.75" customHeight="1">
      <c r="A97" s="139">
        <v>15</v>
      </c>
      <c r="B97" s="154" t="s">
        <v>2911</v>
      </c>
      <c r="C97" s="142" t="s">
        <v>2125</v>
      </c>
      <c r="D97" s="142" t="s">
        <v>1632</v>
      </c>
      <c r="E97" s="142">
        <v>32</v>
      </c>
      <c r="F97" s="139">
        <f t="shared" si="6"/>
        <v>269</v>
      </c>
      <c r="G97" s="140">
        <f t="shared" si="8"/>
        <v>252</v>
      </c>
      <c r="H97" s="142"/>
      <c r="I97" s="133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spans="1:26" ht="15.75" customHeight="1">
      <c r="A98" s="260">
        <v>16</v>
      </c>
      <c r="B98" s="147" t="s">
        <v>2938</v>
      </c>
      <c r="C98" s="139" t="s">
        <v>2939</v>
      </c>
      <c r="D98" s="142" t="s">
        <v>1621</v>
      </c>
      <c r="E98" s="142">
        <v>25</v>
      </c>
      <c r="F98" s="139">
        <f t="shared" si="6"/>
        <v>294</v>
      </c>
      <c r="G98" s="140">
        <f t="shared" si="8"/>
        <v>277</v>
      </c>
      <c r="H98" s="142"/>
      <c r="I98" s="133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</row>
    <row r="99" spans="1:26" ht="15.75" customHeight="1">
      <c r="A99" s="260">
        <v>17</v>
      </c>
      <c r="B99" s="147" t="s">
        <v>2126</v>
      </c>
      <c r="C99" s="139" t="s">
        <v>2127</v>
      </c>
      <c r="D99" s="142" t="s">
        <v>1621</v>
      </c>
      <c r="E99" s="142">
        <v>6</v>
      </c>
      <c r="F99" s="139">
        <f t="shared" si="6"/>
        <v>300</v>
      </c>
      <c r="G99" s="140">
        <f t="shared" si="8"/>
        <v>283</v>
      </c>
      <c r="H99" s="142"/>
      <c r="I99" s="133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spans="1:26" ht="15.75" customHeight="1">
      <c r="A100" s="139">
        <v>18</v>
      </c>
      <c r="B100" s="150" t="s">
        <v>2612</v>
      </c>
      <c r="C100" s="142" t="s">
        <v>2106</v>
      </c>
      <c r="D100" s="139" t="s">
        <v>1621</v>
      </c>
      <c r="E100" s="142">
        <v>26</v>
      </c>
      <c r="F100" s="139">
        <f t="shared" si="6"/>
        <v>326</v>
      </c>
      <c r="G100" s="140">
        <f t="shared" si="8"/>
        <v>309</v>
      </c>
      <c r="H100" s="142"/>
      <c r="I100" s="133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spans="1:26" ht="15.75" customHeight="1">
      <c r="A101" s="260">
        <v>19</v>
      </c>
      <c r="B101" s="150" t="s">
        <v>1753</v>
      </c>
      <c r="C101" s="142" t="s">
        <v>1754</v>
      </c>
      <c r="D101" s="139" t="s">
        <v>1621</v>
      </c>
      <c r="E101" s="142">
        <v>30</v>
      </c>
      <c r="F101" s="139">
        <f t="shared" si="6"/>
        <v>356</v>
      </c>
      <c r="G101" s="140">
        <f t="shared" si="8"/>
        <v>339</v>
      </c>
      <c r="H101" s="142"/>
      <c r="I101" s="133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spans="1:26" ht="15.75" customHeight="1">
      <c r="A102" s="139">
        <v>20</v>
      </c>
      <c r="B102" s="154" t="s">
        <v>2613</v>
      </c>
      <c r="C102" s="142" t="s">
        <v>2614</v>
      </c>
      <c r="D102" s="142" t="s">
        <v>1632</v>
      </c>
      <c r="E102" s="142">
        <v>9</v>
      </c>
      <c r="F102" s="139">
        <f t="shared" si="6"/>
        <v>365</v>
      </c>
      <c r="G102" s="140">
        <f t="shared" si="8"/>
        <v>348</v>
      </c>
      <c r="H102" s="142"/>
      <c r="I102" s="133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spans="1:26" ht="15.75" customHeight="1">
      <c r="A103" s="139">
        <v>21</v>
      </c>
      <c r="B103" s="154" t="s">
        <v>1666</v>
      </c>
      <c r="C103" s="142" t="s">
        <v>1667</v>
      </c>
      <c r="D103" s="142" t="s">
        <v>1621</v>
      </c>
      <c r="E103" s="142">
        <v>4</v>
      </c>
      <c r="F103" s="139">
        <f t="shared" si="6"/>
        <v>369</v>
      </c>
      <c r="G103" s="140">
        <f t="shared" si="8"/>
        <v>352</v>
      </c>
      <c r="H103" s="142"/>
      <c r="I103" s="133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spans="1:26" ht="15.75" customHeight="1">
      <c r="A104" s="139">
        <v>22</v>
      </c>
      <c r="B104" s="154" t="s">
        <v>1755</v>
      </c>
      <c r="C104" s="142" t="s">
        <v>2134</v>
      </c>
      <c r="D104" s="142" t="s">
        <v>1621</v>
      </c>
      <c r="E104" s="142">
        <v>30</v>
      </c>
      <c r="F104" s="139">
        <f t="shared" si="6"/>
        <v>399</v>
      </c>
      <c r="G104" s="140">
        <f t="shared" si="8"/>
        <v>382</v>
      </c>
      <c r="H104" s="142"/>
      <c r="I104" s="133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spans="1:26" ht="15.75" customHeight="1">
      <c r="A105" s="139">
        <v>23</v>
      </c>
      <c r="B105" s="154" t="s">
        <v>1706</v>
      </c>
      <c r="C105" s="142" t="s">
        <v>1707</v>
      </c>
      <c r="D105" s="142" t="s">
        <v>1632</v>
      </c>
      <c r="E105" s="142">
        <v>37</v>
      </c>
      <c r="F105" s="139">
        <f t="shared" si="6"/>
        <v>436</v>
      </c>
      <c r="G105" s="140">
        <v>400</v>
      </c>
      <c r="H105" s="136" t="s">
        <v>2139</v>
      </c>
      <c r="I105" s="133" t="s">
        <v>2665</v>
      </c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spans="1:26" ht="15.75" customHeight="1">
      <c r="A106" s="139">
        <v>24</v>
      </c>
      <c r="B106" s="154" t="s">
        <v>2615</v>
      </c>
      <c r="C106" s="142" t="s">
        <v>2616</v>
      </c>
      <c r="D106" s="142" t="s">
        <v>1632</v>
      </c>
      <c r="E106" s="142">
        <v>18</v>
      </c>
      <c r="F106" s="139">
        <f t="shared" si="6"/>
        <v>454</v>
      </c>
      <c r="G106" s="140">
        <v>400</v>
      </c>
      <c r="H106" s="142"/>
      <c r="I106" s="133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spans="1:26" ht="15.75" customHeight="1">
      <c r="A107" s="139">
        <v>25</v>
      </c>
      <c r="B107" s="141" t="s">
        <v>2940</v>
      </c>
      <c r="C107" s="142" t="s">
        <v>1385</v>
      </c>
      <c r="D107" s="142" t="s">
        <v>1621</v>
      </c>
      <c r="E107" s="142">
        <v>30</v>
      </c>
      <c r="F107" s="139">
        <f t="shared" si="6"/>
        <v>484</v>
      </c>
      <c r="G107" s="140">
        <v>400</v>
      </c>
      <c r="H107" s="142"/>
      <c r="I107" s="133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spans="1:26" ht="15.75" customHeight="1">
      <c r="A108" s="139">
        <v>26</v>
      </c>
      <c r="B108" s="141" t="s">
        <v>1730</v>
      </c>
      <c r="C108" s="142" t="s">
        <v>1731</v>
      </c>
      <c r="D108" s="142" t="s">
        <v>1632</v>
      </c>
      <c r="E108" s="142">
        <v>4</v>
      </c>
      <c r="F108" s="139">
        <f t="shared" si="6"/>
        <v>488</v>
      </c>
      <c r="G108" s="140">
        <v>400</v>
      </c>
      <c r="H108" s="142"/>
      <c r="I108" s="133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spans="1:26" ht="15.75" customHeight="1">
      <c r="A109" s="157">
        <v>27</v>
      </c>
      <c r="B109" s="116" t="s">
        <v>216</v>
      </c>
      <c r="C109" s="148" t="s">
        <v>2780</v>
      </c>
      <c r="D109" s="158" t="s">
        <v>1621</v>
      </c>
      <c r="E109" s="132">
        <v>30</v>
      </c>
      <c r="F109" s="157">
        <f t="shared" si="6"/>
        <v>518</v>
      </c>
      <c r="G109" s="159">
        <v>400</v>
      </c>
      <c r="H109" s="158"/>
      <c r="I109" s="133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spans="1:26" ht="15.75" customHeight="1">
      <c r="A110" s="139">
        <v>28</v>
      </c>
      <c r="B110" s="141" t="s">
        <v>2701</v>
      </c>
      <c r="C110" s="142" t="s">
        <v>2702</v>
      </c>
      <c r="D110" s="167" t="s">
        <v>1182</v>
      </c>
      <c r="E110" s="142">
        <v>50</v>
      </c>
      <c r="F110" s="139">
        <f t="shared" si="6"/>
        <v>568</v>
      </c>
      <c r="G110" s="140">
        <v>400</v>
      </c>
      <c r="H110" s="142"/>
      <c r="I110" s="133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spans="1:26" ht="15.75" customHeight="1">
      <c r="A111" s="148"/>
      <c r="B111" s="177"/>
      <c r="C111" s="132"/>
      <c r="D111" s="170"/>
      <c r="E111" s="132"/>
      <c r="F111" s="148"/>
      <c r="G111" s="149"/>
      <c r="H111" s="132"/>
      <c r="I111" s="133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spans="1:26" ht="15.75" customHeight="1">
      <c r="A112" s="552" t="s">
        <v>2941</v>
      </c>
      <c r="B112" s="552"/>
      <c r="C112" s="552" t="s">
        <v>2942</v>
      </c>
      <c r="D112" s="552"/>
      <c r="E112" s="132"/>
      <c r="F112" s="132"/>
      <c r="G112" s="132"/>
      <c r="H112" s="132"/>
      <c r="I112" s="133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spans="1:26" ht="15.75" customHeight="1">
      <c r="A113" s="198" t="s">
        <v>1622</v>
      </c>
      <c r="B113" s="198" t="s">
        <v>1623</v>
      </c>
      <c r="C113" s="198" t="s">
        <v>1624</v>
      </c>
      <c r="D113" s="198" t="s">
        <v>1625</v>
      </c>
      <c r="E113" s="139" t="s">
        <v>1626</v>
      </c>
      <c r="F113" s="139" t="s">
        <v>1627</v>
      </c>
      <c r="G113" s="140" t="s">
        <v>1628</v>
      </c>
      <c r="H113" s="140" t="s">
        <v>1629</v>
      </c>
      <c r="I113" s="133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spans="1:26" ht="15.75" customHeight="1">
      <c r="A114" s="139">
        <v>1</v>
      </c>
      <c r="B114" s="150" t="s">
        <v>2734</v>
      </c>
      <c r="C114" s="142" t="s">
        <v>2735</v>
      </c>
      <c r="D114" s="139" t="s">
        <v>1632</v>
      </c>
      <c r="E114" s="142">
        <v>11</v>
      </c>
      <c r="F114" s="139">
        <f t="shared" ref="F114:F122" si="9">SUM(F113,E114)</f>
        <v>11</v>
      </c>
      <c r="G114" s="140">
        <f t="shared" ref="G114:G122" si="10">SUM(E114,G113)</f>
        <v>11</v>
      </c>
      <c r="H114" s="142"/>
      <c r="I114" s="133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spans="1:26" ht="15.75" customHeight="1">
      <c r="A115" s="142">
        <v>2</v>
      </c>
      <c r="B115" s="147" t="s">
        <v>2754</v>
      </c>
      <c r="C115" s="139" t="s">
        <v>2755</v>
      </c>
      <c r="D115" s="142" t="s">
        <v>1621</v>
      </c>
      <c r="E115" s="142">
        <v>6</v>
      </c>
      <c r="F115" s="139">
        <f t="shared" si="9"/>
        <v>17</v>
      </c>
      <c r="G115" s="140">
        <f t="shared" si="10"/>
        <v>17</v>
      </c>
      <c r="H115" s="142"/>
      <c r="I115" s="133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spans="1:26" ht="15.75" customHeight="1">
      <c r="A116" s="139">
        <v>3</v>
      </c>
      <c r="B116" s="154" t="s">
        <v>2656</v>
      </c>
      <c r="C116" s="142" t="s">
        <v>2657</v>
      </c>
      <c r="D116" s="142" t="s">
        <v>1621</v>
      </c>
      <c r="E116" s="142">
        <v>30</v>
      </c>
      <c r="F116" s="139">
        <f t="shared" si="9"/>
        <v>47</v>
      </c>
      <c r="G116" s="140">
        <f t="shared" si="10"/>
        <v>47</v>
      </c>
      <c r="H116" s="142"/>
      <c r="I116" s="133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15.75" customHeight="1">
      <c r="A117" s="139">
        <v>4</v>
      </c>
      <c r="B117" s="147" t="s">
        <v>2922</v>
      </c>
      <c r="C117" s="139" t="s">
        <v>2738</v>
      </c>
      <c r="D117" s="139" t="s">
        <v>1621</v>
      </c>
      <c r="E117" s="142">
        <v>15</v>
      </c>
      <c r="F117" s="139">
        <f t="shared" si="9"/>
        <v>62</v>
      </c>
      <c r="G117" s="140">
        <f t="shared" si="10"/>
        <v>62</v>
      </c>
      <c r="H117" s="142"/>
      <c r="I117" s="133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15.75" customHeight="1">
      <c r="A118" s="139">
        <v>5</v>
      </c>
      <c r="B118" s="150" t="s">
        <v>2739</v>
      </c>
      <c r="C118" s="142" t="s">
        <v>2740</v>
      </c>
      <c r="D118" s="139" t="s">
        <v>1621</v>
      </c>
      <c r="E118" s="142">
        <v>6</v>
      </c>
      <c r="F118" s="139">
        <f t="shared" si="9"/>
        <v>68</v>
      </c>
      <c r="G118" s="140">
        <f t="shared" si="10"/>
        <v>68</v>
      </c>
      <c r="H118" s="142"/>
      <c r="I118" s="133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spans="1:26" ht="15.75" customHeight="1">
      <c r="A119" s="139">
        <v>6</v>
      </c>
      <c r="B119" s="180" t="s">
        <v>2241</v>
      </c>
      <c r="C119" s="143" t="s">
        <v>2207</v>
      </c>
      <c r="D119" s="143" t="s">
        <v>1621</v>
      </c>
      <c r="E119" s="145">
        <v>44</v>
      </c>
      <c r="F119" s="139">
        <f t="shared" si="9"/>
        <v>112</v>
      </c>
      <c r="G119" s="140">
        <f t="shared" si="10"/>
        <v>112</v>
      </c>
      <c r="H119" s="145"/>
      <c r="I119" s="133" t="s">
        <v>2662</v>
      </c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spans="1:26" ht="15.75" customHeight="1">
      <c r="A120" s="139">
        <v>7</v>
      </c>
      <c r="B120" s="147" t="s">
        <v>1967</v>
      </c>
      <c r="C120" s="139" t="s">
        <v>1968</v>
      </c>
      <c r="D120" s="142" t="s">
        <v>1632</v>
      </c>
      <c r="E120" s="142">
        <v>8</v>
      </c>
      <c r="F120" s="139">
        <f t="shared" si="9"/>
        <v>120</v>
      </c>
      <c r="G120" s="140">
        <f t="shared" si="10"/>
        <v>120</v>
      </c>
      <c r="H120" s="142"/>
      <c r="I120" s="133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15.75" customHeight="1">
      <c r="A121" s="139">
        <v>8</v>
      </c>
      <c r="B121" s="155" t="s">
        <v>2361</v>
      </c>
      <c r="C121" s="139" t="s">
        <v>2362</v>
      </c>
      <c r="D121" s="139" t="s">
        <v>1621</v>
      </c>
      <c r="E121" s="142">
        <v>30</v>
      </c>
      <c r="F121" s="139">
        <f t="shared" si="9"/>
        <v>150</v>
      </c>
      <c r="G121" s="140">
        <f t="shared" si="10"/>
        <v>150</v>
      </c>
      <c r="H121" s="142"/>
      <c r="I121" s="133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spans="1:26" ht="15.75" customHeight="1">
      <c r="A122" s="139">
        <v>9</v>
      </c>
      <c r="B122" s="126" t="s">
        <v>2372</v>
      </c>
      <c r="C122" s="139" t="s">
        <v>2373</v>
      </c>
      <c r="D122" s="167" t="s">
        <v>1182</v>
      </c>
      <c r="E122" s="142">
        <v>100</v>
      </c>
      <c r="F122" s="139">
        <f t="shared" si="9"/>
        <v>250</v>
      </c>
      <c r="G122" s="140">
        <f t="shared" si="10"/>
        <v>250</v>
      </c>
      <c r="H122" s="142"/>
      <c r="I122" s="133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15.75" customHeight="1">
      <c r="A123" s="139">
        <v>10</v>
      </c>
      <c r="B123" s="126" t="s">
        <v>2943</v>
      </c>
      <c r="C123" s="139" t="s">
        <v>2944</v>
      </c>
      <c r="D123" s="167" t="s">
        <v>1182</v>
      </c>
      <c r="E123" s="142">
        <v>200</v>
      </c>
      <c r="F123" s="139">
        <v>450</v>
      </c>
      <c r="G123" s="140">
        <v>400</v>
      </c>
      <c r="H123" s="342" t="s">
        <v>1179</v>
      </c>
      <c r="I123" s="133" t="s">
        <v>1216</v>
      </c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t="15.75" customHeight="1">
      <c r="A124" s="148"/>
      <c r="B124" s="134"/>
      <c r="C124" s="132"/>
      <c r="D124" s="132"/>
      <c r="E124" s="132"/>
      <c r="F124" s="132"/>
      <c r="G124" s="132"/>
      <c r="H124" s="132"/>
      <c r="I124" s="133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t="15.75" customHeight="1">
      <c r="A125" s="548" t="s">
        <v>2945</v>
      </c>
      <c r="B125" s="548"/>
      <c r="C125" s="548" t="s">
        <v>2946</v>
      </c>
      <c r="D125" s="548"/>
      <c r="E125" s="132"/>
      <c r="F125" s="132"/>
      <c r="G125" s="132"/>
      <c r="H125" s="132"/>
      <c r="I125" s="133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t="15.75" customHeight="1">
      <c r="A126" s="139" t="s">
        <v>1622</v>
      </c>
      <c r="B126" s="139" t="s">
        <v>1623</v>
      </c>
      <c r="C126" s="139" t="s">
        <v>1624</v>
      </c>
      <c r="D126" s="139" t="s">
        <v>1625</v>
      </c>
      <c r="E126" s="139" t="s">
        <v>1626</v>
      </c>
      <c r="F126" s="139" t="s">
        <v>1627</v>
      </c>
      <c r="G126" s="140" t="s">
        <v>1628</v>
      </c>
      <c r="H126" s="140" t="s">
        <v>1629</v>
      </c>
      <c r="I126" s="133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15.75" customHeight="1">
      <c r="A127" s="139">
        <v>1</v>
      </c>
      <c r="B127" s="274" t="s">
        <v>2734</v>
      </c>
      <c r="C127" s="145" t="s">
        <v>2735</v>
      </c>
      <c r="D127" s="143" t="s">
        <v>1632</v>
      </c>
      <c r="E127" s="145">
        <v>11</v>
      </c>
      <c r="F127" s="143">
        <f>SUM(E127,F126)</f>
        <v>11</v>
      </c>
      <c r="G127" s="146">
        <f>SUM(G126,E127)</f>
        <v>11</v>
      </c>
      <c r="H127" s="145"/>
      <c r="I127" s="133" t="s">
        <v>2662</v>
      </c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15.75" customHeight="1">
      <c r="A128" s="139">
        <v>2</v>
      </c>
      <c r="B128" s="150"/>
      <c r="C128" s="142"/>
      <c r="D128" s="139"/>
      <c r="E128" s="142"/>
      <c r="F128" s="139"/>
      <c r="G128" s="142"/>
      <c r="H128" s="142"/>
      <c r="I128" s="133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15.75" customHeight="1">
      <c r="A129" s="142">
        <v>3</v>
      </c>
      <c r="B129" s="150"/>
      <c r="C129" s="139"/>
      <c r="D129" s="139"/>
      <c r="E129" s="139"/>
      <c r="F129" s="142"/>
      <c r="G129" s="140"/>
      <c r="H129" s="142"/>
      <c r="I129" s="133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15.75" customHeight="1">
      <c r="A130" s="134"/>
      <c r="B130" s="134"/>
      <c r="C130" s="132"/>
      <c r="D130" s="132"/>
      <c r="E130" s="132"/>
      <c r="F130" s="132"/>
      <c r="G130" s="132"/>
      <c r="H130" s="132"/>
      <c r="I130" s="133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15.75" customHeight="1">
      <c r="A131" s="134"/>
      <c r="B131" s="134"/>
      <c r="C131" s="132"/>
      <c r="D131" s="132"/>
      <c r="E131" s="132"/>
      <c r="F131" s="132"/>
      <c r="G131" s="132"/>
      <c r="H131" s="132"/>
      <c r="I131" s="133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spans="1:26" ht="15.75" customHeight="1">
      <c r="A132" s="134"/>
      <c r="B132" s="134"/>
      <c r="C132" s="132"/>
      <c r="D132" s="132"/>
      <c r="E132" s="132"/>
      <c r="F132" s="132"/>
      <c r="G132" s="132"/>
      <c r="H132" s="132"/>
      <c r="I132" s="133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15.75" customHeight="1">
      <c r="A133" s="548" t="s">
        <v>2947</v>
      </c>
      <c r="B133" s="548"/>
      <c r="C133" s="548" t="s">
        <v>2948</v>
      </c>
      <c r="D133" s="548"/>
      <c r="E133" s="132"/>
      <c r="F133" s="132"/>
      <c r="G133" s="132"/>
      <c r="H133" s="132"/>
      <c r="I133" s="133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spans="1:26" ht="15.75" customHeight="1">
      <c r="A134" s="139" t="s">
        <v>1622</v>
      </c>
      <c r="B134" s="139" t="s">
        <v>1623</v>
      </c>
      <c r="C134" s="139" t="s">
        <v>1624</v>
      </c>
      <c r="D134" s="139" t="s">
        <v>1625</v>
      </c>
      <c r="E134" s="139" t="s">
        <v>1626</v>
      </c>
      <c r="F134" s="139" t="s">
        <v>1627</v>
      </c>
      <c r="G134" s="140" t="s">
        <v>1628</v>
      </c>
      <c r="H134" s="140" t="s">
        <v>1629</v>
      </c>
      <c r="I134" s="133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ht="15.75" customHeight="1">
      <c r="A135" s="139">
        <v>1</v>
      </c>
      <c r="B135" s="274" t="s">
        <v>2734</v>
      </c>
      <c r="C135" s="145" t="s">
        <v>2735</v>
      </c>
      <c r="D135" s="143" t="s">
        <v>1632</v>
      </c>
      <c r="E135" s="145">
        <v>10</v>
      </c>
      <c r="F135" s="143">
        <f>SUM(E135,F134)</f>
        <v>10</v>
      </c>
      <c r="G135" s="146">
        <f>SUM(G134,E135)</f>
        <v>10</v>
      </c>
      <c r="H135" s="145"/>
      <c r="I135" s="133" t="s">
        <v>2662</v>
      </c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15.75" customHeight="1">
      <c r="A136" s="139">
        <v>2</v>
      </c>
      <c r="B136" s="150"/>
      <c r="C136" s="142"/>
      <c r="D136" s="139"/>
      <c r="E136" s="142"/>
      <c r="F136" s="139"/>
      <c r="G136" s="142"/>
      <c r="H136" s="142"/>
      <c r="I136" s="133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spans="1:26" ht="15.75" customHeight="1">
      <c r="A137" s="142">
        <v>3</v>
      </c>
      <c r="B137" s="150"/>
      <c r="C137" s="139"/>
      <c r="D137" s="139"/>
      <c r="E137" s="139"/>
      <c r="F137" s="142"/>
      <c r="G137" s="140"/>
      <c r="H137" s="142"/>
      <c r="I137" s="133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15.75" customHeight="1">
      <c r="A138" s="134"/>
      <c r="B138" s="134"/>
      <c r="C138" s="132"/>
      <c r="D138" s="132"/>
      <c r="E138" s="132"/>
      <c r="F138" s="132"/>
      <c r="G138" s="132"/>
      <c r="H138" s="132"/>
      <c r="I138" s="133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spans="1:26" ht="15.75" customHeight="1">
      <c r="A139" s="134"/>
      <c r="B139" s="134"/>
      <c r="C139" s="132"/>
      <c r="D139" s="132"/>
      <c r="E139" s="132"/>
      <c r="F139" s="132"/>
      <c r="G139" s="132"/>
      <c r="H139" s="132"/>
      <c r="I139" s="133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15.75" customHeight="1">
      <c r="A140" s="548" t="s">
        <v>2949</v>
      </c>
      <c r="B140" s="548"/>
      <c r="C140" s="548" t="s">
        <v>2950</v>
      </c>
      <c r="D140" s="548"/>
      <c r="E140" s="132"/>
      <c r="F140" s="132"/>
      <c r="G140" s="132"/>
      <c r="H140" s="132"/>
      <c r="I140" s="133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15.75" customHeight="1">
      <c r="A141" s="139" t="s">
        <v>1622</v>
      </c>
      <c r="B141" s="139" t="s">
        <v>1623</v>
      </c>
      <c r="C141" s="139" t="s">
        <v>1624</v>
      </c>
      <c r="D141" s="139" t="s">
        <v>1625</v>
      </c>
      <c r="E141" s="139" t="s">
        <v>1626</v>
      </c>
      <c r="F141" s="139" t="s">
        <v>1627</v>
      </c>
      <c r="G141" s="140" t="s">
        <v>1628</v>
      </c>
      <c r="H141" s="140" t="s">
        <v>1629</v>
      </c>
      <c r="I141" s="133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15.75" customHeight="1">
      <c r="A142" s="139">
        <v>1</v>
      </c>
      <c r="B142" s="154" t="s">
        <v>2656</v>
      </c>
      <c r="C142" s="142" t="s">
        <v>2657</v>
      </c>
      <c r="D142" s="142" t="s">
        <v>1621</v>
      </c>
      <c r="E142" s="142">
        <v>29</v>
      </c>
      <c r="F142" s="139">
        <f>SUM(E142,F141)</f>
        <v>29</v>
      </c>
      <c r="G142" s="140">
        <f t="shared" ref="G142:G150" si="11">SUM(E142,G141)</f>
        <v>29</v>
      </c>
      <c r="H142" s="142"/>
      <c r="I142" s="133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15.75" customHeight="1">
      <c r="A143" s="142">
        <v>2</v>
      </c>
      <c r="B143" s="147" t="s">
        <v>2684</v>
      </c>
      <c r="C143" s="139" t="s">
        <v>2685</v>
      </c>
      <c r="D143" s="142" t="s">
        <v>1632</v>
      </c>
      <c r="E143" s="142">
        <v>41</v>
      </c>
      <c r="F143" s="139">
        <f t="shared" ref="F143:F150" si="12">SUM(F142,E143)</f>
        <v>70</v>
      </c>
      <c r="G143" s="140">
        <f t="shared" si="11"/>
        <v>70</v>
      </c>
      <c r="H143" s="142"/>
      <c r="I143" s="133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15.75" customHeight="1">
      <c r="A144" s="139">
        <v>3</v>
      </c>
      <c r="B144" s="150" t="s">
        <v>2660</v>
      </c>
      <c r="C144" s="142" t="s">
        <v>2661</v>
      </c>
      <c r="D144" s="139" t="s">
        <v>1621</v>
      </c>
      <c r="E144" s="142">
        <v>14</v>
      </c>
      <c r="F144" s="139">
        <f t="shared" si="12"/>
        <v>84</v>
      </c>
      <c r="G144" s="140">
        <f t="shared" si="11"/>
        <v>84</v>
      </c>
      <c r="H144" s="142"/>
      <c r="I144" s="133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15.75" customHeight="1">
      <c r="A145" s="139">
        <v>4</v>
      </c>
      <c r="B145" s="147" t="s">
        <v>2930</v>
      </c>
      <c r="C145" s="142" t="s">
        <v>2162</v>
      </c>
      <c r="D145" s="142" t="s">
        <v>1621</v>
      </c>
      <c r="E145" s="142">
        <v>24</v>
      </c>
      <c r="F145" s="139">
        <f t="shared" si="12"/>
        <v>108</v>
      </c>
      <c r="G145" s="140">
        <f t="shared" si="11"/>
        <v>108</v>
      </c>
      <c r="H145" s="142"/>
      <c r="I145" s="133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15.75" customHeight="1">
      <c r="A146" s="139">
        <v>5</v>
      </c>
      <c r="B146" s="154" t="s">
        <v>2118</v>
      </c>
      <c r="C146" s="142" t="s">
        <v>2119</v>
      </c>
      <c r="D146" s="142" t="s">
        <v>1621</v>
      </c>
      <c r="E146" s="142">
        <v>55</v>
      </c>
      <c r="F146" s="139">
        <f t="shared" si="12"/>
        <v>163</v>
      </c>
      <c r="G146" s="140">
        <f t="shared" si="11"/>
        <v>163</v>
      </c>
      <c r="H146" s="142"/>
      <c r="I146" s="133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15.75" customHeight="1">
      <c r="A147" s="139">
        <v>6</v>
      </c>
      <c r="B147" s="294" t="s">
        <v>2420</v>
      </c>
      <c r="C147" s="145" t="s">
        <v>2421</v>
      </c>
      <c r="D147" s="143" t="s">
        <v>1621</v>
      </c>
      <c r="E147" s="145">
        <v>20</v>
      </c>
      <c r="F147" s="139">
        <f t="shared" si="12"/>
        <v>183</v>
      </c>
      <c r="G147" s="140">
        <f t="shared" si="11"/>
        <v>183</v>
      </c>
      <c r="H147" s="145"/>
      <c r="I147" s="133" t="s">
        <v>2662</v>
      </c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spans="1:26" ht="15.75" customHeight="1">
      <c r="A148" s="139">
        <v>7</v>
      </c>
      <c r="B148" s="154" t="s">
        <v>2951</v>
      </c>
      <c r="C148" s="142" t="s">
        <v>2952</v>
      </c>
      <c r="D148" s="139" t="s">
        <v>1632</v>
      </c>
      <c r="E148" s="142">
        <v>108</v>
      </c>
      <c r="F148" s="139">
        <f t="shared" si="12"/>
        <v>291</v>
      </c>
      <c r="G148" s="140">
        <f t="shared" si="11"/>
        <v>291</v>
      </c>
      <c r="H148" s="142"/>
      <c r="I148" s="133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spans="1:26" ht="15.75" customHeight="1">
      <c r="A149" s="139">
        <v>8</v>
      </c>
      <c r="B149" s="154" t="s">
        <v>2279</v>
      </c>
      <c r="C149" s="142" t="s">
        <v>2143</v>
      </c>
      <c r="D149" s="142" t="s">
        <v>1632</v>
      </c>
      <c r="E149" s="142">
        <v>16</v>
      </c>
      <c r="F149" s="139">
        <f t="shared" si="12"/>
        <v>307</v>
      </c>
      <c r="G149" s="140">
        <f t="shared" si="11"/>
        <v>307</v>
      </c>
      <c r="H149" s="142"/>
      <c r="I149" s="133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spans="1:26" ht="15.75" customHeight="1">
      <c r="A150" s="139">
        <v>9</v>
      </c>
      <c r="B150" s="154" t="s">
        <v>2124</v>
      </c>
      <c r="C150" s="142" t="s">
        <v>2125</v>
      </c>
      <c r="D150" s="142" t="s">
        <v>1632</v>
      </c>
      <c r="E150" s="142">
        <v>32</v>
      </c>
      <c r="F150" s="139">
        <f t="shared" si="12"/>
        <v>339</v>
      </c>
      <c r="G150" s="140">
        <f t="shared" si="11"/>
        <v>339</v>
      </c>
      <c r="H150" s="142"/>
      <c r="I150" s="133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spans="1:26" ht="15.75" customHeight="1">
      <c r="A151" s="139">
        <v>10</v>
      </c>
      <c r="B151" s="154" t="s">
        <v>2953</v>
      </c>
      <c r="C151" s="142" t="s">
        <v>2954</v>
      </c>
      <c r="D151" s="142" t="s">
        <v>1632</v>
      </c>
      <c r="E151" s="142">
        <v>221</v>
      </c>
      <c r="F151" s="139">
        <f>SUM(E151,F150)</f>
        <v>560</v>
      </c>
      <c r="G151" s="140">
        <v>400</v>
      </c>
      <c r="H151" s="136" t="s">
        <v>2139</v>
      </c>
      <c r="I151" s="133" t="s">
        <v>2665</v>
      </c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spans="1:26" ht="15.75" customHeight="1">
      <c r="A152" s="139">
        <v>11</v>
      </c>
      <c r="B152" s="147" t="s">
        <v>1967</v>
      </c>
      <c r="C152" s="139" t="s">
        <v>1968</v>
      </c>
      <c r="D152" s="142" t="s">
        <v>1632</v>
      </c>
      <c r="E152" s="142">
        <v>8</v>
      </c>
      <c r="F152" s="139">
        <f>SUM(E152,F151)</f>
        <v>568</v>
      </c>
      <c r="G152" s="140">
        <v>400</v>
      </c>
      <c r="H152" s="142"/>
      <c r="I152" s="133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spans="1:26" ht="15.75" customHeight="1">
      <c r="A153" s="139"/>
      <c r="B153" s="154"/>
      <c r="C153" s="142"/>
      <c r="D153" s="142"/>
      <c r="E153" s="142"/>
      <c r="F153" s="139"/>
      <c r="G153" s="140"/>
      <c r="H153" s="142"/>
      <c r="I153" s="133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spans="1:26" ht="15.75" customHeight="1">
      <c r="A154" s="332"/>
      <c r="B154" s="333"/>
      <c r="C154" s="224"/>
      <c r="D154" s="224"/>
      <c r="E154" s="224"/>
      <c r="F154" s="148"/>
      <c r="G154" s="149"/>
      <c r="H154" s="132"/>
      <c r="I154" s="133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spans="1:26" ht="15.75" customHeight="1">
      <c r="A155" s="148"/>
      <c r="B155" s="258"/>
      <c r="C155" s="132"/>
      <c r="D155" s="132"/>
      <c r="E155" s="132"/>
      <c r="F155" s="148"/>
      <c r="G155" s="149"/>
      <c r="H155" s="132"/>
      <c r="I155" s="133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spans="1:26" ht="15.75" customHeight="1">
      <c r="A156" s="134"/>
      <c r="B156" s="258"/>
      <c r="C156" s="132"/>
      <c r="D156" s="148"/>
      <c r="E156" s="132"/>
      <c r="F156" s="132"/>
      <c r="G156" s="132"/>
      <c r="H156" s="132"/>
      <c r="I156" s="133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spans="1:26" ht="15.75" customHeight="1">
      <c r="A157" s="548" t="s">
        <v>2955</v>
      </c>
      <c r="B157" s="548"/>
      <c r="C157" s="548" t="s">
        <v>2956</v>
      </c>
      <c r="D157" s="548"/>
      <c r="E157" s="221"/>
      <c r="F157" s="132"/>
      <c r="G157" s="132"/>
      <c r="H157" s="132"/>
      <c r="I157" s="133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15.75" customHeight="1">
      <c r="A158" s="139" t="s">
        <v>1622</v>
      </c>
      <c r="B158" s="139" t="s">
        <v>1623</v>
      </c>
      <c r="C158" s="139" t="s">
        <v>1624</v>
      </c>
      <c r="D158" s="139" t="s">
        <v>1625</v>
      </c>
      <c r="E158" s="139" t="s">
        <v>1626</v>
      </c>
      <c r="F158" s="139" t="s">
        <v>1627</v>
      </c>
      <c r="G158" s="140" t="s">
        <v>1628</v>
      </c>
      <c r="H158" s="140" t="s">
        <v>1629</v>
      </c>
      <c r="I158" s="133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15.75" customHeight="1">
      <c r="A159" s="139">
        <v>1</v>
      </c>
      <c r="B159" s="154" t="s">
        <v>2720</v>
      </c>
      <c r="C159" s="142" t="s">
        <v>2721</v>
      </c>
      <c r="D159" s="142" t="s">
        <v>1621</v>
      </c>
      <c r="E159" s="142">
        <v>28</v>
      </c>
      <c r="F159" s="139">
        <f t="shared" ref="F159:F183" si="13">SUM(F158,E159)</f>
        <v>28</v>
      </c>
      <c r="G159" s="140">
        <f t="shared" ref="G159:G165" si="14">SUM(E159,G158)</f>
        <v>28</v>
      </c>
      <c r="H159" s="142"/>
      <c r="I159" s="133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spans="1:26" ht="15.75" customHeight="1">
      <c r="A160" s="139">
        <v>2</v>
      </c>
      <c r="B160" s="154" t="s">
        <v>2656</v>
      </c>
      <c r="C160" s="142" t="s">
        <v>2657</v>
      </c>
      <c r="D160" s="142" t="s">
        <v>1621</v>
      </c>
      <c r="E160" s="142">
        <v>29</v>
      </c>
      <c r="F160" s="139">
        <f t="shared" si="13"/>
        <v>57</v>
      </c>
      <c r="G160" s="140">
        <f t="shared" si="14"/>
        <v>57</v>
      </c>
      <c r="H160" s="142"/>
      <c r="I160" s="133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15.75" customHeight="1">
      <c r="A161" s="139">
        <v>3</v>
      </c>
      <c r="B161" s="154" t="s">
        <v>2905</v>
      </c>
      <c r="C161" s="142" t="s">
        <v>2906</v>
      </c>
      <c r="D161" s="142" t="s">
        <v>1621</v>
      </c>
      <c r="E161" s="142">
        <v>30</v>
      </c>
      <c r="F161" s="139">
        <f t="shared" si="13"/>
        <v>87</v>
      </c>
      <c r="G161" s="140">
        <f t="shared" si="14"/>
        <v>87</v>
      </c>
      <c r="H161" s="142"/>
      <c r="I161" s="133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15.75" customHeight="1">
      <c r="A162" s="139">
        <v>4</v>
      </c>
      <c r="B162" s="154" t="s">
        <v>2682</v>
      </c>
      <c r="C162" s="142" t="s">
        <v>2683</v>
      </c>
      <c r="D162" s="142" t="s">
        <v>1621</v>
      </c>
      <c r="E162" s="142">
        <v>15</v>
      </c>
      <c r="F162" s="139">
        <f t="shared" si="13"/>
        <v>102</v>
      </c>
      <c r="G162" s="140">
        <f t="shared" si="14"/>
        <v>102</v>
      </c>
      <c r="H162" s="142"/>
      <c r="I162" s="133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15.75" customHeight="1">
      <c r="A163" s="139">
        <v>5</v>
      </c>
      <c r="B163" s="154" t="s">
        <v>2736</v>
      </c>
      <c r="C163" s="142" t="s">
        <v>2659</v>
      </c>
      <c r="D163" s="142" t="s">
        <v>1621</v>
      </c>
      <c r="E163" s="142">
        <v>46</v>
      </c>
      <c r="F163" s="139">
        <f t="shared" si="13"/>
        <v>148</v>
      </c>
      <c r="G163" s="140">
        <f t="shared" si="14"/>
        <v>148</v>
      </c>
      <c r="H163" s="142"/>
      <c r="I163" s="133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15.75" customHeight="1">
      <c r="A164" s="139">
        <v>6</v>
      </c>
      <c r="B164" s="154" t="s">
        <v>2674</v>
      </c>
      <c r="C164" s="142" t="s">
        <v>2675</v>
      </c>
      <c r="D164" s="142" t="s">
        <v>1621</v>
      </c>
      <c r="E164" s="142">
        <v>16</v>
      </c>
      <c r="F164" s="139">
        <f t="shared" si="13"/>
        <v>164</v>
      </c>
      <c r="G164" s="140">
        <f t="shared" si="14"/>
        <v>164</v>
      </c>
      <c r="H164" s="142"/>
      <c r="I164" s="133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spans="1:26" ht="15.75" customHeight="1">
      <c r="A165" s="139">
        <v>7</v>
      </c>
      <c r="B165" s="147" t="s">
        <v>2770</v>
      </c>
      <c r="C165" s="139" t="s">
        <v>2725</v>
      </c>
      <c r="D165" s="139" t="s">
        <v>1621</v>
      </c>
      <c r="E165" s="142">
        <v>30</v>
      </c>
      <c r="F165" s="139">
        <f t="shared" si="13"/>
        <v>194</v>
      </c>
      <c r="G165" s="140">
        <f t="shared" si="14"/>
        <v>194</v>
      </c>
      <c r="H165" s="142"/>
      <c r="I165" s="133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15.75" customHeight="1">
      <c r="A166" s="142">
        <v>8</v>
      </c>
      <c r="B166" s="147" t="s">
        <v>2762</v>
      </c>
      <c r="C166" s="139" t="s">
        <v>2763</v>
      </c>
      <c r="D166" s="142" t="s">
        <v>1632</v>
      </c>
      <c r="E166" s="142">
        <v>6</v>
      </c>
      <c r="F166" s="139">
        <f t="shared" si="13"/>
        <v>200</v>
      </c>
      <c r="G166" s="140">
        <v>200</v>
      </c>
      <c r="H166" s="142"/>
      <c r="I166" s="133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spans="1:26" ht="15.75" customHeight="1">
      <c r="A167" s="142">
        <v>9</v>
      </c>
      <c r="B167" s="147" t="s">
        <v>2684</v>
      </c>
      <c r="C167" s="139" t="s">
        <v>2685</v>
      </c>
      <c r="D167" s="142" t="s">
        <v>1632</v>
      </c>
      <c r="E167" s="142">
        <v>30</v>
      </c>
      <c r="F167" s="139">
        <f t="shared" si="13"/>
        <v>230</v>
      </c>
      <c r="G167" s="140">
        <v>200</v>
      </c>
      <c r="H167" s="142"/>
      <c r="I167" s="133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spans="1:26" ht="15.75" customHeight="1">
      <c r="A168" s="139">
        <v>10</v>
      </c>
      <c r="B168" s="150" t="s">
        <v>2660</v>
      </c>
      <c r="C168" s="142" t="s">
        <v>2661</v>
      </c>
      <c r="D168" s="139" t="s">
        <v>1621</v>
      </c>
      <c r="E168" s="142">
        <v>15</v>
      </c>
      <c r="F168" s="139">
        <f t="shared" si="13"/>
        <v>245</v>
      </c>
      <c r="G168" s="140">
        <v>200</v>
      </c>
      <c r="H168" s="142"/>
      <c r="I168" s="133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spans="1:26" ht="15.75" customHeight="1">
      <c r="A169" s="139">
        <v>11</v>
      </c>
      <c r="B169" s="147" t="s">
        <v>2197</v>
      </c>
      <c r="C169" s="142" t="s">
        <v>2115</v>
      </c>
      <c r="D169" s="142" t="s">
        <v>1621</v>
      </c>
      <c r="E169" s="142">
        <v>6</v>
      </c>
      <c r="F169" s="139">
        <f t="shared" si="13"/>
        <v>251</v>
      </c>
      <c r="G169" s="140">
        <v>200</v>
      </c>
      <c r="H169" s="142"/>
      <c r="I169" s="133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spans="1:26" ht="15.75" customHeight="1">
      <c r="A170" s="139">
        <v>12</v>
      </c>
      <c r="B170" s="147" t="s">
        <v>2328</v>
      </c>
      <c r="C170" s="142" t="s">
        <v>2207</v>
      </c>
      <c r="D170" s="142" t="s">
        <v>1621</v>
      </c>
      <c r="E170" s="142">
        <v>43</v>
      </c>
      <c r="F170" s="139">
        <f t="shared" si="13"/>
        <v>294</v>
      </c>
      <c r="G170" s="140">
        <v>200</v>
      </c>
      <c r="H170" s="142"/>
      <c r="I170" s="133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spans="1:26" ht="15.75" customHeight="1">
      <c r="A171" s="139">
        <v>13</v>
      </c>
      <c r="B171" s="154" t="s">
        <v>2118</v>
      </c>
      <c r="C171" s="142" t="s">
        <v>2119</v>
      </c>
      <c r="D171" s="142" t="s">
        <v>1621</v>
      </c>
      <c r="E171" s="142">
        <v>55</v>
      </c>
      <c r="F171" s="139">
        <f t="shared" si="13"/>
        <v>349</v>
      </c>
      <c r="G171" s="140">
        <v>200</v>
      </c>
      <c r="H171" s="142"/>
      <c r="I171" s="133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spans="1:26" ht="15.75" customHeight="1">
      <c r="A172" s="139">
        <v>14</v>
      </c>
      <c r="B172" s="154" t="s">
        <v>2420</v>
      </c>
      <c r="C172" s="142" t="s">
        <v>2421</v>
      </c>
      <c r="D172" s="139" t="s">
        <v>1621</v>
      </c>
      <c r="E172" s="142">
        <v>30</v>
      </c>
      <c r="F172" s="139">
        <f t="shared" si="13"/>
        <v>379</v>
      </c>
      <c r="G172" s="140">
        <v>200</v>
      </c>
      <c r="H172" s="142"/>
      <c r="I172" s="133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spans="1:26" ht="15.75" customHeight="1">
      <c r="A173" s="143">
        <v>15</v>
      </c>
      <c r="B173" s="294" t="s">
        <v>2154</v>
      </c>
      <c r="C173" s="145" t="s">
        <v>2155</v>
      </c>
      <c r="D173" s="145" t="s">
        <v>1632</v>
      </c>
      <c r="E173" s="145">
        <v>24</v>
      </c>
      <c r="F173" s="143">
        <f t="shared" si="13"/>
        <v>403</v>
      </c>
      <c r="G173" s="146">
        <v>200</v>
      </c>
      <c r="H173" s="145"/>
      <c r="I173" s="133" t="s">
        <v>2662</v>
      </c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spans="1:26" ht="15" customHeight="1">
      <c r="A174" s="139">
        <v>16</v>
      </c>
      <c r="B174" s="147" t="s">
        <v>2519</v>
      </c>
      <c r="C174" s="139" t="s">
        <v>2520</v>
      </c>
      <c r="D174" s="142" t="s">
        <v>1621</v>
      </c>
      <c r="E174" s="201">
        <v>4</v>
      </c>
      <c r="F174" s="139">
        <f t="shared" si="13"/>
        <v>407</v>
      </c>
      <c r="G174" s="324">
        <f t="shared" ref="G174:G183" si="15">SUM(E174,G173)</f>
        <v>204</v>
      </c>
      <c r="H174" s="201"/>
      <c r="I174" s="133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spans="1:26" ht="16.5" customHeight="1">
      <c r="A175" s="139">
        <v>17</v>
      </c>
      <c r="B175" s="150" t="s">
        <v>1828</v>
      </c>
      <c r="C175" s="139" t="s">
        <v>1829</v>
      </c>
      <c r="D175" s="139" t="s">
        <v>1621</v>
      </c>
      <c r="E175" s="142">
        <v>10</v>
      </c>
      <c r="F175" s="139">
        <f t="shared" si="13"/>
        <v>417</v>
      </c>
      <c r="G175" s="324">
        <f t="shared" si="15"/>
        <v>214</v>
      </c>
      <c r="H175" s="201"/>
      <c r="I175" s="133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spans="1:26" ht="15" customHeight="1">
      <c r="A176" s="139">
        <v>18</v>
      </c>
      <c r="B176" s="154" t="s">
        <v>2932</v>
      </c>
      <c r="C176" s="142" t="s">
        <v>2933</v>
      </c>
      <c r="D176" s="142" t="s">
        <v>1621</v>
      </c>
      <c r="E176" s="142">
        <v>20</v>
      </c>
      <c r="F176" s="139">
        <f t="shared" si="13"/>
        <v>437</v>
      </c>
      <c r="G176" s="324">
        <f t="shared" si="15"/>
        <v>234</v>
      </c>
      <c r="H176" s="201"/>
      <c r="I176" s="133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spans="1:26" ht="14.25" customHeight="1">
      <c r="A177" s="139">
        <v>19</v>
      </c>
      <c r="B177" s="126" t="s">
        <v>2897</v>
      </c>
      <c r="C177" s="142" t="s">
        <v>2484</v>
      </c>
      <c r="D177" s="139" t="s">
        <v>1621</v>
      </c>
      <c r="E177" s="142">
        <v>20</v>
      </c>
      <c r="F177" s="139">
        <f t="shared" si="13"/>
        <v>457</v>
      </c>
      <c r="G177" s="324">
        <f t="shared" si="15"/>
        <v>254</v>
      </c>
      <c r="H177" s="201"/>
      <c r="I177" s="133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spans="1:26" ht="15" customHeight="1">
      <c r="A178" s="139">
        <v>20</v>
      </c>
      <c r="B178" s="141" t="s">
        <v>1728</v>
      </c>
      <c r="C178" s="142" t="s">
        <v>1729</v>
      </c>
      <c r="D178" s="142" t="s">
        <v>1632</v>
      </c>
      <c r="E178" s="142">
        <v>42</v>
      </c>
      <c r="F178" s="139">
        <f t="shared" si="13"/>
        <v>499</v>
      </c>
      <c r="G178" s="324">
        <f t="shared" si="15"/>
        <v>296</v>
      </c>
      <c r="H178" s="201"/>
      <c r="I178" s="133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spans="1:26" ht="15" customHeight="1">
      <c r="A179" s="139">
        <v>21</v>
      </c>
      <c r="B179" s="141" t="s">
        <v>2957</v>
      </c>
      <c r="C179" s="142" t="s">
        <v>1486</v>
      </c>
      <c r="D179" s="139" t="s">
        <v>1621</v>
      </c>
      <c r="E179" s="142">
        <v>8</v>
      </c>
      <c r="F179" s="139">
        <f t="shared" si="13"/>
        <v>507</v>
      </c>
      <c r="G179" s="324">
        <f t="shared" si="15"/>
        <v>304</v>
      </c>
      <c r="H179" s="201"/>
      <c r="I179" s="133"/>
    </row>
    <row r="180" spans="1:26" ht="15" customHeight="1">
      <c r="A180" s="139">
        <v>22</v>
      </c>
      <c r="B180" s="141" t="s">
        <v>1257</v>
      </c>
      <c r="C180" s="142" t="s">
        <v>1258</v>
      </c>
      <c r="D180" s="167" t="s">
        <v>1182</v>
      </c>
      <c r="E180" s="142">
        <v>28</v>
      </c>
      <c r="F180" s="139">
        <f t="shared" si="13"/>
        <v>535</v>
      </c>
      <c r="G180" s="324">
        <f t="shared" si="15"/>
        <v>332</v>
      </c>
      <c r="H180" s="201"/>
      <c r="I180" s="133"/>
    </row>
    <row r="181" spans="1:26" ht="15" customHeight="1">
      <c r="A181" s="139">
        <v>23</v>
      </c>
      <c r="B181" s="141" t="s">
        <v>1321</v>
      </c>
      <c r="C181" s="142" t="s">
        <v>1322</v>
      </c>
      <c r="D181" s="167" t="s">
        <v>1175</v>
      </c>
      <c r="E181" s="142">
        <v>24</v>
      </c>
      <c r="F181" s="139">
        <f t="shared" si="13"/>
        <v>559</v>
      </c>
      <c r="G181" s="324">
        <f t="shared" si="15"/>
        <v>356</v>
      </c>
      <c r="H181" s="201"/>
      <c r="I181" s="133"/>
    </row>
    <row r="182" spans="1:26" ht="15" customHeight="1">
      <c r="A182" s="139">
        <v>24</v>
      </c>
      <c r="B182" s="141" t="s">
        <v>2958</v>
      </c>
      <c r="C182" s="142" t="s">
        <v>2959</v>
      </c>
      <c r="D182" s="167" t="s">
        <v>1175</v>
      </c>
      <c r="E182" s="142">
        <v>20</v>
      </c>
      <c r="F182" s="139">
        <f t="shared" si="13"/>
        <v>579</v>
      </c>
      <c r="G182" s="324">
        <f t="shared" si="15"/>
        <v>376</v>
      </c>
      <c r="H182" s="201"/>
      <c r="I182" s="133"/>
    </row>
    <row r="183" spans="1:26" ht="15" customHeight="1">
      <c r="A183" s="139">
        <v>25</v>
      </c>
      <c r="B183" s="141" t="s">
        <v>2960</v>
      </c>
      <c r="C183" s="142" t="s">
        <v>2961</v>
      </c>
      <c r="D183" s="167" t="s">
        <v>1175</v>
      </c>
      <c r="E183" s="142">
        <v>50</v>
      </c>
      <c r="F183" s="139">
        <f t="shared" si="13"/>
        <v>629</v>
      </c>
      <c r="G183" s="324">
        <f t="shared" si="15"/>
        <v>426</v>
      </c>
      <c r="H183" s="136" t="s">
        <v>2139</v>
      </c>
      <c r="I183" s="133" t="s">
        <v>2745</v>
      </c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spans="1:26" ht="15.75" customHeight="1">
      <c r="A184" s="148"/>
      <c r="B184" s="258"/>
      <c r="C184" s="132"/>
      <c r="D184" s="148"/>
      <c r="E184" s="132"/>
      <c r="F184" s="148"/>
      <c r="G184" s="149"/>
      <c r="H184" s="132"/>
      <c r="I184" s="133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spans="1:26" ht="15.75" customHeight="1">
      <c r="A185" s="552" t="s">
        <v>2962</v>
      </c>
      <c r="B185" s="552"/>
      <c r="C185" s="552" t="s">
        <v>2963</v>
      </c>
      <c r="D185" s="552"/>
      <c r="E185" s="132"/>
      <c r="F185" s="132"/>
      <c r="G185" s="132"/>
      <c r="H185" s="132"/>
      <c r="I185" s="133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spans="1:26" ht="15.75" customHeight="1">
      <c r="A186" s="198" t="s">
        <v>1622</v>
      </c>
      <c r="B186" s="198" t="s">
        <v>1623</v>
      </c>
      <c r="C186" s="198" t="s">
        <v>1624</v>
      </c>
      <c r="D186" s="198" t="s">
        <v>1625</v>
      </c>
      <c r="E186" s="139" t="s">
        <v>1626</v>
      </c>
      <c r="F186" s="139" t="s">
        <v>1627</v>
      </c>
      <c r="G186" s="140" t="s">
        <v>1628</v>
      </c>
      <c r="H186" s="140" t="s">
        <v>1629</v>
      </c>
      <c r="I186" s="133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spans="1:26" ht="15.75" customHeight="1">
      <c r="A187" s="142">
        <v>1</v>
      </c>
      <c r="B187" s="147" t="s">
        <v>2718</v>
      </c>
      <c r="C187" s="139" t="s">
        <v>2719</v>
      </c>
      <c r="D187" s="142" t="s">
        <v>1621</v>
      </c>
      <c r="E187" s="142">
        <v>20</v>
      </c>
      <c r="F187" s="139">
        <f>SUM(F186,E187)</f>
        <v>20</v>
      </c>
      <c r="G187" s="140">
        <f>SUM(G186,E187)</f>
        <v>20</v>
      </c>
      <c r="H187" s="142"/>
      <c r="I187" s="133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spans="1:26" ht="15.75" customHeight="1">
      <c r="A188" s="139">
        <v>2</v>
      </c>
      <c r="B188" s="150" t="s">
        <v>2734</v>
      </c>
      <c r="C188" s="142" t="s">
        <v>2735</v>
      </c>
      <c r="D188" s="139" t="s">
        <v>1632</v>
      </c>
      <c r="E188" s="142">
        <v>11</v>
      </c>
      <c r="F188" s="139">
        <f>SUM(E188,F187)</f>
        <v>31</v>
      </c>
      <c r="G188" s="140">
        <f>SUM(G187,E188)</f>
        <v>31</v>
      </c>
      <c r="H188" s="142"/>
      <c r="I188" s="133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spans="1:26" ht="15.75" customHeight="1">
      <c r="A189" s="139">
        <v>3</v>
      </c>
      <c r="B189" s="154" t="s">
        <v>2720</v>
      </c>
      <c r="C189" s="142" t="s">
        <v>2721</v>
      </c>
      <c r="D189" s="142" t="s">
        <v>1621</v>
      </c>
      <c r="E189" s="142">
        <v>28</v>
      </c>
      <c r="F189" s="139">
        <f>SUM(E189,F188)</f>
        <v>59</v>
      </c>
      <c r="G189" s="140">
        <f>SUM(E189,G188)</f>
        <v>59</v>
      </c>
      <c r="H189" s="142"/>
      <c r="I189" s="133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spans="1:26" ht="15.75" customHeight="1">
      <c r="A190" s="139">
        <v>4</v>
      </c>
      <c r="B190" s="154" t="s">
        <v>2654</v>
      </c>
      <c r="C190" s="142" t="s">
        <v>2655</v>
      </c>
      <c r="D190" s="142" t="s">
        <v>1621</v>
      </c>
      <c r="E190" s="142">
        <v>8</v>
      </c>
      <c r="F190" s="139">
        <f>SUM(E190,F189)</f>
        <v>67</v>
      </c>
      <c r="G190" s="140">
        <f>SUM(E190,G189)</f>
        <v>67</v>
      </c>
      <c r="H190" s="142"/>
      <c r="I190" s="133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spans="1:26" ht="15.75" customHeight="1">
      <c r="A191" s="142">
        <v>5</v>
      </c>
      <c r="B191" s="150" t="s">
        <v>2722</v>
      </c>
      <c r="C191" s="139" t="s">
        <v>2723</v>
      </c>
      <c r="D191" s="139" t="s">
        <v>1621</v>
      </c>
      <c r="E191" s="142">
        <v>12</v>
      </c>
      <c r="F191" s="139">
        <f>SUM(E191,F190)</f>
        <v>79</v>
      </c>
      <c r="G191" s="140">
        <f>SUM(E191,G190)</f>
        <v>79</v>
      </c>
      <c r="H191" s="142"/>
      <c r="I191" s="133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spans="1:26" ht="15.75" customHeight="1">
      <c r="A192" s="142">
        <v>6</v>
      </c>
      <c r="B192" s="147" t="s">
        <v>2754</v>
      </c>
      <c r="C192" s="139" t="s">
        <v>2755</v>
      </c>
      <c r="D192" s="142" t="s">
        <v>1621</v>
      </c>
      <c r="E192" s="142">
        <v>6</v>
      </c>
      <c r="F192" s="139">
        <f>SUM(F191,E192)</f>
        <v>85</v>
      </c>
      <c r="G192" s="140">
        <f>SUM(G191,E192)</f>
        <v>85</v>
      </c>
      <c r="H192" s="142"/>
      <c r="I192" s="133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spans="1:26" ht="15.75" customHeight="1">
      <c r="A193" s="139">
        <v>7</v>
      </c>
      <c r="B193" s="154" t="s">
        <v>2656</v>
      </c>
      <c r="C193" s="142" t="s">
        <v>2657</v>
      </c>
      <c r="D193" s="142" t="s">
        <v>1621</v>
      </c>
      <c r="E193" s="142">
        <v>30</v>
      </c>
      <c r="F193" s="139">
        <f>SUM(E193,F192)</f>
        <v>115</v>
      </c>
      <c r="G193" s="140">
        <f>SUM(E193,G192)</f>
        <v>115</v>
      </c>
      <c r="H193" s="142"/>
      <c r="I193" s="133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spans="1:26" ht="15.75" customHeight="1">
      <c r="A194" s="139">
        <v>8</v>
      </c>
      <c r="B194" s="154" t="s">
        <v>2756</v>
      </c>
      <c r="C194" s="142" t="s">
        <v>2757</v>
      </c>
      <c r="D194" s="142" t="s">
        <v>1621</v>
      </c>
      <c r="E194" s="142">
        <v>8</v>
      </c>
      <c r="F194" s="139">
        <f>SUM(E194,F193)</f>
        <v>123</v>
      </c>
      <c r="G194" s="140">
        <f>SUM(E194,G193)</f>
        <v>123</v>
      </c>
      <c r="H194" s="142"/>
      <c r="I194" s="133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 ht="15.75" customHeight="1">
      <c r="A195" s="139">
        <v>9</v>
      </c>
      <c r="B195" s="150" t="s">
        <v>2758</v>
      </c>
      <c r="C195" s="142" t="s">
        <v>2759</v>
      </c>
      <c r="D195" s="139" t="s">
        <v>1621</v>
      </c>
      <c r="E195" s="142">
        <v>16</v>
      </c>
      <c r="F195" s="139">
        <f>SUM(E195,F194)</f>
        <v>139</v>
      </c>
      <c r="G195" s="140">
        <f>SUM(G194,E195)</f>
        <v>139</v>
      </c>
      <c r="H195" s="142"/>
      <c r="I195" s="133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spans="1:26" ht="15.75" customHeight="1">
      <c r="A196" s="142">
        <v>10</v>
      </c>
      <c r="B196" s="147" t="s">
        <v>2964</v>
      </c>
      <c r="C196" s="142" t="s">
        <v>2965</v>
      </c>
      <c r="D196" s="139" t="s">
        <v>1621</v>
      </c>
      <c r="E196" s="142">
        <v>4</v>
      </c>
      <c r="F196" s="139">
        <f>SUM(E196,F195)</f>
        <v>143</v>
      </c>
      <c r="G196" s="140">
        <f>SUM(G195,E196)</f>
        <v>143</v>
      </c>
      <c r="H196" s="142"/>
      <c r="I196" s="133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spans="1:26" ht="15.75" customHeight="1">
      <c r="A197" s="139">
        <v>11</v>
      </c>
      <c r="B197" s="147" t="s">
        <v>2966</v>
      </c>
      <c r="C197" s="139" t="s">
        <v>2725</v>
      </c>
      <c r="D197" s="139" t="s">
        <v>1621</v>
      </c>
      <c r="E197" s="142">
        <v>5</v>
      </c>
      <c r="F197" s="139">
        <f>SUM(E197,F196)</f>
        <v>148</v>
      </c>
      <c r="G197" s="140">
        <f>SUM(E197,G196)</f>
        <v>148</v>
      </c>
      <c r="H197" s="142"/>
      <c r="I197" s="133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spans="1:26" ht="15.75" customHeight="1">
      <c r="A198" s="139">
        <v>12</v>
      </c>
      <c r="B198" s="154" t="s">
        <v>2760</v>
      </c>
      <c r="C198" s="142" t="s">
        <v>2761</v>
      </c>
      <c r="D198" s="142" t="s">
        <v>1621</v>
      </c>
      <c r="E198" s="142">
        <v>30</v>
      </c>
      <c r="F198" s="139">
        <f>SUM(F197,E198)</f>
        <v>178</v>
      </c>
      <c r="G198" s="140">
        <f>SUM(E198,G197)</f>
        <v>178</v>
      </c>
      <c r="H198" s="142"/>
      <c r="I198" s="133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spans="1:26" ht="15.75" customHeight="1">
      <c r="A199" s="142">
        <v>13</v>
      </c>
      <c r="B199" s="147" t="s">
        <v>2762</v>
      </c>
      <c r="C199" s="139" t="s">
        <v>2763</v>
      </c>
      <c r="D199" s="142" t="s">
        <v>1632</v>
      </c>
      <c r="E199" s="142">
        <v>9</v>
      </c>
      <c r="F199" s="139">
        <f>SUM(F198,E199)</f>
        <v>187</v>
      </c>
      <c r="G199" s="140">
        <f>SUM(G198,E199)</f>
        <v>187</v>
      </c>
      <c r="H199" s="142"/>
      <c r="I199" s="133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</row>
    <row r="200" spans="1:26" ht="15.75" customHeight="1">
      <c r="A200" s="139">
        <v>14</v>
      </c>
      <c r="B200" s="150" t="s">
        <v>2236</v>
      </c>
      <c r="C200" s="139" t="s">
        <v>2237</v>
      </c>
      <c r="D200" s="139" t="s">
        <v>1621</v>
      </c>
      <c r="E200" s="142">
        <v>10</v>
      </c>
      <c r="F200" s="139">
        <f>SUM(E200,F199)</f>
        <v>197</v>
      </c>
      <c r="G200" s="140">
        <f>SUM(G199,E200)</f>
        <v>197</v>
      </c>
      <c r="H200" s="142"/>
      <c r="I200" s="133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spans="1:26" ht="15.75" customHeight="1">
      <c r="A201" s="142">
        <v>15</v>
      </c>
      <c r="B201" s="147" t="s">
        <v>2684</v>
      </c>
      <c r="C201" s="139" t="s">
        <v>2685</v>
      </c>
      <c r="D201" s="142" t="s">
        <v>1632</v>
      </c>
      <c r="E201" s="142">
        <v>116</v>
      </c>
      <c r="F201" s="139">
        <f t="shared" ref="F201:F217" si="16">SUM(F200,E201)</f>
        <v>313</v>
      </c>
      <c r="G201" s="140">
        <v>200</v>
      </c>
      <c r="H201" s="142"/>
      <c r="I201" s="133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spans="1:26" ht="15.75" customHeight="1">
      <c r="A202" s="142">
        <v>16</v>
      </c>
      <c r="B202" s="147" t="s">
        <v>2967</v>
      </c>
      <c r="C202" s="139" t="s">
        <v>2968</v>
      </c>
      <c r="D202" s="142" t="s">
        <v>1632</v>
      </c>
      <c r="E202" s="142">
        <v>32</v>
      </c>
      <c r="F202" s="139">
        <f t="shared" si="16"/>
        <v>345</v>
      </c>
      <c r="G202" s="140">
        <v>200</v>
      </c>
      <c r="H202" s="142"/>
      <c r="I202" s="133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spans="1:26" ht="15.75" customHeight="1">
      <c r="A203" s="142">
        <v>17</v>
      </c>
      <c r="B203" s="147" t="s">
        <v>2931</v>
      </c>
      <c r="C203" s="139" t="s">
        <v>2969</v>
      </c>
      <c r="D203" s="142" t="s">
        <v>1632</v>
      </c>
      <c r="E203" s="142">
        <v>6</v>
      </c>
      <c r="F203" s="139">
        <f t="shared" si="16"/>
        <v>351</v>
      </c>
      <c r="G203" s="140">
        <v>200</v>
      </c>
      <c r="H203" s="142"/>
      <c r="I203" s="133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spans="1:26" ht="15.75" customHeight="1">
      <c r="A204" s="142">
        <v>18</v>
      </c>
      <c r="B204" s="154" t="s">
        <v>2118</v>
      </c>
      <c r="C204" s="142" t="s">
        <v>2119</v>
      </c>
      <c r="D204" s="142" t="s">
        <v>1621</v>
      </c>
      <c r="E204" s="142">
        <v>65</v>
      </c>
      <c r="F204" s="139">
        <f t="shared" si="16"/>
        <v>416</v>
      </c>
      <c r="G204" s="140">
        <v>200</v>
      </c>
      <c r="H204" s="142"/>
      <c r="I204" s="133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spans="1:26" ht="15.75" customHeight="1">
      <c r="A205" s="142">
        <v>19</v>
      </c>
      <c r="B205" s="154" t="s">
        <v>2970</v>
      </c>
      <c r="C205" s="142" t="s">
        <v>2971</v>
      </c>
      <c r="D205" s="142" t="s">
        <v>1621</v>
      </c>
      <c r="E205" s="142">
        <v>16</v>
      </c>
      <c r="F205" s="139">
        <f t="shared" si="16"/>
        <v>432</v>
      </c>
      <c r="G205" s="140">
        <v>200</v>
      </c>
      <c r="H205" s="142"/>
      <c r="I205" s="133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spans="1:26" ht="15.75" customHeight="1">
      <c r="A206" s="142">
        <v>20</v>
      </c>
      <c r="B206" s="154" t="s">
        <v>2420</v>
      </c>
      <c r="C206" s="142" t="s">
        <v>2421</v>
      </c>
      <c r="D206" s="139" t="s">
        <v>1621</v>
      </c>
      <c r="E206" s="142">
        <v>30</v>
      </c>
      <c r="F206" s="139">
        <f t="shared" si="16"/>
        <v>462</v>
      </c>
      <c r="G206" s="140">
        <v>200</v>
      </c>
      <c r="H206" s="142"/>
      <c r="I206" s="133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spans="1:26" ht="15.75" customHeight="1">
      <c r="A207" s="142">
        <v>21</v>
      </c>
      <c r="B207" s="154" t="s">
        <v>2972</v>
      </c>
      <c r="C207" s="142" t="s">
        <v>2973</v>
      </c>
      <c r="D207" s="139" t="s">
        <v>1621</v>
      </c>
      <c r="E207" s="142">
        <v>9</v>
      </c>
      <c r="F207" s="139">
        <f t="shared" si="16"/>
        <v>471</v>
      </c>
      <c r="G207" s="140">
        <v>200</v>
      </c>
      <c r="H207" s="142"/>
      <c r="I207" s="133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spans="1:26" ht="15.75" customHeight="1">
      <c r="A208" s="142">
        <v>22</v>
      </c>
      <c r="B208" s="147" t="s">
        <v>2165</v>
      </c>
      <c r="C208" s="142" t="s">
        <v>2166</v>
      </c>
      <c r="D208" s="142" t="s">
        <v>1621</v>
      </c>
      <c r="E208" s="142">
        <v>11</v>
      </c>
      <c r="F208" s="139">
        <f t="shared" si="16"/>
        <v>482</v>
      </c>
      <c r="G208" s="140">
        <v>200</v>
      </c>
      <c r="H208" s="142"/>
      <c r="I208" s="133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spans="1:26" ht="15.75" customHeight="1">
      <c r="A209" s="142">
        <v>23</v>
      </c>
      <c r="B209" s="180" t="s">
        <v>2277</v>
      </c>
      <c r="C209" s="145" t="s">
        <v>2278</v>
      </c>
      <c r="D209" s="145" t="s">
        <v>1621</v>
      </c>
      <c r="E209" s="145">
        <v>25</v>
      </c>
      <c r="F209" s="139">
        <f t="shared" si="16"/>
        <v>507</v>
      </c>
      <c r="G209" s="146">
        <v>200</v>
      </c>
      <c r="H209" s="145"/>
      <c r="I209" s="133" t="s">
        <v>2662</v>
      </c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spans="1:26" ht="15.75" customHeight="1">
      <c r="A210" s="142">
        <v>24</v>
      </c>
      <c r="B210" s="147" t="s">
        <v>2275</v>
      </c>
      <c r="C210" s="142" t="s">
        <v>2764</v>
      </c>
      <c r="D210" s="142" t="s">
        <v>1621</v>
      </c>
      <c r="E210" s="142">
        <v>8</v>
      </c>
      <c r="F210" s="139">
        <f t="shared" si="16"/>
        <v>515</v>
      </c>
      <c r="G210" s="140">
        <f t="shared" ref="G210:G215" si="17">SUM(E210,G209)</f>
        <v>208</v>
      </c>
      <c r="H210" s="142"/>
      <c r="I210" s="133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spans="1:26" ht="15.75" customHeight="1">
      <c r="A211" s="221">
        <v>25</v>
      </c>
      <c r="B211" s="154" t="s">
        <v>2122</v>
      </c>
      <c r="C211" s="142" t="s">
        <v>2123</v>
      </c>
      <c r="D211" s="142" t="s">
        <v>1632</v>
      </c>
      <c r="E211" s="142">
        <v>20</v>
      </c>
      <c r="F211" s="139">
        <f t="shared" si="16"/>
        <v>535</v>
      </c>
      <c r="G211" s="140">
        <f t="shared" si="17"/>
        <v>228</v>
      </c>
      <c r="H211" s="142"/>
      <c r="I211" s="133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spans="1:26" ht="15.75" customHeight="1">
      <c r="A212" s="142">
        <v>26</v>
      </c>
      <c r="B212" s="154" t="s">
        <v>2279</v>
      </c>
      <c r="C212" s="142" t="s">
        <v>2143</v>
      </c>
      <c r="D212" s="142" t="s">
        <v>1632</v>
      </c>
      <c r="E212" s="142">
        <v>10</v>
      </c>
      <c r="F212" s="139">
        <f t="shared" si="16"/>
        <v>545</v>
      </c>
      <c r="G212" s="140">
        <f t="shared" si="17"/>
        <v>238</v>
      </c>
      <c r="H212" s="142"/>
      <c r="I212" s="133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spans="1:26" ht="15.75" customHeight="1">
      <c r="A213" s="221">
        <v>27</v>
      </c>
      <c r="B213" s="147" t="s">
        <v>2711</v>
      </c>
      <c r="C213" s="139" t="s">
        <v>2974</v>
      </c>
      <c r="D213" s="142" t="s">
        <v>1621</v>
      </c>
      <c r="E213" s="142">
        <v>6</v>
      </c>
      <c r="F213" s="139">
        <f t="shared" si="16"/>
        <v>551</v>
      </c>
      <c r="G213" s="140">
        <f t="shared" si="17"/>
        <v>244</v>
      </c>
      <c r="H213" s="142"/>
      <c r="I213" s="133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spans="1:26" ht="15.75" customHeight="1">
      <c r="A214" s="142">
        <v>28</v>
      </c>
      <c r="B214" s="147" t="s">
        <v>2167</v>
      </c>
      <c r="C214" s="139" t="s">
        <v>2168</v>
      </c>
      <c r="D214" s="142" t="s">
        <v>1621</v>
      </c>
      <c r="E214" s="142">
        <v>110</v>
      </c>
      <c r="F214" s="139">
        <f t="shared" si="16"/>
        <v>661</v>
      </c>
      <c r="G214" s="140">
        <f t="shared" si="17"/>
        <v>354</v>
      </c>
      <c r="H214" s="142"/>
      <c r="I214" s="133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spans="1:26" ht="15.75" customHeight="1">
      <c r="A215" s="142">
        <v>29</v>
      </c>
      <c r="B215" s="147" t="s">
        <v>2169</v>
      </c>
      <c r="C215" s="139" t="s">
        <v>2170</v>
      </c>
      <c r="D215" s="142" t="s">
        <v>1621</v>
      </c>
      <c r="E215" s="142">
        <v>24</v>
      </c>
      <c r="F215" s="139">
        <f t="shared" si="16"/>
        <v>685</v>
      </c>
      <c r="G215" s="140">
        <f t="shared" si="17"/>
        <v>378</v>
      </c>
      <c r="H215" s="142"/>
      <c r="I215" s="133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spans="1:26" ht="15.75" customHeight="1">
      <c r="A216" s="201">
        <v>30</v>
      </c>
      <c r="B216" s="375" t="s">
        <v>1834</v>
      </c>
      <c r="C216" s="201" t="s">
        <v>1835</v>
      </c>
      <c r="D216" s="201" t="s">
        <v>1621</v>
      </c>
      <c r="E216" s="201">
        <v>30</v>
      </c>
      <c r="F216" s="139">
        <f t="shared" si="16"/>
        <v>715</v>
      </c>
      <c r="G216" s="324">
        <v>400</v>
      </c>
      <c r="H216" s="136" t="s">
        <v>2139</v>
      </c>
      <c r="I216" s="133" t="s">
        <v>2665</v>
      </c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spans="1:26" ht="15.75" customHeight="1">
      <c r="A217" s="201">
        <v>31</v>
      </c>
      <c r="B217" s="375" t="s">
        <v>1812</v>
      </c>
      <c r="C217" s="201" t="s">
        <v>1593</v>
      </c>
      <c r="D217" s="201" t="s">
        <v>1621</v>
      </c>
      <c r="E217" s="201">
        <v>4</v>
      </c>
      <c r="F217" s="139">
        <f t="shared" si="16"/>
        <v>719</v>
      </c>
      <c r="G217" s="324">
        <v>400</v>
      </c>
      <c r="H217" s="201"/>
      <c r="I217" s="133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spans="1:26" ht="15.75" customHeight="1">
      <c r="A218" s="201">
        <v>32</v>
      </c>
      <c r="B218" s="154" t="s">
        <v>1677</v>
      </c>
      <c r="C218" s="142" t="s">
        <v>1678</v>
      </c>
      <c r="D218" s="142" t="s">
        <v>1621</v>
      </c>
      <c r="E218" s="142">
        <v>16</v>
      </c>
      <c r="F218" s="201">
        <v>735</v>
      </c>
      <c r="G218" s="324">
        <v>400</v>
      </c>
      <c r="H218" s="201"/>
      <c r="I218" s="133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spans="1:26" ht="15.75" customHeight="1">
      <c r="A219" s="201">
        <v>33</v>
      </c>
      <c r="B219" s="141" t="s">
        <v>1728</v>
      </c>
      <c r="C219" s="142" t="s">
        <v>1729</v>
      </c>
      <c r="D219" s="142" t="s">
        <v>1632</v>
      </c>
      <c r="E219" s="142">
        <v>42</v>
      </c>
      <c r="F219" s="139">
        <f>SUM(F218,E219)</f>
        <v>777</v>
      </c>
      <c r="G219" s="324">
        <v>400</v>
      </c>
      <c r="H219" s="201"/>
      <c r="I219" s="133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spans="1:26" ht="15.75" customHeight="1">
      <c r="A220" s="201">
        <v>34</v>
      </c>
      <c r="B220" s="141" t="s">
        <v>1485</v>
      </c>
      <c r="C220" s="142" t="s">
        <v>1486</v>
      </c>
      <c r="D220" s="139" t="s">
        <v>1621</v>
      </c>
      <c r="E220" s="201">
        <v>4</v>
      </c>
      <c r="F220" s="201">
        <v>735</v>
      </c>
      <c r="G220" s="324">
        <v>400</v>
      </c>
      <c r="H220" s="201"/>
      <c r="I220" s="133"/>
      <c r="J220" s="134"/>
      <c r="K220" s="134"/>
      <c r="L220" s="134"/>
      <c r="M220" s="134"/>
      <c r="N220" s="134"/>
      <c r="O220" s="134"/>
      <c r="P220" s="134"/>
      <c r="Q220" s="134"/>
    </row>
    <row r="221" spans="1:26" ht="15.75" customHeight="1">
      <c r="A221" s="201">
        <v>35</v>
      </c>
      <c r="B221" s="141" t="s">
        <v>1257</v>
      </c>
      <c r="C221" s="142" t="s">
        <v>1258</v>
      </c>
      <c r="D221" s="167" t="s">
        <v>1182</v>
      </c>
      <c r="E221" s="201">
        <v>75</v>
      </c>
      <c r="F221" s="201">
        <v>810</v>
      </c>
      <c r="G221" s="324">
        <v>400</v>
      </c>
      <c r="H221" s="201"/>
      <c r="I221" s="133"/>
      <c r="J221" s="134"/>
      <c r="K221" s="134"/>
      <c r="L221" s="134"/>
      <c r="M221" s="134"/>
      <c r="N221" s="134"/>
      <c r="O221" s="134"/>
      <c r="P221" s="134"/>
      <c r="Q221" s="134"/>
    </row>
    <row r="222" spans="1:26" ht="15.75" customHeight="1">
      <c r="A222" s="132"/>
      <c r="B222" s="258"/>
      <c r="C222" s="132"/>
      <c r="D222" s="132"/>
      <c r="E222" s="132"/>
      <c r="F222" s="148"/>
      <c r="G222" s="149"/>
      <c r="H222" s="132"/>
      <c r="I222" s="133"/>
      <c r="J222" s="134"/>
      <c r="K222" s="134"/>
      <c r="L222" s="134"/>
      <c r="M222" s="134"/>
      <c r="N222" s="134"/>
      <c r="O222" s="134"/>
      <c r="P222" s="134"/>
      <c r="Q222" s="134"/>
    </row>
    <row r="223" spans="1:26" ht="15.75" customHeight="1">
      <c r="A223" s="548" t="s">
        <v>2975</v>
      </c>
      <c r="B223" s="548"/>
      <c r="C223" s="548" t="s">
        <v>2976</v>
      </c>
      <c r="D223" s="548"/>
      <c r="E223" s="221"/>
      <c r="F223" s="132"/>
      <c r="G223" s="132"/>
      <c r="H223" s="132"/>
      <c r="I223" s="133"/>
      <c r="J223" s="134"/>
      <c r="K223" s="134"/>
      <c r="L223" s="134"/>
      <c r="M223" s="134"/>
      <c r="N223" s="134"/>
      <c r="O223" s="134"/>
      <c r="P223" s="134"/>
      <c r="Q223" s="134"/>
    </row>
    <row r="224" spans="1:26" ht="15.75" customHeight="1">
      <c r="A224" s="139" t="s">
        <v>1622</v>
      </c>
      <c r="B224" s="139" t="s">
        <v>1623</v>
      </c>
      <c r="C224" s="139" t="s">
        <v>1624</v>
      </c>
      <c r="D224" s="139" t="s">
        <v>1625</v>
      </c>
      <c r="E224" s="139" t="s">
        <v>1626</v>
      </c>
      <c r="F224" s="139" t="s">
        <v>1627</v>
      </c>
      <c r="G224" s="140" t="s">
        <v>1628</v>
      </c>
      <c r="H224" s="140" t="s">
        <v>1629</v>
      </c>
      <c r="I224" s="133"/>
      <c r="J224" s="134"/>
      <c r="K224" s="134"/>
      <c r="L224" s="134"/>
      <c r="M224" s="134"/>
      <c r="N224" s="134"/>
      <c r="O224" s="134"/>
      <c r="P224" s="134"/>
      <c r="Q224" s="134"/>
    </row>
    <row r="225" spans="1:17" ht="15.75" customHeight="1">
      <c r="A225" s="142">
        <v>1</v>
      </c>
      <c r="B225" s="147" t="s">
        <v>2718</v>
      </c>
      <c r="C225" s="139" t="s">
        <v>2719</v>
      </c>
      <c r="D225" s="142" t="s">
        <v>1621</v>
      </c>
      <c r="E225" s="142">
        <v>20</v>
      </c>
      <c r="F225" s="139">
        <f>SUM(F224,E225)</f>
        <v>20</v>
      </c>
      <c r="G225" s="140">
        <f>SUM(G224,E225)</f>
        <v>20</v>
      </c>
      <c r="H225" s="142"/>
      <c r="I225" s="133"/>
      <c r="J225" s="134"/>
      <c r="K225" s="134"/>
      <c r="L225" s="134"/>
      <c r="M225" s="134"/>
      <c r="N225" s="134"/>
      <c r="O225" s="134"/>
      <c r="P225" s="134"/>
      <c r="Q225" s="134"/>
    </row>
    <row r="226" spans="1:17" ht="15.75" customHeight="1">
      <c r="A226" s="139">
        <v>2</v>
      </c>
      <c r="B226" s="150" t="s">
        <v>2734</v>
      </c>
      <c r="C226" s="142" t="s">
        <v>2735</v>
      </c>
      <c r="D226" s="139" t="s">
        <v>1632</v>
      </c>
      <c r="E226" s="142">
        <v>11</v>
      </c>
      <c r="F226" s="139">
        <f>SUM(E226,F225)</f>
        <v>31</v>
      </c>
      <c r="G226" s="140">
        <f>SUM(G225,E226)</f>
        <v>31</v>
      </c>
      <c r="H226" s="142"/>
      <c r="I226" s="133"/>
      <c r="J226" s="134"/>
      <c r="K226" s="134"/>
      <c r="L226" s="134"/>
      <c r="M226" s="134"/>
      <c r="N226" s="134"/>
      <c r="O226" s="134"/>
      <c r="P226" s="134"/>
      <c r="Q226" s="134"/>
    </row>
    <row r="227" spans="1:17" ht="15.75" customHeight="1">
      <c r="A227" s="142">
        <v>3</v>
      </c>
      <c r="B227" s="147" t="s">
        <v>2977</v>
      </c>
      <c r="C227" s="139" t="s">
        <v>2978</v>
      </c>
      <c r="D227" s="142" t="s">
        <v>1621</v>
      </c>
      <c r="E227" s="142">
        <v>4</v>
      </c>
      <c r="F227" s="139">
        <f t="shared" ref="F227:F268" si="18">SUM(F226,E227)</f>
        <v>35</v>
      </c>
      <c r="G227" s="140">
        <f>SUM(G226,E227)</f>
        <v>35</v>
      </c>
      <c r="H227" s="142"/>
      <c r="I227" s="133"/>
      <c r="J227" s="134"/>
      <c r="K227" s="134"/>
      <c r="L227" s="134"/>
      <c r="M227" s="134"/>
      <c r="N227" s="134"/>
      <c r="O227" s="134"/>
      <c r="P227" s="134"/>
      <c r="Q227" s="134"/>
    </row>
    <row r="228" spans="1:17" ht="15.75" customHeight="1">
      <c r="A228" s="139">
        <v>4</v>
      </c>
      <c r="B228" s="150" t="s">
        <v>2979</v>
      </c>
      <c r="C228" s="142" t="s">
        <v>2980</v>
      </c>
      <c r="D228" s="139" t="s">
        <v>1621</v>
      </c>
      <c r="E228" s="142">
        <v>20</v>
      </c>
      <c r="F228" s="139">
        <f t="shared" si="18"/>
        <v>55</v>
      </c>
      <c r="G228" s="140">
        <f>SUM(E228,G227)</f>
        <v>55</v>
      </c>
      <c r="H228" s="142"/>
      <c r="I228" s="133"/>
      <c r="J228" s="134"/>
      <c r="K228" s="134"/>
      <c r="L228" s="134"/>
      <c r="M228" s="134"/>
      <c r="N228" s="134"/>
      <c r="O228" s="134"/>
      <c r="P228" s="134"/>
      <c r="Q228" s="134"/>
    </row>
    <row r="229" spans="1:17" ht="15.75" customHeight="1">
      <c r="A229" s="139">
        <v>5</v>
      </c>
      <c r="B229" s="154" t="s">
        <v>2720</v>
      </c>
      <c r="C229" s="142" t="s">
        <v>2721</v>
      </c>
      <c r="D229" s="142" t="s">
        <v>1621</v>
      </c>
      <c r="E229" s="142">
        <v>28</v>
      </c>
      <c r="F229" s="139">
        <f t="shared" si="18"/>
        <v>83</v>
      </c>
      <c r="G229" s="140">
        <f>SUM(E229,G228)</f>
        <v>83</v>
      </c>
      <c r="H229" s="142"/>
      <c r="I229" s="133"/>
      <c r="J229" s="134"/>
      <c r="K229" s="134"/>
      <c r="L229" s="134"/>
      <c r="M229" s="134"/>
      <c r="N229" s="134"/>
      <c r="O229" s="134"/>
      <c r="P229" s="134"/>
      <c r="Q229" s="134"/>
    </row>
    <row r="230" spans="1:17" ht="15.75" customHeight="1">
      <c r="A230" s="139">
        <v>6</v>
      </c>
      <c r="B230" s="154" t="s">
        <v>2654</v>
      </c>
      <c r="C230" s="142" t="s">
        <v>2655</v>
      </c>
      <c r="D230" s="142" t="s">
        <v>1621</v>
      </c>
      <c r="E230" s="142">
        <v>8</v>
      </c>
      <c r="F230" s="139">
        <f t="shared" si="18"/>
        <v>91</v>
      </c>
      <c r="G230" s="140">
        <f>SUM(E230,G229)</f>
        <v>91</v>
      </c>
      <c r="H230" s="142"/>
      <c r="I230" s="133"/>
      <c r="J230" s="134"/>
      <c r="K230" s="134"/>
      <c r="L230" s="134"/>
      <c r="M230" s="134"/>
      <c r="N230" s="134"/>
      <c r="O230" s="134"/>
      <c r="P230" s="134"/>
      <c r="Q230" s="134"/>
    </row>
    <row r="231" spans="1:17" ht="15.75" customHeight="1">
      <c r="A231" s="142">
        <v>7</v>
      </c>
      <c r="B231" s="147" t="s">
        <v>2754</v>
      </c>
      <c r="C231" s="139" t="s">
        <v>2755</v>
      </c>
      <c r="D231" s="142" t="s">
        <v>1621</v>
      </c>
      <c r="E231" s="142">
        <v>10</v>
      </c>
      <c r="F231" s="139">
        <f t="shared" si="18"/>
        <v>101</v>
      </c>
      <c r="G231" s="140">
        <f>SUM(G230,E231)</f>
        <v>101</v>
      </c>
      <c r="H231" s="142"/>
      <c r="I231" s="133"/>
      <c r="J231" s="134"/>
      <c r="K231" s="134"/>
      <c r="L231" s="134"/>
      <c r="M231" s="134"/>
      <c r="N231" s="134"/>
      <c r="O231" s="134"/>
      <c r="P231" s="134"/>
      <c r="Q231" s="134"/>
    </row>
    <row r="232" spans="1:17" ht="15.75" customHeight="1">
      <c r="A232" s="139">
        <v>8</v>
      </c>
      <c r="B232" s="154" t="s">
        <v>2656</v>
      </c>
      <c r="C232" s="142" t="s">
        <v>2657</v>
      </c>
      <c r="D232" s="142" t="s">
        <v>1621</v>
      </c>
      <c r="E232" s="142">
        <v>30</v>
      </c>
      <c r="F232" s="139">
        <f t="shared" si="18"/>
        <v>131</v>
      </c>
      <c r="G232" s="140">
        <f>SUM(E232,G231)</f>
        <v>131</v>
      </c>
      <c r="H232" s="142"/>
      <c r="I232" s="133"/>
      <c r="J232" s="134"/>
      <c r="K232" s="134"/>
      <c r="L232" s="134"/>
      <c r="M232" s="134"/>
      <c r="N232" s="134"/>
      <c r="O232" s="134"/>
      <c r="P232" s="134"/>
      <c r="Q232" s="134"/>
    </row>
    <row r="233" spans="1:17" ht="15.75" customHeight="1">
      <c r="A233" s="139">
        <v>9</v>
      </c>
      <c r="B233" s="154" t="s">
        <v>2756</v>
      </c>
      <c r="C233" s="142" t="s">
        <v>2757</v>
      </c>
      <c r="D233" s="142" t="s">
        <v>1621</v>
      </c>
      <c r="E233" s="142">
        <v>10</v>
      </c>
      <c r="F233" s="139">
        <f t="shared" si="18"/>
        <v>141</v>
      </c>
      <c r="G233" s="140">
        <f>SUM(E233,G232)</f>
        <v>141</v>
      </c>
      <c r="H233" s="142"/>
      <c r="I233" s="133"/>
      <c r="J233" s="134"/>
      <c r="K233" s="134"/>
      <c r="L233" s="134"/>
      <c r="M233" s="134"/>
      <c r="N233" s="134"/>
      <c r="O233" s="134"/>
      <c r="P233" s="134"/>
      <c r="Q233" s="134"/>
    </row>
    <row r="234" spans="1:17" ht="15.75" customHeight="1">
      <c r="A234" s="139">
        <v>10</v>
      </c>
      <c r="B234" s="150" t="s">
        <v>2758</v>
      </c>
      <c r="C234" s="142" t="s">
        <v>2759</v>
      </c>
      <c r="D234" s="139" t="s">
        <v>1621</v>
      </c>
      <c r="E234" s="142">
        <v>16</v>
      </c>
      <c r="F234" s="139">
        <f t="shared" si="18"/>
        <v>157</v>
      </c>
      <c r="G234" s="140">
        <f>SUM(G233,E234)</f>
        <v>157</v>
      </c>
      <c r="H234" s="142"/>
      <c r="I234" s="133"/>
      <c r="J234" s="134"/>
      <c r="K234" s="134"/>
      <c r="L234" s="134"/>
      <c r="M234" s="134"/>
      <c r="N234" s="134"/>
      <c r="O234" s="134"/>
      <c r="P234" s="134"/>
      <c r="Q234" s="134"/>
    </row>
    <row r="235" spans="1:17" ht="15.75" customHeight="1">
      <c r="A235" s="139">
        <v>11</v>
      </c>
      <c r="B235" s="147" t="s">
        <v>2966</v>
      </c>
      <c r="C235" s="139" t="s">
        <v>2725</v>
      </c>
      <c r="D235" s="139" t="s">
        <v>1621</v>
      </c>
      <c r="E235" s="142">
        <v>5</v>
      </c>
      <c r="F235" s="139">
        <f t="shared" si="18"/>
        <v>162</v>
      </c>
      <c r="G235" s="140">
        <f>SUM(E235,G234)</f>
        <v>162</v>
      </c>
      <c r="H235" s="142"/>
      <c r="I235" s="133"/>
      <c r="J235" s="134"/>
      <c r="K235" s="134"/>
      <c r="L235" s="134"/>
      <c r="M235" s="134"/>
      <c r="N235" s="134"/>
      <c r="O235" s="134"/>
      <c r="P235" s="134"/>
      <c r="Q235" s="134"/>
    </row>
    <row r="236" spans="1:17" ht="15.75" customHeight="1">
      <c r="A236" s="142">
        <v>12</v>
      </c>
      <c r="B236" s="147" t="s">
        <v>2762</v>
      </c>
      <c r="C236" s="139" t="s">
        <v>2763</v>
      </c>
      <c r="D236" s="142" t="s">
        <v>1632</v>
      </c>
      <c r="E236" s="142">
        <v>6</v>
      </c>
      <c r="F236" s="139">
        <f t="shared" si="18"/>
        <v>168</v>
      </c>
      <c r="G236" s="140">
        <f>SUM(G235,E236)</f>
        <v>168</v>
      </c>
      <c r="H236" s="142"/>
      <c r="I236" s="133"/>
      <c r="J236" s="134"/>
      <c r="K236" s="134"/>
      <c r="L236" s="134"/>
      <c r="M236" s="134"/>
      <c r="N236" s="134"/>
      <c r="O236" s="134"/>
      <c r="P236" s="134"/>
      <c r="Q236" s="134"/>
    </row>
    <row r="237" spans="1:17" ht="15.75" customHeight="1">
      <c r="A237" s="142">
        <v>13</v>
      </c>
      <c r="B237" s="147" t="s">
        <v>2684</v>
      </c>
      <c r="C237" s="139" t="s">
        <v>2685</v>
      </c>
      <c r="D237" s="142" t="s">
        <v>1632</v>
      </c>
      <c r="E237" s="142">
        <v>99</v>
      </c>
      <c r="F237" s="139">
        <f t="shared" si="18"/>
        <v>267</v>
      </c>
      <c r="G237" s="140">
        <v>200</v>
      </c>
      <c r="H237" s="142"/>
      <c r="I237" s="133"/>
      <c r="J237" s="134"/>
      <c r="K237" s="134"/>
      <c r="L237" s="134"/>
      <c r="M237" s="134"/>
      <c r="N237" s="134"/>
      <c r="O237" s="134"/>
      <c r="P237" s="134"/>
      <c r="Q237" s="134"/>
    </row>
    <row r="238" spans="1:17" ht="15.75" customHeight="1">
      <c r="A238" s="142">
        <v>14</v>
      </c>
      <c r="B238" s="147" t="s">
        <v>2967</v>
      </c>
      <c r="C238" s="139" t="s">
        <v>2968</v>
      </c>
      <c r="D238" s="142" t="s">
        <v>1632</v>
      </c>
      <c r="E238" s="142">
        <v>32</v>
      </c>
      <c r="F238" s="139">
        <f t="shared" si="18"/>
        <v>299</v>
      </c>
      <c r="G238" s="140">
        <v>200</v>
      </c>
      <c r="H238" s="142"/>
      <c r="I238" s="133"/>
      <c r="J238" s="134"/>
      <c r="K238" s="134"/>
      <c r="L238" s="134"/>
      <c r="M238" s="134"/>
      <c r="N238" s="134"/>
      <c r="O238" s="134"/>
      <c r="P238" s="134"/>
      <c r="Q238" s="134"/>
    </row>
    <row r="239" spans="1:17" ht="15.75" customHeight="1">
      <c r="A239" s="142">
        <v>15</v>
      </c>
      <c r="B239" s="147" t="s">
        <v>2416</v>
      </c>
      <c r="C239" s="139" t="s">
        <v>2417</v>
      </c>
      <c r="D239" s="142" t="s">
        <v>1621</v>
      </c>
      <c r="E239" s="142">
        <v>10</v>
      </c>
      <c r="F239" s="139">
        <f t="shared" si="18"/>
        <v>309</v>
      </c>
      <c r="G239" s="140">
        <v>200</v>
      </c>
      <c r="H239" s="142"/>
      <c r="I239" s="133"/>
      <c r="J239" s="134"/>
      <c r="K239" s="134"/>
      <c r="L239" s="134"/>
      <c r="M239" s="134"/>
      <c r="N239" s="134"/>
      <c r="O239" s="134"/>
      <c r="P239" s="134"/>
      <c r="Q239" s="134"/>
    </row>
    <row r="240" spans="1:17" ht="15.75" customHeight="1">
      <c r="A240" s="142">
        <v>16</v>
      </c>
      <c r="B240" s="147" t="s">
        <v>2387</v>
      </c>
      <c r="C240" s="139" t="s">
        <v>2388</v>
      </c>
      <c r="D240" s="142" t="s">
        <v>1621</v>
      </c>
      <c r="E240" s="142">
        <v>8</v>
      </c>
      <c r="F240" s="139">
        <f t="shared" si="18"/>
        <v>317</v>
      </c>
      <c r="G240" s="140">
        <v>200</v>
      </c>
      <c r="H240" s="142"/>
      <c r="I240" s="133"/>
      <c r="J240" s="134"/>
      <c r="K240" s="134"/>
      <c r="L240" s="134"/>
      <c r="M240" s="134"/>
      <c r="N240" s="134"/>
      <c r="O240" s="134"/>
      <c r="P240" s="134"/>
      <c r="Q240" s="134"/>
    </row>
    <row r="241" spans="1:17" ht="15.75" customHeight="1">
      <c r="A241" s="142">
        <v>17</v>
      </c>
      <c r="B241" s="147" t="s">
        <v>2981</v>
      </c>
      <c r="C241" s="139" t="s">
        <v>2982</v>
      </c>
      <c r="D241" s="142" t="s">
        <v>1621</v>
      </c>
      <c r="E241" s="142">
        <v>30</v>
      </c>
      <c r="F241" s="139">
        <f t="shared" si="18"/>
        <v>347</v>
      </c>
      <c r="G241" s="140">
        <v>200</v>
      </c>
      <c r="H241" s="142"/>
      <c r="I241" s="133"/>
      <c r="J241" s="134"/>
      <c r="K241" s="134"/>
      <c r="L241" s="134"/>
      <c r="M241" s="134"/>
      <c r="N241" s="134"/>
      <c r="O241" s="134"/>
      <c r="P241" s="134"/>
      <c r="Q241" s="134"/>
    </row>
    <row r="242" spans="1:17" ht="15.75" customHeight="1">
      <c r="A242" s="142">
        <v>18</v>
      </c>
      <c r="B242" s="147" t="s">
        <v>2241</v>
      </c>
      <c r="C242" s="139" t="s">
        <v>2207</v>
      </c>
      <c r="D242" s="142" t="s">
        <v>1621</v>
      </c>
      <c r="E242" s="142">
        <v>43</v>
      </c>
      <c r="F242" s="139">
        <f t="shared" si="18"/>
        <v>390</v>
      </c>
      <c r="G242" s="140">
        <v>200</v>
      </c>
      <c r="H242" s="142"/>
      <c r="I242" s="133"/>
      <c r="J242" s="134"/>
      <c r="K242" s="134"/>
      <c r="L242" s="134"/>
      <c r="M242" s="134"/>
      <c r="N242" s="134"/>
      <c r="O242" s="134"/>
      <c r="P242" s="134"/>
      <c r="Q242" s="134"/>
    </row>
    <row r="243" spans="1:17" ht="15.75" customHeight="1">
      <c r="A243" s="142">
        <v>19</v>
      </c>
      <c r="B243" s="147" t="s">
        <v>2931</v>
      </c>
      <c r="C243" s="139" t="s">
        <v>2807</v>
      </c>
      <c r="D243" s="142" t="s">
        <v>1632</v>
      </c>
      <c r="E243" s="142">
        <v>6</v>
      </c>
      <c r="F243" s="139">
        <f t="shared" si="18"/>
        <v>396</v>
      </c>
      <c r="G243" s="140">
        <v>200</v>
      </c>
      <c r="H243" s="142"/>
      <c r="I243" s="133"/>
      <c r="J243" s="134"/>
      <c r="K243" s="134"/>
      <c r="L243" s="134"/>
      <c r="M243" s="134"/>
      <c r="N243" s="134"/>
      <c r="O243" s="134"/>
      <c r="P243" s="134"/>
      <c r="Q243" s="134"/>
    </row>
    <row r="244" spans="1:17" ht="15.75" customHeight="1">
      <c r="A244" s="142">
        <v>20</v>
      </c>
      <c r="B244" s="154" t="s">
        <v>2118</v>
      </c>
      <c r="C244" s="142" t="s">
        <v>2119</v>
      </c>
      <c r="D244" s="142" t="s">
        <v>1621</v>
      </c>
      <c r="E244" s="142">
        <v>115</v>
      </c>
      <c r="F244" s="139">
        <f t="shared" si="18"/>
        <v>511</v>
      </c>
      <c r="G244" s="140">
        <v>200</v>
      </c>
      <c r="H244" s="142"/>
      <c r="I244" s="133"/>
      <c r="J244" s="134"/>
      <c r="K244" s="134"/>
      <c r="L244" s="134"/>
      <c r="M244" s="134"/>
      <c r="N244" s="134"/>
      <c r="O244" s="134"/>
      <c r="P244" s="134"/>
      <c r="Q244" s="134"/>
    </row>
    <row r="245" spans="1:17" ht="15.75" customHeight="1">
      <c r="A245" s="142">
        <v>21</v>
      </c>
      <c r="B245" s="147" t="s">
        <v>2868</v>
      </c>
      <c r="C245" s="139" t="s">
        <v>2869</v>
      </c>
      <c r="D245" s="139" t="s">
        <v>1621</v>
      </c>
      <c r="E245" s="142">
        <v>5</v>
      </c>
      <c r="F245" s="139">
        <f t="shared" si="18"/>
        <v>516</v>
      </c>
      <c r="G245" s="140">
        <v>200</v>
      </c>
      <c r="H245" s="142"/>
      <c r="I245" s="133"/>
      <c r="J245" s="134"/>
      <c r="K245" s="134"/>
      <c r="L245" s="134"/>
      <c r="M245" s="134"/>
      <c r="N245" s="134"/>
      <c r="O245" s="134"/>
      <c r="P245" s="134"/>
      <c r="Q245" s="134"/>
    </row>
    <row r="246" spans="1:17" ht="15.75" customHeight="1">
      <c r="A246" s="142">
        <v>22</v>
      </c>
      <c r="B246" s="154" t="s">
        <v>2970</v>
      </c>
      <c r="C246" s="142" t="s">
        <v>2971</v>
      </c>
      <c r="D246" s="142" t="s">
        <v>1621</v>
      </c>
      <c r="E246" s="142">
        <v>16</v>
      </c>
      <c r="F246" s="139">
        <f t="shared" si="18"/>
        <v>532</v>
      </c>
      <c r="G246" s="140">
        <v>200</v>
      </c>
      <c r="H246" s="142"/>
      <c r="I246" s="133"/>
      <c r="J246" s="134"/>
      <c r="K246" s="134"/>
      <c r="L246" s="134"/>
      <c r="M246" s="134"/>
      <c r="N246" s="134"/>
      <c r="O246" s="134"/>
      <c r="P246" s="134"/>
      <c r="Q246" s="134"/>
    </row>
    <row r="247" spans="1:17" ht="15.75" customHeight="1">
      <c r="A247" s="142">
        <v>23</v>
      </c>
      <c r="B247" s="147" t="s">
        <v>2165</v>
      </c>
      <c r="C247" s="142" t="s">
        <v>2166</v>
      </c>
      <c r="D247" s="142" t="s">
        <v>1621</v>
      </c>
      <c r="E247" s="142">
        <v>11</v>
      </c>
      <c r="F247" s="139">
        <f t="shared" si="18"/>
        <v>543</v>
      </c>
      <c r="G247" s="140">
        <v>200</v>
      </c>
      <c r="H247" s="142"/>
      <c r="I247" s="133"/>
      <c r="J247" s="134"/>
      <c r="K247" s="134"/>
      <c r="L247" s="134"/>
      <c r="M247" s="134"/>
      <c r="N247" s="134"/>
      <c r="O247" s="134"/>
      <c r="P247" s="134"/>
      <c r="Q247" s="134"/>
    </row>
    <row r="248" spans="1:17" ht="15.75" customHeight="1">
      <c r="A248" s="142">
        <v>24</v>
      </c>
      <c r="B248" s="180" t="s">
        <v>2277</v>
      </c>
      <c r="C248" s="145" t="s">
        <v>2278</v>
      </c>
      <c r="D248" s="145" t="s">
        <v>1621</v>
      </c>
      <c r="E248" s="145">
        <v>10</v>
      </c>
      <c r="F248" s="139">
        <f t="shared" si="18"/>
        <v>553</v>
      </c>
      <c r="G248" s="146">
        <v>200</v>
      </c>
      <c r="H248" s="145"/>
      <c r="I248" s="133" t="s">
        <v>2662</v>
      </c>
      <c r="J248" s="134"/>
      <c r="K248" s="134"/>
      <c r="L248" s="134"/>
      <c r="M248" s="134"/>
      <c r="N248" s="134"/>
      <c r="O248" s="134"/>
      <c r="P248" s="134"/>
      <c r="Q248" s="134"/>
    </row>
    <row r="249" spans="1:17" ht="15.75" customHeight="1">
      <c r="A249" s="142">
        <v>25</v>
      </c>
      <c r="B249" s="147" t="s">
        <v>2275</v>
      </c>
      <c r="C249" s="142" t="s">
        <v>2764</v>
      </c>
      <c r="D249" s="142" t="s">
        <v>1621</v>
      </c>
      <c r="E249" s="142">
        <v>4</v>
      </c>
      <c r="F249" s="139">
        <f t="shared" si="18"/>
        <v>557</v>
      </c>
      <c r="G249" s="140">
        <f t="shared" ref="G249:G254" si="19">SUM(E249,G248)</f>
        <v>204</v>
      </c>
      <c r="H249" s="142"/>
      <c r="I249" s="133"/>
      <c r="J249" s="134"/>
      <c r="K249" s="134"/>
      <c r="L249" s="134"/>
      <c r="M249" s="134"/>
      <c r="N249" s="134"/>
      <c r="O249" s="134"/>
      <c r="P249" s="134"/>
      <c r="Q249" s="134"/>
    </row>
    <row r="250" spans="1:17" ht="15.75" customHeight="1">
      <c r="A250" s="221">
        <v>26</v>
      </c>
      <c r="B250" s="154" t="s">
        <v>2122</v>
      </c>
      <c r="C250" s="142" t="s">
        <v>2123</v>
      </c>
      <c r="D250" s="142" t="s">
        <v>1632</v>
      </c>
      <c r="E250" s="142">
        <v>20</v>
      </c>
      <c r="F250" s="139">
        <f t="shared" si="18"/>
        <v>577</v>
      </c>
      <c r="G250" s="140">
        <f t="shared" si="19"/>
        <v>224</v>
      </c>
      <c r="H250" s="142"/>
      <c r="I250" s="133"/>
      <c r="J250" s="134"/>
      <c r="K250" s="134"/>
      <c r="L250" s="134"/>
      <c r="M250" s="134"/>
      <c r="N250" s="134"/>
      <c r="O250" s="134"/>
      <c r="P250" s="134"/>
      <c r="Q250" s="134"/>
    </row>
    <row r="251" spans="1:17" ht="15.75" customHeight="1">
      <c r="A251" s="142">
        <v>27</v>
      </c>
      <c r="B251" s="154" t="s">
        <v>2526</v>
      </c>
      <c r="C251" s="142" t="s">
        <v>2527</v>
      </c>
      <c r="D251" s="142" t="s">
        <v>1621</v>
      </c>
      <c r="E251" s="142">
        <v>24</v>
      </c>
      <c r="F251" s="139">
        <f t="shared" si="18"/>
        <v>601</v>
      </c>
      <c r="G251" s="140">
        <f t="shared" si="19"/>
        <v>248</v>
      </c>
      <c r="H251" s="142"/>
      <c r="I251" s="133"/>
      <c r="J251" s="134"/>
      <c r="K251" s="134"/>
      <c r="L251" s="134"/>
      <c r="M251" s="134"/>
      <c r="N251" s="134"/>
      <c r="O251" s="134"/>
      <c r="P251" s="134"/>
      <c r="Q251" s="134"/>
    </row>
    <row r="252" spans="1:17" ht="15.75" customHeight="1">
      <c r="A252" s="221">
        <v>28</v>
      </c>
      <c r="B252" s="154" t="s">
        <v>2124</v>
      </c>
      <c r="C252" s="142" t="s">
        <v>2125</v>
      </c>
      <c r="D252" s="142" t="s">
        <v>1632</v>
      </c>
      <c r="E252" s="142">
        <v>32</v>
      </c>
      <c r="F252" s="139">
        <f t="shared" si="18"/>
        <v>633</v>
      </c>
      <c r="G252" s="140">
        <f t="shared" si="19"/>
        <v>280</v>
      </c>
      <c r="H252" s="142"/>
      <c r="I252" s="133"/>
      <c r="J252" s="134"/>
      <c r="K252" s="134"/>
      <c r="L252" s="134"/>
      <c r="M252" s="134"/>
      <c r="N252" s="134"/>
      <c r="O252" s="134"/>
      <c r="P252" s="134"/>
      <c r="Q252" s="134"/>
    </row>
    <row r="253" spans="1:17" ht="15.75" customHeight="1">
      <c r="A253" s="142">
        <v>29</v>
      </c>
      <c r="B253" s="147" t="s">
        <v>2711</v>
      </c>
      <c r="C253" s="139" t="s">
        <v>2974</v>
      </c>
      <c r="D253" s="142" t="s">
        <v>1621</v>
      </c>
      <c r="E253" s="142">
        <v>6</v>
      </c>
      <c r="F253" s="139">
        <f t="shared" si="18"/>
        <v>639</v>
      </c>
      <c r="G253" s="140">
        <f t="shared" si="19"/>
        <v>286</v>
      </c>
      <c r="H253" s="142"/>
      <c r="I253" s="133"/>
      <c r="J253" s="134"/>
      <c r="K253" s="134"/>
      <c r="L253" s="134"/>
      <c r="M253" s="134"/>
      <c r="N253" s="134"/>
      <c r="O253" s="134"/>
      <c r="P253" s="134"/>
      <c r="Q253" s="134"/>
    </row>
    <row r="254" spans="1:17" ht="15.75" customHeight="1">
      <c r="A254" s="221">
        <v>30</v>
      </c>
      <c r="B254" s="147" t="s">
        <v>2167</v>
      </c>
      <c r="C254" s="139" t="s">
        <v>2168</v>
      </c>
      <c r="D254" s="142" t="s">
        <v>1621</v>
      </c>
      <c r="E254" s="142">
        <v>110</v>
      </c>
      <c r="F254" s="139">
        <f t="shared" si="18"/>
        <v>749</v>
      </c>
      <c r="G254" s="140">
        <f t="shared" si="19"/>
        <v>396</v>
      </c>
      <c r="H254" s="142"/>
      <c r="I254" s="133"/>
      <c r="J254" s="134"/>
      <c r="K254" s="134"/>
      <c r="L254" s="134"/>
      <c r="M254" s="134"/>
      <c r="N254" s="134"/>
      <c r="O254" s="134"/>
      <c r="P254" s="134"/>
      <c r="Q254" s="134"/>
    </row>
    <row r="255" spans="1:17" ht="15.75" customHeight="1">
      <c r="A255" s="142">
        <v>31</v>
      </c>
      <c r="B255" s="147" t="s">
        <v>2169</v>
      </c>
      <c r="C255" s="139" t="s">
        <v>2170</v>
      </c>
      <c r="D255" s="142" t="s">
        <v>1621</v>
      </c>
      <c r="E255" s="142">
        <v>24</v>
      </c>
      <c r="F255" s="139">
        <f t="shared" si="18"/>
        <v>773</v>
      </c>
      <c r="G255" s="140">
        <v>400</v>
      </c>
      <c r="H255" s="136" t="s">
        <v>2139</v>
      </c>
      <c r="I255" s="133" t="s">
        <v>2665</v>
      </c>
      <c r="J255" s="134"/>
      <c r="K255" s="134"/>
      <c r="L255" s="134"/>
      <c r="M255" s="134"/>
      <c r="N255" s="134"/>
      <c r="O255" s="134"/>
      <c r="P255" s="134"/>
      <c r="Q255" s="134"/>
    </row>
    <row r="256" spans="1:17" ht="15.75" customHeight="1">
      <c r="A256" s="221">
        <v>32</v>
      </c>
      <c r="B256" s="154" t="s">
        <v>1666</v>
      </c>
      <c r="C256" s="142" t="s">
        <v>1667</v>
      </c>
      <c r="D256" s="142" t="s">
        <v>1621</v>
      </c>
      <c r="E256" s="142">
        <v>4</v>
      </c>
      <c r="F256" s="139">
        <f t="shared" si="18"/>
        <v>777</v>
      </c>
      <c r="G256" s="140">
        <v>400</v>
      </c>
      <c r="H256" s="142"/>
      <c r="I256" s="133"/>
      <c r="J256" s="134"/>
      <c r="K256" s="134"/>
      <c r="L256" s="134"/>
      <c r="M256" s="134"/>
      <c r="N256" s="134"/>
      <c r="O256" s="134"/>
      <c r="P256" s="134"/>
      <c r="Q256" s="134"/>
    </row>
    <row r="257" spans="1:17" ht="15.75" customHeight="1">
      <c r="A257" s="142">
        <v>33</v>
      </c>
      <c r="B257" s="154" t="s">
        <v>2785</v>
      </c>
      <c r="C257" s="142" t="s">
        <v>2786</v>
      </c>
      <c r="D257" s="142" t="s">
        <v>1632</v>
      </c>
      <c r="E257" s="142">
        <v>200</v>
      </c>
      <c r="F257" s="139">
        <f t="shared" si="18"/>
        <v>977</v>
      </c>
      <c r="G257" s="140">
        <v>400</v>
      </c>
      <c r="H257" s="142"/>
      <c r="I257" s="133"/>
      <c r="J257" s="134"/>
      <c r="K257" s="134"/>
      <c r="L257" s="134"/>
      <c r="M257" s="134"/>
      <c r="N257" s="134"/>
      <c r="O257" s="134"/>
      <c r="P257" s="134"/>
      <c r="Q257" s="134"/>
    </row>
    <row r="258" spans="1:17" ht="15.75" customHeight="1">
      <c r="A258" s="142">
        <v>34</v>
      </c>
      <c r="B258" s="154" t="s">
        <v>1834</v>
      </c>
      <c r="C258" s="142" t="s">
        <v>1835</v>
      </c>
      <c r="D258" s="142" t="s">
        <v>1621</v>
      </c>
      <c r="E258" s="142">
        <v>20</v>
      </c>
      <c r="F258" s="139">
        <f t="shared" si="18"/>
        <v>997</v>
      </c>
      <c r="G258" s="140">
        <v>400</v>
      </c>
      <c r="H258" s="142"/>
      <c r="I258" s="133"/>
      <c r="J258" s="134"/>
      <c r="K258" s="134"/>
      <c r="L258" s="134"/>
      <c r="M258" s="134"/>
      <c r="N258" s="134"/>
      <c r="O258" s="134"/>
      <c r="P258" s="134"/>
      <c r="Q258" s="134"/>
    </row>
    <row r="259" spans="1:17" ht="15.75" customHeight="1">
      <c r="A259" s="142">
        <v>35</v>
      </c>
      <c r="B259" s="154" t="s">
        <v>2687</v>
      </c>
      <c r="C259" s="142" t="s">
        <v>1638</v>
      </c>
      <c r="D259" s="142" t="s">
        <v>1621</v>
      </c>
      <c r="E259" s="142">
        <v>10</v>
      </c>
      <c r="F259" s="139">
        <f t="shared" si="18"/>
        <v>1007</v>
      </c>
      <c r="G259" s="140">
        <v>400</v>
      </c>
      <c r="H259" s="142"/>
      <c r="I259" s="133"/>
      <c r="J259" s="134"/>
      <c r="K259" s="134"/>
      <c r="L259" s="134"/>
      <c r="M259" s="134"/>
      <c r="N259" s="134"/>
      <c r="O259" s="134"/>
      <c r="P259" s="134"/>
      <c r="Q259" s="134"/>
    </row>
    <row r="260" spans="1:17" ht="15.75" customHeight="1">
      <c r="A260" s="142">
        <v>36</v>
      </c>
      <c r="B260" s="154" t="s">
        <v>1783</v>
      </c>
      <c r="C260" s="142" t="s">
        <v>1669</v>
      </c>
      <c r="D260" s="142" t="s">
        <v>1621</v>
      </c>
      <c r="E260" s="142">
        <v>6</v>
      </c>
      <c r="F260" s="139">
        <f t="shared" si="18"/>
        <v>1013</v>
      </c>
      <c r="G260" s="140">
        <v>400</v>
      </c>
      <c r="H260" s="142"/>
      <c r="I260" s="133"/>
      <c r="J260" s="134"/>
      <c r="K260" s="134"/>
      <c r="L260" s="134"/>
      <c r="M260" s="134"/>
      <c r="N260" s="134"/>
      <c r="O260" s="134"/>
      <c r="P260" s="134"/>
      <c r="Q260" s="134"/>
    </row>
    <row r="261" spans="1:17" ht="15.75" customHeight="1">
      <c r="A261" s="142">
        <v>37</v>
      </c>
      <c r="B261" s="154" t="s">
        <v>1700</v>
      </c>
      <c r="C261" s="142" t="s">
        <v>1701</v>
      </c>
      <c r="D261" s="142" t="s">
        <v>1621</v>
      </c>
      <c r="E261" s="142">
        <v>25</v>
      </c>
      <c r="F261" s="139">
        <f t="shared" si="18"/>
        <v>1038</v>
      </c>
      <c r="G261" s="140">
        <v>400</v>
      </c>
      <c r="H261" s="142"/>
      <c r="I261" s="133"/>
      <c r="J261" s="134"/>
      <c r="K261" s="134"/>
      <c r="L261" s="134"/>
      <c r="M261" s="134"/>
      <c r="N261" s="134"/>
      <c r="O261" s="134"/>
      <c r="P261" s="134"/>
      <c r="Q261" s="134"/>
    </row>
    <row r="262" spans="1:17" ht="15.75" customHeight="1">
      <c r="A262" s="142">
        <v>38</v>
      </c>
      <c r="B262" s="154" t="s">
        <v>1812</v>
      </c>
      <c r="C262" s="142" t="s">
        <v>1593</v>
      </c>
      <c r="D262" s="142" t="s">
        <v>1621</v>
      </c>
      <c r="E262" s="142">
        <v>4</v>
      </c>
      <c r="F262" s="139">
        <f t="shared" si="18"/>
        <v>1042</v>
      </c>
      <c r="G262" s="140">
        <v>400</v>
      </c>
      <c r="H262" s="142"/>
      <c r="I262" s="133"/>
      <c r="J262" s="134"/>
      <c r="K262" s="134"/>
      <c r="L262" s="134"/>
      <c r="M262" s="134"/>
      <c r="N262" s="134"/>
      <c r="O262" s="134"/>
      <c r="P262" s="134"/>
      <c r="Q262" s="134"/>
    </row>
    <row r="263" spans="1:17" ht="15.75" customHeight="1">
      <c r="A263" s="142">
        <v>39</v>
      </c>
      <c r="B263" s="154" t="s">
        <v>1672</v>
      </c>
      <c r="C263" s="142" t="s">
        <v>1673</v>
      </c>
      <c r="D263" s="142" t="s">
        <v>1621</v>
      </c>
      <c r="E263" s="142">
        <v>6</v>
      </c>
      <c r="F263" s="139">
        <f t="shared" si="18"/>
        <v>1048</v>
      </c>
      <c r="G263" s="140">
        <v>400</v>
      </c>
      <c r="H263" s="142"/>
      <c r="I263" s="133"/>
      <c r="J263" s="134"/>
      <c r="K263" s="134"/>
      <c r="L263" s="134"/>
      <c r="M263" s="134"/>
      <c r="N263" s="134"/>
      <c r="O263" s="134"/>
      <c r="P263" s="134"/>
      <c r="Q263" s="134"/>
    </row>
    <row r="264" spans="1:17" ht="15.75" customHeight="1">
      <c r="A264" s="142">
        <v>40</v>
      </c>
      <c r="B264" s="154" t="s">
        <v>1677</v>
      </c>
      <c r="C264" s="142" t="s">
        <v>1678</v>
      </c>
      <c r="D264" s="142" t="s">
        <v>1621</v>
      </c>
      <c r="E264" s="142">
        <v>16</v>
      </c>
      <c r="F264" s="139">
        <f t="shared" si="18"/>
        <v>1064</v>
      </c>
      <c r="G264" s="140">
        <v>400</v>
      </c>
      <c r="H264" s="142"/>
      <c r="I264" s="133"/>
      <c r="J264" s="134"/>
      <c r="K264" s="134"/>
      <c r="L264" s="134"/>
      <c r="M264" s="134"/>
      <c r="N264" s="134"/>
      <c r="O264" s="134"/>
      <c r="P264" s="134"/>
      <c r="Q264" s="134"/>
    </row>
    <row r="265" spans="1:17" ht="15.75" customHeight="1">
      <c r="A265" s="142">
        <v>41</v>
      </c>
      <c r="B265" s="154" t="s">
        <v>2227</v>
      </c>
      <c r="C265" s="142" t="s">
        <v>1684</v>
      </c>
      <c r="D265" s="139" t="s">
        <v>1621</v>
      </c>
      <c r="E265" s="142">
        <v>20</v>
      </c>
      <c r="F265" s="139">
        <f t="shared" si="18"/>
        <v>1084</v>
      </c>
      <c r="G265" s="140">
        <v>400</v>
      </c>
      <c r="H265" s="142"/>
      <c r="I265" s="133"/>
      <c r="J265" s="134"/>
      <c r="K265" s="134"/>
      <c r="L265" s="134"/>
      <c r="M265" s="134"/>
      <c r="N265" s="134"/>
      <c r="O265" s="134"/>
      <c r="P265" s="134"/>
      <c r="Q265" s="134"/>
    </row>
    <row r="266" spans="1:17" ht="15.75" customHeight="1">
      <c r="A266" s="142">
        <v>42</v>
      </c>
      <c r="B266" s="141" t="s">
        <v>1728</v>
      </c>
      <c r="C266" s="142" t="s">
        <v>1729</v>
      </c>
      <c r="D266" s="142" t="s">
        <v>1632</v>
      </c>
      <c r="E266" s="142">
        <v>42</v>
      </c>
      <c r="F266" s="139">
        <f t="shared" si="18"/>
        <v>1126</v>
      </c>
      <c r="G266" s="140">
        <v>400</v>
      </c>
      <c r="H266" s="142"/>
      <c r="I266" s="133"/>
      <c r="J266" s="134"/>
      <c r="K266" s="134"/>
      <c r="L266" s="134"/>
      <c r="M266" s="134"/>
      <c r="N266" s="134"/>
      <c r="O266" s="134"/>
      <c r="P266" s="134"/>
      <c r="Q266" s="134"/>
    </row>
    <row r="267" spans="1:17" ht="15.75" customHeight="1">
      <c r="A267" s="158">
        <v>43</v>
      </c>
      <c r="B267" s="174" t="s">
        <v>1257</v>
      </c>
      <c r="C267" s="158" t="s">
        <v>1258</v>
      </c>
      <c r="D267" s="158" t="s">
        <v>1632</v>
      </c>
      <c r="E267" s="158">
        <v>67</v>
      </c>
      <c r="F267" s="157">
        <f t="shared" si="18"/>
        <v>1193</v>
      </c>
      <c r="G267" s="159">
        <v>400</v>
      </c>
      <c r="H267" s="158"/>
      <c r="I267" s="133"/>
      <c r="J267" s="134"/>
      <c r="K267" s="134"/>
      <c r="L267" s="134"/>
      <c r="M267" s="134"/>
      <c r="N267" s="134"/>
      <c r="O267" s="134"/>
      <c r="P267" s="134"/>
      <c r="Q267" s="134"/>
    </row>
    <row r="268" spans="1:17" ht="15.75" customHeight="1">
      <c r="A268" s="142">
        <v>44</v>
      </c>
      <c r="B268" s="141" t="s">
        <v>2983</v>
      </c>
      <c r="C268" s="142" t="s">
        <v>2984</v>
      </c>
      <c r="D268" s="115" t="s">
        <v>1175</v>
      </c>
      <c r="E268" s="142">
        <v>12</v>
      </c>
      <c r="F268" s="139">
        <f t="shared" si="18"/>
        <v>1205</v>
      </c>
      <c r="G268" s="140">
        <v>400</v>
      </c>
      <c r="H268" s="142"/>
      <c r="I268" s="133"/>
      <c r="J268" s="134"/>
      <c r="K268" s="134"/>
      <c r="L268" s="134"/>
      <c r="M268" s="134"/>
      <c r="N268" s="134"/>
      <c r="O268" s="134"/>
      <c r="P268" s="134"/>
      <c r="Q268" s="134"/>
    </row>
    <row r="269" spans="1:17" ht="15.75" customHeight="1">
      <c r="A269" s="132"/>
      <c r="B269" s="258"/>
      <c r="C269" s="132"/>
      <c r="D269" s="132"/>
      <c r="E269" s="132"/>
      <c r="F269" s="148"/>
      <c r="G269" s="149"/>
      <c r="H269" s="132"/>
      <c r="I269" s="133"/>
      <c r="J269" s="134"/>
      <c r="K269" s="134"/>
      <c r="L269" s="134"/>
      <c r="M269" s="134"/>
      <c r="N269" s="134"/>
      <c r="O269" s="134"/>
      <c r="P269" s="134"/>
      <c r="Q269" s="134"/>
    </row>
    <row r="270" spans="1:17" ht="15.75" customHeight="1">
      <c r="A270" s="548" t="s">
        <v>2985</v>
      </c>
      <c r="B270" s="548"/>
      <c r="C270" s="548" t="s">
        <v>2986</v>
      </c>
      <c r="D270" s="548"/>
      <c r="E270" s="132"/>
      <c r="F270" s="132"/>
      <c r="G270" s="132"/>
      <c r="H270" s="132"/>
      <c r="I270" s="133"/>
      <c r="J270" s="134"/>
      <c r="K270" s="134"/>
      <c r="L270" s="134"/>
      <c r="M270" s="134"/>
      <c r="N270" s="134"/>
      <c r="O270" s="134"/>
      <c r="P270" s="134"/>
      <c r="Q270" s="134"/>
    </row>
    <row r="271" spans="1:17" ht="15.75" customHeight="1">
      <c r="A271" s="139" t="s">
        <v>1622</v>
      </c>
      <c r="B271" s="139" t="s">
        <v>1623</v>
      </c>
      <c r="C271" s="139" t="s">
        <v>1624</v>
      </c>
      <c r="D271" s="139" t="s">
        <v>1625</v>
      </c>
      <c r="E271" s="139" t="s">
        <v>1626</v>
      </c>
      <c r="F271" s="139" t="s">
        <v>1627</v>
      </c>
      <c r="G271" s="140" t="s">
        <v>1628</v>
      </c>
      <c r="H271" s="140" t="s">
        <v>1629</v>
      </c>
      <c r="I271" s="133"/>
      <c r="J271" s="134"/>
      <c r="K271" s="134"/>
      <c r="L271" s="134"/>
      <c r="M271" s="134"/>
      <c r="N271" s="134"/>
      <c r="O271" s="134"/>
      <c r="P271" s="134"/>
      <c r="Q271" s="134"/>
    </row>
    <row r="272" spans="1:17" ht="15.75" customHeight="1">
      <c r="A272" s="139">
        <v>1</v>
      </c>
      <c r="B272" s="150" t="s">
        <v>2925</v>
      </c>
      <c r="C272" s="142" t="s">
        <v>2926</v>
      </c>
      <c r="D272" s="139" t="s">
        <v>1621</v>
      </c>
      <c r="E272" s="142">
        <v>50</v>
      </c>
      <c r="F272" s="139">
        <f t="shared" ref="F272:F286" si="20">SUM(F271,E272)</f>
        <v>50</v>
      </c>
      <c r="G272" s="140">
        <f>SUM(E272,G271)</f>
        <v>50</v>
      </c>
      <c r="H272" s="142"/>
      <c r="I272" s="133"/>
      <c r="J272" s="134"/>
      <c r="K272" s="134"/>
      <c r="L272" s="134"/>
      <c r="M272" s="134"/>
      <c r="N272" s="134"/>
      <c r="O272" s="134"/>
      <c r="P272" s="134"/>
      <c r="Q272" s="134"/>
    </row>
    <row r="273" spans="1:17" ht="15.75" customHeight="1">
      <c r="A273" s="139">
        <v>2</v>
      </c>
      <c r="B273" s="154" t="s">
        <v>2720</v>
      </c>
      <c r="C273" s="142" t="s">
        <v>2721</v>
      </c>
      <c r="D273" s="142" t="s">
        <v>1621</v>
      </c>
      <c r="E273" s="142">
        <v>28</v>
      </c>
      <c r="F273" s="139">
        <f t="shared" si="20"/>
        <v>78</v>
      </c>
      <c r="G273" s="140">
        <f>SUM(E273,G272)</f>
        <v>78</v>
      </c>
      <c r="H273" s="142"/>
      <c r="I273" s="133"/>
      <c r="J273" s="134"/>
      <c r="K273" s="134"/>
      <c r="L273" s="134"/>
      <c r="M273" s="134"/>
      <c r="N273" s="134"/>
      <c r="O273" s="134"/>
      <c r="P273" s="134"/>
      <c r="Q273" s="134"/>
    </row>
    <row r="274" spans="1:17" ht="15.75" customHeight="1">
      <c r="A274" s="139">
        <v>3</v>
      </c>
      <c r="B274" s="154" t="s">
        <v>2654</v>
      </c>
      <c r="C274" s="142" t="s">
        <v>2655</v>
      </c>
      <c r="D274" s="142" t="s">
        <v>1621</v>
      </c>
      <c r="E274" s="142">
        <v>8</v>
      </c>
      <c r="F274" s="139">
        <f t="shared" si="20"/>
        <v>86</v>
      </c>
      <c r="G274" s="140">
        <f>SUM(E274,G273)</f>
        <v>86</v>
      </c>
      <c r="H274" s="142"/>
      <c r="I274" s="133"/>
      <c r="J274" s="134"/>
      <c r="K274" s="134"/>
      <c r="L274" s="134"/>
      <c r="M274" s="134"/>
      <c r="N274" s="134"/>
      <c r="O274" s="134"/>
      <c r="P274" s="134"/>
      <c r="Q274" s="134"/>
    </row>
    <row r="275" spans="1:17" ht="15.75" customHeight="1">
      <c r="A275" s="139">
        <v>4</v>
      </c>
      <c r="B275" s="154" t="s">
        <v>2656</v>
      </c>
      <c r="C275" s="142" t="s">
        <v>2657</v>
      </c>
      <c r="D275" s="142" t="s">
        <v>1621</v>
      </c>
      <c r="E275" s="142">
        <v>30</v>
      </c>
      <c r="F275" s="139">
        <f t="shared" si="20"/>
        <v>116</v>
      </c>
      <c r="G275" s="140">
        <f>SUM(E275,G274)</f>
        <v>116</v>
      </c>
      <c r="H275" s="142"/>
      <c r="I275" s="133"/>
      <c r="J275" s="134"/>
      <c r="K275" s="134"/>
      <c r="L275" s="134"/>
      <c r="M275" s="134"/>
      <c r="N275" s="134"/>
      <c r="O275" s="134"/>
      <c r="P275" s="134"/>
      <c r="Q275" s="134"/>
    </row>
    <row r="276" spans="1:17" ht="15.75" customHeight="1">
      <c r="A276" s="139">
        <v>5</v>
      </c>
      <c r="B276" s="154" t="s">
        <v>2672</v>
      </c>
      <c r="C276" s="142" t="s">
        <v>2657</v>
      </c>
      <c r="D276" s="142" t="s">
        <v>1621</v>
      </c>
      <c r="E276" s="142">
        <v>40</v>
      </c>
      <c r="F276" s="139">
        <f t="shared" si="20"/>
        <v>156</v>
      </c>
      <c r="G276" s="140">
        <f>SUM(E276,G275)</f>
        <v>156</v>
      </c>
      <c r="H276" s="142"/>
      <c r="I276" s="133"/>
      <c r="J276" s="134"/>
      <c r="K276" s="134"/>
      <c r="L276" s="134"/>
      <c r="M276" s="134"/>
      <c r="N276" s="134"/>
      <c r="O276" s="134"/>
      <c r="P276" s="134"/>
      <c r="Q276" s="134"/>
    </row>
    <row r="277" spans="1:17" ht="15.75" customHeight="1">
      <c r="A277" s="139">
        <v>6</v>
      </c>
      <c r="B277" s="154" t="s">
        <v>2736</v>
      </c>
      <c r="C277" s="142" t="s">
        <v>2659</v>
      </c>
      <c r="D277" s="142" t="s">
        <v>1621</v>
      </c>
      <c r="E277" s="142">
        <v>46</v>
      </c>
      <c r="F277" s="139">
        <f t="shared" si="20"/>
        <v>202</v>
      </c>
      <c r="G277" s="140">
        <v>200</v>
      </c>
      <c r="H277" s="142"/>
      <c r="I277" s="133"/>
      <c r="J277" s="134"/>
      <c r="K277" s="134"/>
      <c r="L277" s="134"/>
      <c r="M277" s="134"/>
      <c r="N277" s="134"/>
      <c r="O277" s="134"/>
      <c r="P277" s="134"/>
      <c r="Q277" s="134"/>
    </row>
    <row r="278" spans="1:17" ht="15.75" customHeight="1">
      <c r="A278" s="142">
        <v>7</v>
      </c>
      <c r="B278" s="147" t="s">
        <v>2684</v>
      </c>
      <c r="C278" s="139" t="s">
        <v>2685</v>
      </c>
      <c r="D278" s="142" t="s">
        <v>1632</v>
      </c>
      <c r="E278" s="142">
        <v>39</v>
      </c>
      <c r="F278" s="139">
        <f t="shared" si="20"/>
        <v>241</v>
      </c>
      <c r="G278" s="140">
        <v>200</v>
      </c>
      <c r="H278" s="142"/>
      <c r="I278" s="133"/>
      <c r="J278" s="134"/>
      <c r="K278" s="134"/>
      <c r="L278" s="134"/>
      <c r="M278" s="134"/>
      <c r="N278" s="134"/>
      <c r="O278" s="134"/>
      <c r="P278" s="134"/>
      <c r="Q278" s="134"/>
    </row>
    <row r="279" spans="1:17" ht="15.75" customHeight="1">
      <c r="A279" s="142">
        <v>8</v>
      </c>
      <c r="B279" s="147" t="s">
        <v>2806</v>
      </c>
      <c r="C279" s="139" t="s">
        <v>2807</v>
      </c>
      <c r="D279" s="142" t="s">
        <v>1632</v>
      </c>
      <c r="E279" s="142">
        <v>8</v>
      </c>
      <c r="F279" s="139">
        <f t="shared" si="20"/>
        <v>249</v>
      </c>
      <c r="G279" s="140">
        <v>200</v>
      </c>
      <c r="H279" s="142"/>
      <c r="I279" s="133"/>
      <c r="J279" s="134"/>
      <c r="K279" s="134"/>
      <c r="L279" s="134"/>
      <c r="M279" s="134"/>
      <c r="N279" s="134"/>
      <c r="O279" s="134"/>
      <c r="P279" s="134"/>
      <c r="Q279" s="134"/>
    </row>
    <row r="280" spans="1:17" ht="15.75" customHeight="1">
      <c r="A280" s="142">
        <v>9</v>
      </c>
      <c r="B280" s="154" t="s">
        <v>2118</v>
      </c>
      <c r="C280" s="142" t="s">
        <v>2119</v>
      </c>
      <c r="D280" s="142" t="s">
        <v>1621</v>
      </c>
      <c r="E280" s="142">
        <v>100</v>
      </c>
      <c r="F280" s="139">
        <f t="shared" si="20"/>
        <v>349</v>
      </c>
      <c r="G280" s="140">
        <v>200</v>
      </c>
      <c r="H280" s="142"/>
      <c r="I280" s="133"/>
      <c r="J280" s="134"/>
      <c r="K280" s="134"/>
      <c r="L280" s="134"/>
      <c r="M280" s="134"/>
      <c r="N280" s="134"/>
      <c r="O280" s="134"/>
      <c r="P280" s="134"/>
      <c r="Q280" s="134"/>
    </row>
    <row r="281" spans="1:17" ht="15.75" customHeight="1">
      <c r="A281" s="142">
        <v>10</v>
      </c>
      <c r="B281" s="180" t="s">
        <v>2709</v>
      </c>
      <c r="C281" s="145" t="s">
        <v>2710</v>
      </c>
      <c r="D281" s="145" t="s">
        <v>1621</v>
      </c>
      <c r="E281" s="145">
        <v>12</v>
      </c>
      <c r="F281" s="139">
        <f t="shared" si="20"/>
        <v>361</v>
      </c>
      <c r="G281" s="146">
        <v>200</v>
      </c>
      <c r="H281" s="145"/>
      <c r="I281" s="133" t="s">
        <v>2662</v>
      </c>
      <c r="J281" s="134"/>
      <c r="K281" s="134"/>
      <c r="L281" s="134"/>
      <c r="M281" s="134"/>
      <c r="N281" s="134"/>
      <c r="O281" s="134"/>
      <c r="P281" s="134"/>
      <c r="Q281" s="134"/>
    </row>
    <row r="282" spans="1:17" ht="15.75" customHeight="1">
      <c r="A282" s="221">
        <v>11</v>
      </c>
      <c r="B282" s="150" t="s">
        <v>2275</v>
      </c>
      <c r="C282" s="142" t="s">
        <v>2764</v>
      </c>
      <c r="D282" s="142" t="s">
        <v>1621</v>
      </c>
      <c r="E282" s="142">
        <v>4</v>
      </c>
      <c r="F282" s="139">
        <f t="shared" si="20"/>
        <v>365</v>
      </c>
      <c r="G282" s="140">
        <f t="shared" ref="G282:G288" si="21">SUM(E282,G281)</f>
        <v>204</v>
      </c>
      <c r="H282" s="142"/>
      <c r="I282" s="133"/>
      <c r="J282" s="134"/>
      <c r="K282" s="134"/>
      <c r="L282" s="134"/>
      <c r="M282" s="134"/>
      <c r="N282" s="134"/>
      <c r="O282" s="134"/>
      <c r="P282" s="134"/>
      <c r="Q282" s="134"/>
    </row>
    <row r="283" spans="1:17" ht="15.75" customHeight="1">
      <c r="A283" s="142">
        <v>12</v>
      </c>
      <c r="B283" s="154" t="s">
        <v>2279</v>
      </c>
      <c r="C283" s="142" t="s">
        <v>2143</v>
      </c>
      <c r="D283" s="142" t="s">
        <v>1632</v>
      </c>
      <c r="E283" s="142">
        <v>20</v>
      </c>
      <c r="F283" s="139">
        <f t="shared" si="20"/>
        <v>385</v>
      </c>
      <c r="G283" s="140">
        <f t="shared" si="21"/>
        <v>224</v>
      </c>
      <c r="H283" s="142"/>
      <c r="I283" s="133"/>
      <c r="J283" s="134"/>
      <c r="K283" s="134"/>
      <c r="L283" s="134"/>
      <c r="M283" s="134"/>
      <c r="N283" s="134"/>
      <c r="O283" s="134"/>
      <c r="P283" s="134"/>
      <c r="Q283" s="134"/>
    </row>
    <row r="284" spans="1:17" ht="15.75" customHeight="1">
      <c r="A284" s="221">
        <v>13</v>
      </c>
      <c r="B284" s="147" t="s">
        <v>2167</v>
      </c>
      <c r="C284" s="139" t="s">
        <v>2168</v>
      </c>
      <c r="D284" s="142" t="s">
        <v>1621</v>
      </c>
      <c r="E284" s="142">
        <v>80</v>
      </c>
      <c r="F284" s="139">
        <f t="shared" si="20"/>
        <v>465</v>
      </c>
      <c r="G284" s="140">
        <f t="shared" si="21"/>
        <v>304</v>
      </c>
      <c r="H284" s="142"/>
      <c r="I284" s="133"/>
      <c r="J284" s="134"/>
      <c r="K284" s="134"/>
      <c r="L284" s="134"/>
      <c r="M284" s="134"/>
      <c r="N284" s="134"/>
      <c r="O284" s="134"/>
      <c r="P284" s="134"/>
      <c r="Q284" s="134"/>
    </row>
    <row r="285" spans="1:17" ht="15.75" customHeight="1">
      <c r="A285" s="142">
        <v>14</v>
      </c>
      <c r="B285" s="154" t="s">
        <v>1666</v>
      </c>
      <c r="C285" s="142" t="s">
        <v>1667</v>
      </c>
      <c r="D285" s="142" t="s">
        <v>1621</v>
      </c>
      <c r="E285" s="142">
        <v>4</v>
      </c>
      <c r="F285" s="139">
        <f t="shared" si="20"/>
        <v>469</v>
      </c>
      <c r="G285" s="140">
        <f t="shared" si="21"/>
        <v>308</v>
      </c>
      <c r="H285" s="142"/>
      <c r="I285" s="133"/>
      <c r="J285" s="134"/>
      <c r="K285" s="134"/>
      <c r="L285" s="134"/>
      <c r="M285" s="134"/>
      <c r="N285" s="134"/>
      <c r="O285" s="134"/>
      <c r="P285" s="134"/>
      <c r="Q285" s="134"/>
    </row>
    <row r="286" spans="1:17" ht="15.75" customHeight="1">
      <c r="A286" s="142">
        <v>15</v>
      </c>
      <c r="B286" s="150" t="s">
        <v>2105</v>
      </c>
      <c r="C286" s="139" t="s">
        <v>2106</v>
      </c>
      <c r="D286" s="139" t="s">
        <v>1632</v>
      </c>
      <c r="E286" s="142">
        <v>24</v>
      </c>
      <c r="F286" s="139">
        <f t="shared" si="20"/>
        <v>493</v>
      </c>
      <c r="G286" s="140">
        <f t="shared" si="21"/>
        <v>332</v>
      </c>
      <c r="H286" s="142"/>
      <c r="I286" s="133"/>
      <c r="J286" s="134"/>
      <c r="K286" s="134"/>
      <c r="L286" s="134"/>
      <c r="M286" s="134"/>
      <c r="N286" s="134"/>
      <c r="O286" s="134"/>
      <c r="P286" s="134"/>
      <c r="Q286" s="134"/>
    </row>
    <row r="287" spans="1:17" ht="15.75" customHeight="1">
      <c r="A287" s="142">
        <v>16</v>
      </c>
      <c r="B287" s="154" t="s">
        <v>1677</v>
      </c>
      <c r="C287" s="142" t="s">
        <v>1678</v>
      </c>
      <c r="D287" s="142" t="s">
        <v>1621</v>
      </c>
      <c r="E287" s="142">
        <v>24</v>
      </c>
      <c r="F287" s="139">
        <f>SUM($F286,$E287)</f>
        <v>517</v>
      </c>
      <c r="G287" s="140">
        <f t="shared" si="21"/>
        <v>356</v>
      </c>
      <c r="H287" s="142"/>
      <c r="I287" s="133"/>
      <c r="J287" s="134"/>
      <c r="K287" s="134"/>
      <c r="L287" s="134"/>
      <c r="M287" s="134"/>
      <c r="N287" s="134"/>
      <c r="O287" s="134"/>
      <c r="P287" s="134"/>
      <c r="Q287" s="134"/>
    </row>
    <row r="288" spans="1:17" ht="15.75" customHeight="1">
      <c r="A288" s="142">
        <v>17</v>
      </c>
      <c r="B288" s="141" t="s">
        <v>1728</v>
      </c>
      <c r="C288" s="142" t="s">
        <v>1729</v>
      </c>
      <c r="D288" s="142" t="s">
        <v>1632</v>
      </c>
      <c r="E288" s="142">
        <v>42</v>
      </c>
      <c r="F288" s="139">
        <f>SUM($F287,$E288)</f>
        <v>559</v>
      </c>
      <c r="G288" s="140">
        <f t="shared" si="21"/>
        <v>398</v>
      </c>
      <c r="H288" s="142"/>
      <c r="I288" s="133"/>
      <c r="J288" s="134"/>
      <c r="K288" s="134"/>
      <c r="L288" s="134"/>
      <c r="M288" s="134"/>
      <c r="N288" s="134"/>
      <c r="O288" s="134"/>
      <c r="P288" s="134"/>
      <c r="Q288" s="134"/>
    </row>
    <row r="289" spans="1:17" ht="15.75" customHeight="1">
      <c r="A289" s="142">
        <v>18</v>
      </c>
      <c r="B289" s="155" t="s">
        <v>2987</v>
      </c>
      <c r="C289" s="139" t="s">
        <v>2727</v>
      </c>
      <c r="D289" s="142" t="s">
        <v>1632</v>
      </c>
      <c r="E289" s="142">
        <v>210.5</v>
      </c>
      <c r="F289" s="139">
        <f>SUM($F288,$E289)</f>
        <v>769.5</v>
      </c>
      <c r="G289" s="140">
        <v>400</v>
      </c>
      <c r="H289" s="325" t="s">
        <v>1179</v>
      </c>
      <c r="I289" s="133" t="s">
        <v>2111</v>
      </c>
      <c r="J289" s="134"/>
      <c r="K289" s="134"/>
      <c r="L289" s="134"/>
      <c r="M289" s="134"/>
      <c r="N289" s="134"/>
      <c r="O289" s="134"/>
      <c r="P289" s="134"/>
      <c r="Q289" s="134"/>
    </row>
    <row r="290" spans="1:17" ht="15.75" customHeight="1">
      <c r="A290" s="132"/>
      <c r="B290" s="134"/>
      <c r="C290" s="132"/>
      <c r="D290" s="132"/>
      <c r="E290" s="132"/>
      <c r="F290" s="148"/>
      <c r="G290" s="149"/>
      <c r="H290" s="132"/>
      <c r="I290" s="133"/>
      <c r="J290" s="134"/>
      <c r="K290" s="134"/>
      <c r="L290" s="134"/>
      <c r="M290" s="134"/>
      <c r="N290" s="134"/>
      <c r="O290" s="134"/>
      <c r="P290" s="134"/>
      <c r="Q290" s="134"/>
    </row>
    <row r="291" spans="1:17" ht="15.75" customHeight="1">
      <c r="A291" s="552" t="s">
        <v>2988</v>
      </c>
      <c r="B291" s="552"/>
      <c r="C291" s="552" t="s">
        <v>2989</v>
      </c>
      <c r="D291" s="552"/>
      <c r="E291" s="132"/>
      <c r="F291" s="132"/>
      <c r="G291" s="132"/>
      <c r="H291" s="132"/>
      <c r="I291" s="133"/>
      <c r="J291" s="134"/>
      <c r="K291" s="134"/>
      <c r="L291" s="134"/>
      <c r="M291" s="134"/>
      <c r="N291" s="134"/>
      <c r="O291" s="134"/>
      <c r="P291" s="134"/>
      <c r="Q291" s="134"/>
    </row>
    <row r="292" spans="1:17" ht="15.75" customHeight="1">
      <c r="A292" s="198" t="s">
        <v>1622</v>
      </c>
      <c r="B292" s="198" t="s">
        <v>1623</v>
      </c>
      <c r="C292" s="198" t="s">
        <v>1624</v>
      </c>
      <c r="D292" s="198" t="s">
        <v>1625</v>
      </c>
      <c r="E292" s="139" t="s">
        <v>1626</v>
      </c>
      <c r="F292" s="139" t="s">
        <v>1627</v>
      </c>
      <c r="G292" s="140" t="s">
        <v>1628</v>
      </c>
      <c r="H292" s="140" t="s">
        <v>1629</v>
      </c>
      <c r="I292" s="133"/>
      <c r="J292" s="134"/>
      <c r="K292" s="134"/>
      <c r="L292" s="134"/>
      <c r="M292" s="134"/>
      <c r="N292" s="134"/>
      <c r="O292" s="134"/>
      <c r="P292" s="134"/>
      <c r="Q292" s="134"/>
    </row>
    <row r="293" spans="1:17" ht="15.75" customHeight="1">
      <c r="A293" s="139">
        <v>1</v>
      </c>
      <c r="B293" s="154" t="s">
        <v>2656</v>
      </c>
      <c r="C293" s="142" t="s">
        <v>2657</v>
      </c>
      <c r="D293" s="142" t="s">
        <v>1621</v>
      </c>
      <c r="E293" s="142">
        <v>28</v>
      </c>
      <c r="F293" s="139">
        <f>SUM(E293,F292)</f>
        <v>28</v>
      </c>
      <c r="G293" s="140">
        <f t="shared" ref="G293:G304" si="22">SUM(E293,G292)</f>
        <v>28</v>
      </c>
      <c r="H293" s="142"/>
      <c r="I293" s="133"/>
      <c r="J293" s="134"/>
      <c r="K293" s="134"/>
      <c r="L293" s="134"/>
      <c r="M293" s="134"/>
      <c r="N293" s="134"/>
      <c r="O293" s="134"/>
      <c r="P293" s="134"/>
      <c r="Q293" s="134"/>
    </row>
    <row r="294" spans="1:17" ht="15.75" customHeight="1">
      <c r="A294" s="139">
        <v>2</v>
      </c>
      <c r="B294" s="154" t="s">
        <v>2682</v>
      </c>
      <c r="C294" s="142" t="s">
        <v>2683</v>
      </c>
      <c r="D294" s="142" t="s">
        <v>1621</v>
      </c>
      <c r="E294" s="142">
        <v>15</v>
      </c>
      <c r="F294" s="139">
        <f>SUM(E294,F293)</f>
        <v>43</v>
      </c>
      <c r="G294" s="140">
        <f t="shared" si="22"/>
        <v>43</v>
      </c>
      <c r="H294" s="142"/>
      <c r="I294" s="133"/>
      <c r="J294" s="134"/>
      <c r="K294" s="134"/>
      <c r="L294" s="134"/>
      <c r="M294" s="134"/>
      <c r="N294" s="134"/>
      <c r="O294" s="134"/>
      <c r="P294" s="134"/>
      <c r="Q294" s="134"/>
    </row>
    <row r="295" spans="1:17" ht="15.75" customHeight="1">
      <c r="A295" s="142">
        <v>3</v>
      </c>
      <c r="B295" s="147" t="s">
        <v>2684</v>
      </c>
      <c r="C295" s="139" t="s">
        <v>2685</v>
      </c>
      <c r="D295" s="142" t="s">
        <v>1632</v>
      </c>
      <c r="E295" s="142">
        <v>30</v>
      </c>
      <c r="F295" s="139">
        <f t="shared" ref="F295:F304" si="23">SUM(F294,E295)</f>
        <v>73</v>
      </c>
      <c r="G295" s="140">
        <f t="shared" si="22"/>
        <v>73</v>
      </c>
      <c r="H295" s="142"/>
      <c r="I295" s="133"/>
      <c r="J295" s="134"/>
      <c r="K295" s="134"/>
      <c r="L295" s="134"/>
      <c r="M295" s="134"/>
      <c r="N295" s="134"/>
      <c r="O295" s="134"/>
      <c r="P295" s="134"/>
      <c r="Q295" s="134"/>
    </row>
    <row r="296" spans="1:17" ht="15.75" customHeight="1">
      <c r="A296" s="142">
        <v>4</v>
      </c>
      <c r="B296" s="147" t="s">
        <v>2161</v>
      </c>
      <c r="C296" s="142" t="s">
        <v>2162</v>
      </c>
      <c r="D296" s="142" t="s">
        <v>1621</v>
      </c>
      <c r="E296" s="142">
        <v>24</v>
      </c>
      <c r="F296" s="139">
        <f t="shared" si="23"/>
        <v>97</v>
      </c>
      <c r="G296" s="140">
        <f t="shared" si="22"/>
        <v>97</v>
      </c>
      <c r="H296" s="142"/>
      <c r="I296" s="133"/>
      <c r="J296" s="134"/>
      <c r="K296" s="134"/>
      <c r="L296" s="134"/>
      <c r="M296" s="134"/>
      <c r="N296" s="134"/>
      <c r="O296" s="134"/>
      <c r="P296" s="134"/>
      <c r="Q296" s="134"/>
    </row>
    <row r="297" spans="1:17" ht="15.75" customHeight="1">
      <c r="A297" s="142">
        <v>5</v>
      </c>
      <c r="B297" s="147" t="s">
        <v>2990</v>
      </c>
      <c r="C297" s="142" t="s">
        <v>2991</v>
      </c>
      <c r="D297" s="142" t="s">
        <v>1632</v>
      </c>
      <c r="E297" s="142">
        <v>16</v>
      </c>
      <c r="F297" s="139">
        <f t="shared" si="23"/>
        <v>113</v>
      </c>
      <c r="G297" s="140">
        <f t="shared" si="22"/>
        <v>113</v>
      </c>
      <c r="H297" s="142"/>
      <c r="I297" s="133"/>
      <c r="J297" s="134"/>
      <c r="K297" s="134"/>
      <c r="L297" s="134"/>
      <c r="M297" s="134"/>
      <c r="N297" s="134"/>
      <c r="O297" s="134"/>
      <c r="P297" s="134"/>
      <c r="Q297" s="134"/>
    </row>
    <row r="298" spans="1:17" ht="15.75" customHeight="1">
      <c r="A298" s="142">
        <v>6</v>
      </c>
      <c r="B298" s="154" t="s">
        <v>2118</v>
      </c>
      <c r="C298" s="142" t="s">
        <v>2274</v>
      </c>
      <c r="D298" s="142" t="s">
        <v>1621</v>
      </c>
      <c r="E298" s="142">
        <v>10</v>
      </c>
      <c r="F298" s="139">
        <f t="shared" si="23"/>
        <v>123</v>
      </c>
      <c r="G298" s="140">
        <f t="shared" si="22"/>
        <v>123</v>
      </c>
      <c r="H298" s="142"/>
      <c r="I298" s="133"/>
      <c r="J298" s="134"/>
      <c r="K298" s="134"/>
      <c r="L298" s="134"/>
      <c r="M298" s="134"/>
      <c r="N298" s="134"/>
      <c r="O298" s="134"/>
      <c r="P298" s="134"/>
      <c r="Q298" s="134"/>
    </row>
    <row r="299" spans="1:17" ht="15.75" customHeight="1">
      <c r="A299" s="142">
        <v>7</v>
      </c>
      <c r="B299" s="154" t="s">
        <v>2420</v>
      </c>
      <c r="C299" s="142" t="s">
        <v>2421</v>
      </c>
      <c r="D299" s="139" t="s">
        <v>1621</v>
      </c>
      <c r="E299" s="142">
        <v>15</v>
      </c>
      <c r="F299" s="139">
        <f t="shared" si="23"/>
        <v>138</v>
      </c>
      <c r="G299" s="140">
        <f t="shared" si="22"/>
        <v>138</v>
      </c>
      <c r="H299" s="142"/>
      <c r="I299" s="133"/>
      <c r="J299" s="134"/>
      <c r="K299" s="134"/>
      <c r="L299" s="134"/>
      <c r="M299" s="134"/>
      <c r="N299" s="134"/>
      <c r="O299" s="134"/>
      <c r="P299" s="134"/>
      <c r="Q299" s="134"/>
    </row>
    <row r="300" spans="1:17" ht="15.75" customHeight="1">
      <c r="A300" s="142">
        <v>8</v>
      </c>
      <c r="B300" s="294" t="s">
        <v>2192</v>
      </c>
      <c r="C300" s="145" t="s">
        <v>2193</v>
      </c>
      <c r="D300" s="143" t="s">
        <v>1621</v>
      </c>
      <c r="E300" s="145">
        <v>10</v>
      </c>
      <c r="F300" s="139">
        <f t="shared" si="23"/>
        <v>148</v>
      </c>
      <c r="G300" s="140">
        <f t="shared" si="22"/>
        <v>148</v>
      </c>
      <c r="H300" s="145"/>
      <c r="I300" s="133" t="s">
        <v>2662</v>
      </c>
      <c r="J300" s="134"/>
      <c r="K300" s="134"/>
      <c r="L300" s="134"/>
      <c r="M300" s="134"/>
      <c r="N300" s="134"/>
      <c r="O300" s="134"/>
      <c r="P300" s="134"/>
      <c r="Q300" s="134"/>
    </row>
    <row r="301" spans="1:17" ht="15.75" customHeight="1">
      <c r="A301" s="142">
        <v>9</v>
      </c>
      <c r="B301" s="154" t="s">
        <v>2124</v>
      </c>
      <c r="C301" s="142" t="s">
        <v>2125</v>
      </c>
      <c r="D301" s="142" t="s">
        <v>1632</v>
      </c>
      <c r="E301" s="142">
        <v>32</v>
      </c>
      <c r="F301" s="139">
        <f t="shared" si="23"/>
        <v>180</v>
      </c>
      <c r="G301" s="140">
        <f t="shared" si="22"/>
        <v>180</v>
      </c>
      <c r="H301" s="201"/>
      <c r="I301" s="133"/>
      <c r="J301" s="134"/>
      <c r="K301" s="134"/>
      <c r="L301" s="134"/>
      <c r="M301" s="134"/>
      <c r="N301" s="134"/>
      <c r="O301" s="134"/>
      <c r="P301" s="134"/>
      <c r="Q301" s="134"/>
    </row>
    <row r="302" spans="1:17" ht="15.75" customHeight="1">
      <c r="A302" s="142">
        <v>10</v>
      </c>
      <c r="B302" s="147" t="s">
        <v>2519</v>
      </c>
      <c r="C302" s="139" t="s">
        <v>2520</v>
      </c>
      <c r="D302" s="142" t="s">
        <v>1621</v>
      </c>
      <c r="E302" s="142">
        <v>4</v>
      </c>
      <c r="F302" s="139">
        <f t="shared" si="23"/>
        <v>184</v>
      </c>
      <c r="G302" s="140">
        <f t="shared" si="22"/>
        <v>184</v>
      </c>
      <c r="H302" s="201"/>
      <c r="I302" s="133"/>
      <c r="J302" s="134"/>
      <c r="K302" s="134"/>
      <c r="L302" s="134"/>
      <c r="M302" s="134"/>
      <c r="N302" s="134"/>
      <c r="O302" s="134"/>
      <c r="P302" s="134"/>
      <c r="Q302" s="134"/>
    </row>
    <row r="303" spans="1:17" ht="15.75" customHeight="1">
      <c r="A303" s="142">
        <v>11</v>
      </c>
      <c r="B303" s="147" t="s">
        <v>2765</v>
      </c>
      <c r="C303" s="139" t="s">
        <v>2766</v>
      </c>
      <c r="D303" s="142" t="s">
        <v>1621</v>
      </c>
      <c r="E303" s="142">
        <v>5</v>
      </c>
      <c r="F303" s="139">
        <f t="shared" si="23"/>
        <v>189</v>
      </c>
      <c r="G303" s="140">
        <f t="shared" si="22"/>
        <v>189</v>
      </c>
      <c r="H303" s="201"/>
      <c r="I303" s="133"/>
      <c r="J303" s="134"/>
      <c r="K303" s="134"/>
      <c r="L303" s="134"/>
      <c r="M303" s="134"/>
      <c r="N303" s="134"/>
      <c r="O303" s="134"/>
      <c r="P303" s="134"/>
      <c r="Q303" s="134"/>
    </row>
    <row r="304" spans="1:17" ht="15.75" customHeight="1">
      <c r="A304" s="142">
        <v>12</v>
      </c>
      <c r="B304" s="154" t="s">
        <v>2992</v>
      </c>
      <c r="C304" s="142" t="s">
        <v>2786</v>
      </c>
      <c r="D304" s="142" t="s">
        <v>1632</v>
      </c>
      <c r="E304" s="142">
        <v>200</v>
      </c>
      <c r="F304" s="139">
        <f t="shared" si="23"/>
        <v>389</v>
      </c>
      <c r="G304" s="140">
        <f t="shared" si="22"/>
        <v>389</v>
      </c>
      <c r="H304" s="201"/>
      <c r="I304" s="133"/>
      <c r="J304" s="134"/>
      <c r="K304" s="134"/>
      <c r="L304" s="134"/>
      <c r="M304" s="134"/>
      <c r="N304" s="134"/>
      <c r="O304" s="134"/>
      <c r="P304" s="134"/>
      <c r="Q304" s="134"/>
    </row>
    <row r="305" spans="1:17" ht="15.75" customHeight="1">
      <c r="A305" s="142">
        <v>13</v>
      </c>
      <c r="B305" s="154" t="s">
        <v>2687</v>
      </c>
      <c r="C305" s="142" t="s">
        <v>1638</v>
      </c>
      <c r="D305" s="142" t="s">
        <v>1621</v>
      </c>
      <c r="E305" s="142">
        <v>10</v>
      </c>
      <c r="F305" s="337">
        <v>399</v>
      </c>
      <c r="G305" s="324">
        <v>399</v>
      </c>
      <c r="H305" s="201"/>
      <c r="I305" s="133"/>
      <c r="J305" s="134"/>
      <c r="K305" s="134"/>
      <c r="L305" s="134"/>
      <c r="M305" s="134"/>
      <c r="N305" s="134"/>
      <c r="O305" s="134"/>
      <c r="P305" s="134"/>
      <c r="Q305" s="134"/>
    </row>
    <row r="306" spans="1:17" ht="15" customHeight="1">
      <c r="A306" s="139">
        <v>14</v>
      </c>
      <c r="B306" s="141" t="s">
        <v>2958</v>
      </c>
      <c r="C306" s="142" t="s">
        <v>2959</v>
      </c>
      <c r="D306" s="167" t="s">
        <v>1175</v>
      </c>
      <c r="E306" s="142">
        <v>4</v>
      </c>
      <c r="F306" s="139">
        <f>SUM(F305,E306)</f>
        <v>403</v>
      </c>
      <c r="G306" s="324">
        <v>400</v>
      </c>
      <c r="H306" s="325" t="s">
        <v>1179</v>
      </c>
      <c r="I306" s="133" t="s">
        <v>2745</v>
      </c>
    </row>
    <row r="307" spans="1:17" ht="15.75" customHeight="1">
      <c r="A307" s="142"/>
      <c r="B307" s="154"/>
      <c r="C307" s="142"/>
      <c r="D307" s="142"/>
      <c r="E307" s="142"/>
      <c r="F307" s="337"/>
      <c r="G307" s="324"/>
      <c r="H307" s="201"/>
      <c r="I307" s="133"/>
      <c r="J307" s="134"/>
      <c r="K307" s="134"/>
      <c r="L307" s="134"/>
      <c r="M307" s="134"/>
      <c r="N307" s="134"/>
      <c r="O307" s="134"/>
      <c r="P307" s="134"/>
      <c r="Q307" s="134"/>
    </row>
    <row r="308" spans="1:17" ht="15.75" customHeight="1">
      <c r="A308" s="224"/>
      <c r="B308" s="333"/>
      <c r="C308" s="224"/>
      <c r="D308" s="224"/>
      <c r="E308" s="224"/>
      <c r="F308" s="392"/>
      <c r="G308" s="393"/>
      <c r="H308" s="394"/>
      <c r="I308" s="133"/>
      <c r="J308" s="134"/>
      <c r="K308" s="134"/>
      <c r="L308" s="134"/>
      <c r="M308" s="134"/>
      <c r="N308" s="134"/>
      <c r="O308" s="134"/>
      <c r="P308" s="134"/>
      <c r="Q308" s="134"/>
    </row>
    <row r="309" spans="1:17" ht="15.75" customHeight="1">
      <c r="A309" s="132"/>
      <c r="B309" s="258"/>
      <c r="C309" s="132"/>
      <c r="D309" s="132"/>
      <c r="E309" s="132"/>
      <c r="F309" s="376"/>
      <c r="G309" s="374"/>
      <c r="H309" s="379"/>
      <c r="I309" s="133"/>
      <c r="J309" s="134"/>
      <c r="K309" s="134"/>
      <c r="L309" s="134"/>
      <c r="M309" s="134"/>
      <c r="N309" s="134"/>
      <c r="O309" s="134"/>
      <c r="P309" s="134"/>
      <c r="Q309" s="134"/>
    </row>
    <row r="310" spans="1:17" ht="15.75" customHeight="1">
      <c r="A310" s="132"/>
      <c r="B310" s="258"/>
      <c r="C310" s="132"/>
      <c r="D310" s="148"/>
      <c r="E310" s="132"/>
      <c r="F310" s="148"/>
      <c r="G310" s="149"/>
      <c r="H310" s="132"/>
      <c r="I310" s="133"/>
      <c r="J310" s="134"/>
      <c r="K310" s="134"/>
      <c r="L310" s="134"/>
      <c r="M310" s="134"/>
      <c r="N310" s="134"/>
      <c r="O310" s="134"/>
      <c r="P310" s="134"/>
      <c r="Q310" s="134"/>
    </row>
    <row r="311" spans="1:17" ht="15.75" customHeight="1">
      <c r="A311" s="548" t="s">
        <v>2993</v>
      </c>
      <c r="B311" s="548"/>
      <c r="C311" s="548" t="s">
        <v>2994</v>
      </c>
      <c r="D311" s="548"/>
      <c r="E311" s="132"/>
      <c r="F311" s="132"/>
      <c r="G311" s="132"/>
      <c r="H311" s="132"/>
      <c r="I311" s="133"/>
      <c r="J311" s="134"/>
      <c r="K311" s="134"/>
      <c r="L311" s="134"/>
      <c r="M311" s="134"/>
      <c r="N311" s="134"/>
      <c r="O311" s="134"/>
      <c r="P311" s="134"/>
      <c r="Q311" s="134"/>
    </row>
    <row r="312" spans="1:17" ht="15.75" customHeight="1">
      <c r="A312" s="139" t="s">
        <v>1622</v>
      </c>
      <c r="B312" s="139" t="s">
        <v>1623</v>
      </c>
      <c r="C312" s="139" t="s">
        <v>1624</v>
      </c>
      <c r="D312" s="139" t="s">
        <v>1625</v>
      </c>
      <c r="E312" s="139" t="s">
        <v>1626</v>
      </c>
      <c r="F312" s="139" t="s">
        <v>1627</v>
      </c>
      <c r="G312" s="140" t="s">
        <v>1628</v>
      </c>
      <c r="H312" s="140" t="s">
        <v>1629</v>
      </c>
      <c r="I312" s="133"/>
      <c r="J312" s="134"/>
      <c r="K312" s="134"/>
      <c r="L312" s="134"/>
      <c r="M312" s="134"/>
      <c r="N312" s="134"/>
      <c r="O312" s="134"/>
      <c r="P312" s="134"/>
      <c r="Q312" s="134"/>
    </row>
    <row r="313" spans="1:17" ht="15.75" customHeight="1">
      <c r="A313" s="139">
        <v>1</v>
      </c>
      <c r="B313" s="154" t="s">
        <v>2720</v>
      </c>
      <c r="C313" s="142" t="s">
        <v>2721</v>
      </c>
      <c r="D313" s="142" t="s">
        <v>1621</v>
      </c>
      <c r="E313" s="142">
        <v>28</v>
      </c>
      <c r="F313" s="139">
        <f>SUM(E313,F312)</f>
        <v>28</v>
      </c>
      <c r="G313" s="140">
        <f>SUM(E313,G312)</f>
        <v>28</v>
      </c>
      <c r="H313" s="142"/>
      <c r="I313" s="133"/>
      <c r="J313" s="134"/>
      <c r="K313" s="134"/>
      <c r="L313" s="134"/>
      <c r="M313" s="134"/>
      <c r="N313" s="134"/>
      <c r="O313" s="134"/>
      <c r="P313" s="134"/>
      <c r="Q313" s="134"/>
    </row>
    <row r="314" spans="1:17" ht="15.75" customHeight="1">
      <c r="A314" s="139">
        <v>2</v>
      </c>
      <c r="B314" s="154" t="s">
        <v>2656</v>
      </c>
      <c r="C314" s="142" t="s">
        <v>2657</v>
      </c>
      <c r="D314" s="142" t="s">
        <v>1621</v>
      </c>
      <c r="E314" s="142">
        <v>28</v>
      </c>
      <c r="F314" s="139">
        <f>SUM(E314,F313)</f>
        <v>56</v>
      </c>
      <c r="G314" s="140">
        <f>SUM(E314,G313)</f>
        <v>56</v>
      </c>
      <c r="H314" s="142"/>
      <c r="I314" s="133"/>
      <c r="J314" s="134"/>
      <c r="K314" s="134"/>
      <c r="L314" s="134"/>
      <c r="M314" s="134"/>
      <c r="N314" s="134"/>
      <c r="O314" s="134"/>
      <c r="P314" s="134"/>
      <c r="Q314" s="134"/>
    </row>
    <row r="315" spans="1:17" ht="15.75" customHeight="1">
      <c r="A315" s="139">
        <v>3</v>
      </c>
      <c r="B315" s="147" t="s">
        <v>2770</v>
      </c>
      <c r="C315" s="139" t="s">
        <v>2725</v>
      </c>
      <c r="D315" s="139" t="s">
        <v>1621</v>
      </c>
      <c r="E315" s="142">
        <v>30</v>
      </c>
      <c r="F315" s="139">
        <f>SUM(E315,F314)</f>
        <v>86</v>
      </c>
      <c r="G315" s="140">
        <f>SUM(E315,G314)</f>
        <v>86</v>
      </c>
      <c r="H315" s="142"/>
      <c r="I315" s="133"/>
      <c r="J315" s="134"/>
      <c r="K315" s="134"/>
      <c r="L315" s="134"/>
      <c r="M315" s="134"/>
      <c r="N315" s="134"/>
      <c r="O315" s="134"/>
      <c r="P315" s="134"/>
      <c r="Q315" s="134"/>
    </row>
    <row r="316" spans="1:17" ht="15.75" customHeight="1">
      <c r="A316" s="142">
        <v>4</v>
      </c>
      <c r="B316" s="147" t="s">
        <v>2684</v>
      </c>
      <c r="C316" s="139" t="s">
        <v>2685</v>
      </c>
      <c r="D316" s="142" t="s">
        <v>1632</v>
      </c>
      <c r="E316" s="142">
        <v>41</v>
      </c>
      <c r="F316" s="139">
        <f t="shared" ref="F316:F327" si="24">SUM(F315,E316)</f>
        <v>127</v>
      </c>
      <c r="G316" s="140">
        <f>SUM(G315,E316)</f>
        <v>127</v>
      </c>
      <c r="H316" s="142"/>
      <c r="I316" s="133"/>
      <c r="J316" s="134"/>
      <c r="K316" s="134"/>
      <c r="L316" s="134"/>
      <c r="M316" s="134"/>
      <c r="N316" s="134"/>
      <c r="O316" s="134"/>
      <c r="P316" s="134"/>
      <c r="Q316" s="134"/>
    </row>
    <row r="317" spans="1:17" ht="15.75" customHeight="1">
      <c r="A317" s="139">
        <v>5</v>
      </c>
      <c r="B317" s="150" t="s">
        <v>2867</v>
      </c>
      <c r="C317" s="142" t="s">
        <v>2661</v>
      </c>
      <c r="D317" s="139" t="s">
        <v>1621</v>
      </c>
      <c r="E317" s="142">
        <v>15</v>
      </c>
      <c r="F317" s="139">
        <f t="shared" si="24"/>
        <v>142</v>
      </c>
      <c r="G317" s="140">
        <f>SUM(G316,E317)</f>
        <v>142</v>
      </c>
      <c r="H317" s="142"/>
      <c r="I317" s="133"/>
      <c r="J317" s="134"/>
      <c r="K317" s="134"/>
      <c r="L317" s="134"/>
      <c r="M317" s="134"/>
      <c r="N317" s="134"/>
      <c r="O317" s="134"/>
      <c r="P317" s="134"/>
      <c r="Q317" s="134"/>
    </row>
    <row r="318" spans="1:17" ht="15.75" customHeight="1">
      <c r="A318" s="139">
        <v>6</v>
      </c>
      <c r="B318" s="147" t="s">
        <v>2161</v>
      </c>
      <c r="C318" s="142" t="s">
        <v>2162</v>
      </c>
      <c r="D318" s="142" t="s">
        <v>1621</v>
      </c>
      <c r="E318" s="142">
        <v>24</v>
      </c>
      <c r="F318" s="139">
        <f t="shared" si="24"/>
        <v>166</v>
      </c>
      <c r="G318" s="140">
        <f>SUM(G317,E318)</f>
        <v>166</v>
      </c>
      <c r="H318" s="142"/>
      <c r="I318" s="133"/>
      <c r="J318" s="134"/>
      <c r="K318" s="134"/>
      <c r="L318" s="134"/>
      <c r="M318" s="134"/>
      <c r="N318" s="134"/>
      <c r="O318" s="134"/>
      <c r="P318" s="134"/>
      <c r="Q318" s="134"/>
    </row>
    <row r="319" spans="1:17" ht="15.75" customHeight="1">
      <c r="A319" s="139">
        <v>7</v>
      </c>
      <c r="B319" s="147" t="s">
        <v>2990</v>
      </c>
      <c r="C319" s="142" t="s">
        <v>2991</v>
      </c>
      <c r="D319" s="142" t="s">
        <v>1632</v>
      </c>
      <c r="E319" s="142">
        <v>16</v>
      </c>
      <c r="F319" s="139">
        <f t="shared" si="24"/>
        <v>182</v>
      </c>
      <c r="G319" s="140">
        <f>SUM(G318,E319)</f>
        <v>182</v>
      </c>
      <c r="H319" s="142"/>
      <c r="I319" s="133"/>
      <c r="J319" s="134"/>
      <c r="K319" s="134"/>
      <c r="L319" s="134"/>
      <c r="M319" s="134"/>
      <c r="N319" s="134"/>
      <c r="O319" s="134"/>
      <c r="P319" s="134"/>
      <c r="Q319" s="134"/>
    </row>
    <row r="320" spans="1:17" ht="15.75" customHeight="1">
      <c r="A320" s="139">
        <v>8</v>
      </c>
      <c r="B320" s="154" t="s">
        <v>2118</v>
      </c>
      <c r="C320" s="142" t="s">
        <v>2119</v>
      </c>
      <c r="D320" s="142" t="s">
        <v>1621</v>
      </c>
      <c r="E320" s="142">
        <v>60</v>
      </c>
      <c r="F320" s="139">
        <f t="shared" si="24"/>
        <v>242</v>
      </c>
      <c r="G320" s="140">
        <v>200</v>
      </c>
      <c r="H320" s="142"/>
      <c r="I320" s="133"/>
      <c r="J320" s="134"/>
      <c r="K320" s="134"/>
      <c r="L320" s="134"/>
      <c r="M320" s="134"/>
      <c r="N320" s="134"/>
      <c r="O320" s="134"/>
      <c r="P320" s="134"/>
      <c r="Q320" s="134"/>
    </row>
    <row r="321" spans="1:17" ht="15.75" customHeight="1">
      <c r="A321" s="139">
        <v>9</v>
      </c>
      <c r="B321" s="147" t="s">
        <v>2709</v>
      </c>
      <c r="C321" s="142" t="s">
        <v>2710</v>
      </c>
      <c r="D321" s="142" t="s">
        <v>1621</v>
      </c>
      <c r="E321" s="142">
        <v>12</v>
      </c>
      <c r="F321" s="139">
        <f t="shared" si="24"/>
        <v>254</v>
      </c>
      <c r="G321" s="140">
        <v>200</v>
      </c>
      <c r="H321" s="142"/>
      <c r="I321" s="133"/>
      <c r="J321" s="134"/>
      <c r="K321" s="134"/>
      <c r="L321" s="134"/>
      <c r="M321" s="134"/>
      <c r="N321" s="134"/>
      <c r="O321" s="134"/>
      <c r="P321" s="134"/>
      <c r="Q321" s="134"/>
    </row>
    <row r="322" spans="1:17" ht="15.75" customHeight="1">
      <c r="A322" s="139">
        <v>10</v>
      </c>
      <c r="B322" s="294" t="s">
        <v>2420</v>
      </c>
      <c r="C322" s="145" t="s">
        <v>2421</v>
      </c>
      <c r="D322" s="143" t="s">
        <v>1621</v>
      </c>
      <c r="E322" s="145">
        <v>20</v>
      </c>
      <c r="F322" s="139">
        <f t="shared" si="24"/>
        <v>274</v>
      </c>
      <c r="G322" s="146">
        <v>200</v>
      </c>
      <c r="H322" s="145"/>
      <c r="I322" s="133" t="s">
        <v>2662</v>
      </c>
      <c r="J322" s="134"/>
      <c r="K322" s="134"/>
      <c r="L322" s="134"/>
      <c r="M322" s="134"/>
      <c r="N322" s="134"/>
      <c r="O322" s="134"/>
      <c r="P322" s="134"/>
      <c r="Q322" s="134"/>
    </row>
    <row r="323" spans="1:17" ht="15.75" customHeight="1">
      <c r="A323" s="337">
        <v>11</v>
      </c>
      <c r="B323" s="375" t="s">
        <v>2279</v>
      </c>
      <c r="C323" s="201" t="s">
        <v>2143</v>
      </c>
      <c r="D323" s="201" t="s">
        <v>1632</v>
      </c>
      <c r="E323" s="201">
        <v>8</v>
      </c>
      <c r="F323" s="139">
        <f t="shared" si="24"/>
        <v>282</v>
      </c>
      <c r="G323" s="324">
        <f>SUM(G322,E323)</f>
        <v>208</v>
      </c>
      <c r="H323" s="201"/>
      <c r="I323" s="133"/>
      <c r="J323" s="134"/>
      <c r="K323" s="134"/>
      <c r="L323" s="134"/>
      <c r="M323" s="134"/>
      <c r="N323" s="134"/>
      <c r="O323" s="134"/>
      <c r="P323" s="134"/>
      <c r="Q323" s="134"/>
    </row>
    <row r="324" spans="1:17" ht="15.75" customHeight="1">
      <c r="A324" s="139">
        <v>12</v>
      </c>
      <c r="B324" s="154" t="s">
        <v>2124</v>
      </c>
      <c r="C324" s="142" t="s">
        <v>2125</v>
      </c>
      <c r="D324" s="142" t="s">
        <v>1632</v>
      </c>
      <c r="E324" s="142">
        <v>32</v>
      </c>
      <c r="F324" s="139">
        <f t="shared" si="24"/>
        <v>314</v>
      </c>
      <c r="G324" s="324">
        <f>SUM(G323,E324)</f>
        <v>240</v>
      </c>
      <c r="H324" s="142"/>
      <c r="I324" s="133"/>
      <c r="J324" s="134"/>
      <c r="K324" s="134"/>
      <c r="L324" s="134"/>
      <c r="M324" s="134"/>
      <c r="N324" s="134"/>
      <c r="O324" s="134"/>
      <c r="P324" s="134"/>
      <c r="Q324" s="134"/>
    </row>
    <row r="325" spans="1:17" ht="15.75" customHeight="1">
      <c r="A325" s="337">
        <v>13</v>
      </c>
      <c r="B325" s="147" t="s">
        <v>2519</v>
      </c>
      <c r="C325" s="139" t="s">
        <v>2520</v>
      </c>
      <c r="D325" s="142" t="s">
        <v>1621</v>
      </c>
      <c r="E325" s="142">
        <v>4</v>
      </c>
      <c r="F325" s="139">
        <f t="shared" si="24"/>
        <v>318</v>
      </c>
      <c r="G325" s="324">
        <f>SUM(G324,E325)</f>
        <v>244</v>
      </c>
      <c r="H325" s="142"/>
      <c r="I325" s="133"/>
      <c r="J325" s="134"/>
      <c r="K325" s="134"/>
      <c r="L325" s="134"/>
      <c r="M325" s="134"/>
      <c r="N325" s="134"/>
      <c r="O325" s="134"/>
      <c r="P325" s="134"/>
      <c r="Q325" s="134"/>
    </row>
    <row r="326" spans="1:17" ht="15.75" customHeight="1">
      <c r="A326" s="337">
        <v>14</v>
      </c>
      <c r="B326" s="147" t="s">
        <v>1967</v>
      </c>
      <c r="C326" s="139" t="s">
        <v>1968</v>
      </c>
      <c r="D326" s="142" t="s">
        <v>1632</v>
      </c>
      <c r="E326" s="142">
        <v>8</v>
      </c>
      <c r="F326" s="139">
        <f t="shared" si="24"/>
        <v>326</v>
      </c>
      <c r="G326" s="324">
        <f>SUM(G325,E326)</f>
        <v>252</v>
      </c>
      <c r="H326" s="142"/>
      <c r="I326" s="133"/>
      <c r="J326" s="134"/>
      <c r="K326" s="134"/>
      <c r="L326" s="134"/>
      <c r="M326" s="134"/>
      <c r="N326" s="134"/>
      <c r="O326" s="134"/>
      <c r="P326" s="134"/>
      <c r="Q326" s="134"/>
    </row>
    <row r="327" spans="1:17" ht="15.75" customHeight="1">
      <c r="A327" s="337">
        <v>15</v>
      </c>
      <c r="B327" s="126" t="s">
        <v>2848</v>
      </c>
      <c r="C327" s="139" t="s">
        <v>2995</v>
      </c>
      <c r="D327" s="142" t="s">
        <v>1632</v>
      </c>
      <c r="E327" s="142">
        <v>190</v>
      </c>
      <c r="F327" s="139">
        <f t="shared" si="24"/>
        <v>516</v>
      </c>
      <c r="G327" s="324">
        <v>400</v>
      </c>
      <c r="H327" s="325" t="s">
        <v>1179</v>
      </c>
      <c r="I327" s="133" t="s">
        <v>2111</v>
      </c>
      <c r="J327" s="134"/>
      <c r="K327" s="134"/>
      <c r="L327" s="134"/>
      <c r="M327" s="134"/>
      <c r="N327" s="134"/>
      <c r="O327" s="134"/>
      <c r="P327" s="134"/>
      <c r="Q327" s="134"/>
    </row>
    <row r="328" spans="1:17" ht="15.75" customHeight="1">
      <c r="A328" s="392"/>
      <c r="B328" s="358"/>
      <c r="C328" s="332"/>
      <c r="D328" s="224"/>
      <c r="E328" s="132"/>
      <c r="F328" s="376"/>
      <c r="G328" s="374"/>
      <c r="H328" s="132"/>
      <c r="I328" s="133"/>
      <c r="J328" s="134"/>
      <c r="K328" s="134"/>
      <c r="L328" s="134"/>
      <c r="M328" s="134"/>
      <c r="N328" s="134"/>
      <c r="O328" s="134"/>
      <c r="P328" s="134"/>
      <c r="Q328" s="134"/>
    </row>
    <row r="329" spans="1:17" ht="15.75" customHeight="1">
      <c r="A329" s="376"/>
      <c r="B329" s="134"/>
      <c r="C329" s="148"/>
      <c r="D329" s="132"/>
      <c r="E329" s="132"/>
      <c r="F329" s="376"/>
      <c r="G329" s="374"/>
      <c r="H329" s="132"/>
      <c r="I329" s="133"/>
      <c r="J329" s="134"/>
      <c r="K329" s="134"/>
      <c r="L329" s="134"/>
      <c r="M329" s="134"/>
      <c r="N329" s="134"/>
      <c r="O329" s="134"/>
      <c r="P329" s="134"/>
      <c r="Q329" s="134"/>
    </row>
    <row r="330" spans="1:17" ht="15.75" customHeight="1">
      <c r="A330" s="148"/>
      <c r="B330" s="258"/>
      <c r="C330" s="132"/>
      <c r="D330" s="148"/>
      <c r="E330" s="132"/>
      <c r="F330" s="148"/>
      <c r="G330" s="149"/>
      <c r="H330" s="132"/>
      <c r="I330" s="133"/>
      <c r="J330" s="134"/>
      <c r="K330" s="134"/>
      <c r="L330" s="134"/>
      <c r="M330" s="134"/>
      <c r="N330" s="134"/>
      <c r="O330" s="134"/>
      <c r="P330" s="134"/>
      <c r="Q330" s="134"/>
    </row>
    <row r="331" spans="1:17" ht="15.75" customHeight="1">
      <c r="A331" s="552" t="s">
        <v>2996</v>
      </c>
      <c r="B331" s="552"/>
      <c r="C331" s="552" t="s">
        <v>2997</v>
      </c>
      <c r="D331" s="552"/>
      <c r="E331" s="132"/>
      <c r="F331" s="132"/>
      <c r="G331" s="132"/>
      <c r="H331" s="132"/>
      <c r="I331" s="133"/>
      <c r="J331" s="134"/>
      <c r="K331" s="134"/>
      <c r="L331" s="134"/>
      <c r="M331" s="134"/>
      <c r="N331" s="134"/>
      <c r="O331" s="134"/>
      <c r="P331" s="134"/>
      <c r="Q331" s="134"/>
    </row>
    <row r="332" spans="1:17" ht="15.75" customHeight="1">
      <c r="A332" s="198" t="s">
        <v>1622</v>
      </c>
      <c r="B332" s="198" t="s">
        <v>1623</v>
      </c>
      <c r="C332" s="198" t="s">
        <v>1624</v>
      </c>
      <c r="D332" s="198" t="s">
        <v>1625</v>
      </c>
      <c r="E332" s="139" t="s">
        <v>1626</v>
      </c>
      <c r="F332" s="139" t="s">
        <v>1627</v>
      </c>
      <c r="G332" s="140" t="s">
        <v>1628</v>
      </c>
      <c r="H332" s="140" t="s">
        <v>1629</v>
      </c>
      <c r="I332" s="133"/>
      <c r="J332" s="134"/>
      <c r="K332" s="134"/>
      <c r="L332" s="134"/>
      <c r="M332" s="134"/>
      <c r="N332" s="134"/>
      <c r="O332" s="134"/>
      <c r="P332" s="134"/>
      <c r="Q332" s="134"/>
    </row>
    <row r="333" spans="1:17" ht="15.75" customHeight="1">
      <c r="A333" s="139">
        <v>1</v>
      </c>
      <c r="B333" s="150"/>
      <c r="C333" s="139"/>
      <c r="D333" s="139"/>
      <c r="E333" s="142"/>
      <c r="F333" s="139"/>
      <c r="G333" s="142"/>
      <c r="H333" s="142"/>
      <c r="I333" s="133"/>
      <c r="J333" s="134"/>
      <c r="K333" s="134"/>
      <c r="L333" s="134"/>
      <c r="M333" s="134"/>
      <c r="N333" s="134"/>
      <c r="O333" s="134"/>
      <c r="P333" s="134"/>
      <c r="Q333" s="134"/>
    </row>
    <row r="334" spans="1:17" ht="15.75" customHeight="1">
      <c r="A334" s="139">
        <v>2</v>
      </c>
      <c r="B334" s="150"/>
      <c r="C334" s="142"/>
      <c r="D334" s="139"/>
      <c r="E334" s="142"/>
      <c r="F334" s="139"/>
      <c r="G334" s="142"/>
      <c r="H334" s="142"/>
      <c r="I334" s="133"/>
      <c r="J334" s="134"/>
      <c r="K334" s="134"/>
      <c r="L334" s="134"/>
      <c r="M334" s="134"/>
      <c r="N334" s="134"/>
      <c r="O334" s="134"/>
      <c r="P334" s="134"/>
      <c r="Q334" s="134"/>
    </row>
    <row r="335" spans="1:17" ht="15.75" customHeight="1">
      <c r="A335" s="142">
        <v>3</v>
      </c>
      <c r="B335" s="150"/>
      <c r="C335" s="139"/>
      <c r="D335" s="139"/>
      <c r="E335" s="139"/>
      <c r="F335" s="142"/>
      <c r="G335" s="140"/>
      <c r="H335" s="142"/>
      <c r="I335" s="133"/>
      <c r="J335" s="134"/>
      <c r="K335" s="134"/>
      <c r="L335" s="134"/>
      <c r="M335" s="134"/>
      <c r="N335" s="134"/>
      <c r="O335" s="134"/>
      <c r="P335" s="134"/>
      <c r="Q335" s="134"/>
    </row>
    <row r="336" spans="1:17" ht="15.75" customHeight="1">
      <c r="A336" s="134"/>
      <c r="B336" s="134"/>
      <c r="C336" s="132"/>
      <c r="D336" s="132"/>
      <c r="E336" s="132"/>
      <c r="F336" s="132"/>
      <c r="G336" s="132"/>
      <c r="H336" s="132"/>
      <c r="I336" s="133"/>
      <c r="J336" s="134"/>
      <c r="K336" s="134"/>
      <c r="L336" s="134"/>
      <c r="M336" s="134"/>
      <c r="N336" s="134"/>
      <c r="O336" s="134"/>
      <c r="P336" s="134"/>
      <c r="Q336" s="134"/>
    </row>
    <row r="337" spans="1:17" ht="15.75" customHeight="1">
      <c r="A337" s="134"/>
      <c r="B337" s="134"/>
      <c r="C337" s="132"/>
      <c r="D337" s="132"/>
      <c r="E337" s="132"/>
      <c r="F337" s="132"/>
      <c r="G337" s="132"/>
      <c r="H337" s="132"/>
      <c r="I337" s="133"/>
      <c r="J337" s="134"/>
      <c r="K337" s="134"/>
      <c r="L337" s="134"/>
      <c r="M337" s="134"/>
      <c r="N337" s="134"/>
      <c r="O337" s="134"/>
      <c r="P337" s="134"/>
      <c r="Q337" s="134"/>
    </row>
    <row r="338" spans="1:17" ht="15.75" customHeight="1">
      <c r="A338" s="134"/>
      <c r="B338" s="134"/>
      <c r="C338" s="132"/>
      <c r="D338" s="132"/>
      <c r="E338" s="132"/>
      <c r="F338" s="132"/>
      <c r="G338" s="132"/>
      <c r="H338" s="132"/>
      <c r="I338" s="133"/>
      <c r="J338" s="134"/>
      <c r="K338" s="134"/>
      <c r="L338" s="134"/>
      <c r="M338" s="134"/>
      <c r="N338" s="134"/>
      <c r="O338" s="134"/>
      <c r="P338" s="134"/>
      <c r="Q338" s="134"/>
    </row>
    <row r="339" spans="1:17" ht="15.75" customHeight="1">
      <c r="A339" s="548" t="s">
        <v>2998</v>
      </c>
      <c r="B339" s="548"/>
      <c r="C339" s="548" t="s">
        <v>2999</v>
      </c>
      <c r="D339" s="548"/>
      <c r="E339" s="132"/>
      <c r="F339" s="132"/>
      <c r="G339" s="132"/>
      <c r="H339" s="132"/>
      <c r="I339" s="133"/>
      <c r="J339" s="134"/>
      <c r="K339" s="134"/>
      <c r="L339" s="134"/>
      <c r="M339" s="134"/>
      <c r="N339" s="134"/>
      <c r="O339" s="134"/>
      <c r="P339" s="134"/>
      <c r="Q339" s="134"/>
    </row>
    <row r="340" spans="1:17" ht="15.75" customHeight="1">
      <c r="A340" s="139" t="s">
        <v>1622</v>
      </c>
      <c r="B340" s="139" t="s">
        <v>1623</v>
      </c>
      <c r="C340" s="139" t="s">
        <v>1624</v>
      </c>
      <c r="D340" s="139" t="s">
        <v>1625</v>
      </c>
      <c r="E340" s="139" t="s">
        <v>1626</v>
      </c>
      <c r="F340" s="139" t="s">
        <v>1627</v>
      </c>
      <c r="G340" s="140" t="s">
        <v>1628</v>
      </c>
      <c r="H340" s="140" t="s">
        <v>1629</v>
      </c>
      <c r="I340" s="133"/>
      <c r="J340" s="134"/>
      <c r="K340" s="134"/>
      <c r="L340" s="134"/>
      <c r="M340" s="134"/>
      <c r="N340" s="134"/>
      <c r="O340" s="134"/>
      <c r="P340" s="134"/>
      <c r="Q340" s="134"/>
    </row>
    <row r="341" spans="1:17" ht="15.75" customHeight="1">
      <c r="A341" s="142">
        <v>1</v>
      </c>
      <c r="B341" s="147" t="s">
        <v>2718</v>
      </c>
      <c r="C341" s="139" t="s">
        <v>2719</v>
      </c>
      <c r="D341" s="142" t="s">
        <v>1621</v>
      </c>
      <c r="E341" s="142">
        <v>10</v>
      </c>
      <c r="F341" s="139">
        <f>SUM(F340,E341)</f>
        <v>10</v>
      </c>
      <c r="G341" s="140">
        <f>SUM(G340,E341)</f>
        <v>10</v>
      </c>
      <c r="H341" s="142"/>
      <c r="I341" s="133"/>
      <c r="J341" s="134"/>
      <c r="K341" s="134"/>
      <c r="L341" s="134"/>
      <c r="M341" s="134"/>
      <c r="N341" s="134"/>
      <c r="O341" s="134"/>
      <c r="P341" s="134"/>
      <c r="Q341" s="134"/>
    </row>
    <row r="342" spans="1:17" ht="15.75" customHeight="1">
      <c r="A342" s="139">
        <v>2</v>
      </c>
      <c r="B342" s="154" t="s">
        <v>2656</v>
      </c>
      <c r="C342" s="142" t="s">
        <v>2657</v>
      </c>
      <c r="D342" s="142" t="s">
        <v>1621</v>
      </c>
      <c r="E342" s="142">
        <v>30</v>
      </c>
      <c r="F342" s="139">
        <f>SUM(E342,F341)</f>
        <v>40</v>
      </c>
      <c r="G342" s="140">
        <f>SUM(E342,G341)</f>
        <v>40</v>
      </c>
      <c r="H342" s="142"/>
      <c r="I342" s="133"/>
      <c r="J342" s="134"/>
      <c r="K342" s="134"/>
      <c r="L342" s="134"/>
      <c r="M342" s="134"/>
      <c r="N342" s="134"/>
      <c r="O342" s="134"/>
      <c r="P342" s="134"/>
      <c r="Q342" s="134"/>
    </row>
    <row r="343" spans="1:17" ht="15.75" customHeight="1">
      <c r="A343" s="139">
        <v>3</v>
      </c>
      <c r="B343" s="154" t="s">
        <v>2673</v>
      </c>
      <c r="C343" s="142" t="s">
        <v>2659</v>
      </c>
      <c r="D343" s="142" t="s">
        <v>1621</v>
      </c>
      <c r="E343" s="142">
        <v>46</v>
      </c>
      <c r="F343" s="139">
        <f>SUM(E343,F342)</f>
        <v>86</v>
      </c>
      <c r="G343" s="140">
        <f>SUM(E343,G342)</f>
        <v>86</v>
      </c>
      <c r="H343" s="142"/>
      <c r="I343" s="133"/>
      <c r="J343" s="134"/>
      <c r="K343" s="134"/>
      <c r="L343" s="134"/>
      <c r="M343" s="134"/>
      <c r="N343" s="134"/>
      <c r="O343" s="134"/>
      <c r="P343" s="134"/>
      <c r="Q343" s="134"/>
    </row>
    <row r="344" spans="1:17" ht="15.75" customHeight="1">
      <c r="A344" s="139">
        <v>4</v>
      </c>
      <c r="B344" s="154" t="s">
        <v>3000</v>
      </c>
      <c r="C344" s="142" t="s">
        <v>3001</v>
      </c>
      <c r="D344" s="142" t="s">
        <v>1621</v>
      </c>
      <c r="E344" s="142">
        <v>8</v>
      </c>
      <c r="F344" s="139">
        <f>SUM(E344,F343)</f>
        <v>94</v>
      </c>
      <c r="G344" s="140">
        <f>SUM(E344,G343)</f>
        <v>94</v>
      </c>
      <c r="H344" s="142"/>
      <c r="I344" s="133"/>
      <c r="J344" s="134"/>
      <c r="K344" s="134"/>
      <c r="L344" s="134"/>
      <c r="M344" s="134"/>
      <c r="N344" s="134"/>
      <c r="O344" s="134"/>
      <c r="P344" s="134"/>
      <c r="Q344" s="134"/>
    </row>
    <row r="345" spans="1:17" ht="15.75" customHeight="1">
      <c r="A345" s="139">
        <v>5</v>
      </c>
      <c r="B345" s="154" t="s">
        <v>2909</v>
      </c>
      <c r="C345" s="142" t="s">
        <v>2910</v>
      </c>
      <c r="D345" s="142" t="s">
        <v>1621</v>
      </c>
      <c r="E345" s="142">
        <v>99</v>
      </c>
      <c r="F345" s="139">
        <f>SUM(E345,F344)</f>
        <v>193</v>
      </c>
      <c r="G345" s="140">
        <f>SUM(E345,G344)</f>
        <v>193</v>
      </c>
      <c r="H345" s="142"/>
      <c r="I345" s="133"/>
      <c r="J345" s="134"/>
      <c r="K345" s="134"/>
      <c r="L345" s="134"/>
      <c r="M345" s="134"/>
      <c r="N345" s="134"/>
      <c r="O345" s="134"/>
      <c r="P345" s="134"/>
      <c r="Q345" s="134"/>
    </row>
    <row r="346" spans="1:17" ht="15.75" customHeight="1">
      <c r="A346" s="139">
        <v>6</v>
      </c>
      <c r="B346" s="294" t="s">
        <v>2241</v>
      </c>
      <c r="C346" s="145" t="s">
        <v>2207</v>
      </c>
      <c r="D346" s="145" t="s">
        <v>1621</v>
      </c>
      <c r="E346" s="145">
        <v>45</v>
      </c>
      <c r="F346" s="143">
        <f>SUM(E346,F345)</f>
        <v>238</v>
      </c>
      <c r="G346" s="146">
        <v>200</v>
      </c>
      <c r="H346" s="145"/>
      <c r="I346" s="133" t="s">
        <v>2662</v>
      </c>
      <c r="J346" s="134"/>
      <c r="K346" s="134"/>
      <c r="L346" s="134"/>
      <c r="M346" s="134"/>
      <c r="N346" s="134"/>
      <c r="O346" s="134"/>
      <c r="P346" s="134"/>
      <c r="Q346" s="134"/>
    </row>
    <row r="347" spans="1:17" ht="15.75" customHeight="1">
      <c r="A347" s="139"/>
      <c r="B347" s="154"/>
      <c r="C347" s="142"/>
      <c r="D347" s="142"/>
      <c r="E347" s="142"/>
      <c r="F347" s="139"/>
      <c r="G347" s="140"/>
      <c r="H347" s="142"/>
      <c r="I347" s="133"/>
      <c r="J347" s="134"/>
      <c r="K347" s="134"/>
      <c r="L347" s="134"/>
      <c r="M347" s="134"/>
      <c r="N347" s="134"/>
      <c r="O347" s="134"/>
      <c r="P347" s="134"/>
      <c r="Q347" s="134"/>
    </row>
    <row r="348" spans="1:17" ht="15.75" customHeight="1">
      <c r="A348" s="148"/>
      <c r="B348" s="258"/>
      <c r="C348" s="132"/>
      <c r="D348" s="132"/>
      <c r="E348" s="132"/>
      <c r="F348" s="148"/>
      <c r="G348" s="149"/>
      <c r="H348" s="132"/>
      <c r="I348" s="133"/>
      <c r="J348" s="134"/>
      <c r="K348" s="134"/>
      <c r="L348" s="134"/>
      <c r="M348" s="134"/>
      <c r="N348" s="134"/>
      <c r="O348" s="134"/>
      <c r="P348" s="134"/>
      <c r="Q348" s="134"/>
    </row>
    <row r="349" spans="1:17" ht="15.75" customHeight="1">
      <c r="A349" s="148"/>
      <c r="B349" s="258"/>
      <c r="C349" s="132"/>
      <c r="D349" s="132"/>
      <c r="E349" s="132"/>
      <c r="F349" s="148"/>
      <c r="G349" s="149"/>
      <c r="H349" s="132"/>
      <c r="I349" s="133"/>
      <c r="J349" s="134"/>
      <c r="K349" s="134"/>
      <c r="L349" s="134"/>
      <c r="M349" s="134"/>
      <c r="N349" s="134"/>
      <c r="O349" s="134"/>
      <c r="P349" s="134"/>
      <c r="Q349" s="134"/>
    </row>
    <row r="350" spans="1:17" ht="15.75" customHeight="1">
      <c r="A350" s="148"/>
      <c r="B350" s="134"/>
      <c r="C350" s="132"/>
      <c r="D350" s="132"/>
      <c r="E350" s="132"/>
      <c r="F350" s="132"/>
      <c r="G350" s="132"/>
      <c r="H350" s="132"/>
      <c r="I350" s="133"/>
      <c r="J350" s="134"/>
      <c r="K350" s="134"/>
      <c r="L350" s="134"/>
      <c r="M350" s="134"/>
      <c r="N350" s="134"/>
      <c r="O350" s="134"/>
      <c r="P350" s="134"/>
      <c r="Q350" s="134"/>
    </row>
    <row r="351" spans="1:17" ht="15.75" customHeight="1">
      <c r="A351" s="548" t="s">
        <v>3002</v>
      </c>
      <c r="B351" s="548"/>
      <c r="C351" s="548" t="s">
        <v>3003</v>
      </c>
      <c r="D351" s="548"/>
      <c r="E351" s="132"/>
      <c r="F351" s="132"/>
      <c r="G351" s="132"/>
      <c r="H351" s="132"/>
      <c r="I351" s="133"/>
      <c r="J351" s="134"/>
      <c r="K351" s="134"/>
      <c r="L351" s="134"/>
      <c r="M351" s="134"/>
      <c r="N351" s="134"/>
      <c r="O351" s="134"/>
      <c r="P351" s="134"/>
      <c r="Q351" s="134"/>
    </row>
    <row r="352" spans="1:17" ht="15.75" customHeight="1">
      <c r="A352" s="139" t="s">
        <v>1622</v>
      </c>
      <c r="B352" s="139" t="s">
        <v>1623</v>
      </c>
      <c r="C352" s="139" t="s">
        <v>1624</v>
      </c>
      <c r="D352" s="139" t="s">
        <v>1625</v>
      </c>
      <c r="E352" s="139" t="s">
        <v>1626</v>
      </c>
      <c r="F352" s="139" t="s">
        <v>1627</v>
      </c>
      <c r="G352" s="140" t="s">
        <v>1628</v>
      </c>
      <c r="H352" s="140" t="s">
        <v>1629</v>
      </c>
      <c r="I352" s="133"/>
      <c r="J352" s="134"/>
      <c r="K352" s="134"/>
      <c r="L352" s="134"/>
      <c r="M352" s="134"/>
      <c r="N352" s="134"/>
      <c r="O352" s="134"/>
      <c r="P352" s="134"/>
      <c r="Q352" s="134"/>
    </row>
    <row r="353" spans="1:17" ht="15.75" customHeight="1">
      <c r="A353" s="139">
        <v>1</v>
      </c>
      <c r="B353" s="154" t="s">
        <v>2720</v>
      </c>
      <c r="C353" s="142" t="s">
        <v>2721</v>
      </c>
      <c r="D353" s="142" t="s">
        <v>1621</v>
      </c>
      <c r="E353" s="142">
        <v>28</v>
      </c>
      <c r="F353" s="139">
        <f>SUM(E353,F352)</f>
        <v>28</v>
      </c>
      <c r="G353" s="140">
        <f>SUM(E353,G352)</f>
        <v>28</v>
      </c>
      <c r="H353" s="142"/>
      <c r="I353" s="133"/>
      <c r="J353" s="134"/>
      <c r="K353" s="134"/>
      <c r="L353" s="134"/>
      <c r="M353" s="134"/>
      <c r="N353" s="134"/>
      <c r="O353" s="134"/>
      <c r="P353" s="134"/>
      <c r="Q353" s="134"/>
    </row>
    <row r="354" spans="1:17" ht="15.75" customHeight="1">
      <c r="A354" s="139">
        <v>2</v>
      </c>
      <c r="B354" s="154" t="s">
        <v>2656</v>
      </c>
      <c r="C354" s="142" t="s">
        <v>2657</v>
      </c>
      <c r="D354" s="142" t="s">
        <v>1621</v>
      </c>
      <c r="E354" s="142">
        <v>25</v>
      </c>
      <c r="F354" s="139">
        <f t="shared" ref="F354:F371" si="25">SUM(F353,E354)</f>
        <v>53</v>
      </c>
      <c r="G354" s="140">
        <f>SUM(E354,G353)</f>
        <v>53</v>
      </c>
      <c r="H354" s="142"/>
      <c r="I354" s="133"/>
      <c r="J354" s="134"/>
      <c r="K354" s="134"/>
      <c r="L354" s="134"/>
      <c r="M354" s="134"/>
      <c r="N354" s="134"/>
      <c r="O354" s="134"/>
      <c r="P354" s="134"/>
      <c r="Q354" s="134"/>
    </row>
    <row r="355" spans="1:17" ht="15.75" customHeight="1">
      <c r="A355" s="139">
        <v>3</v>
      </c>
      <c r="B355" s="147" t="s">
        <v>2724</v>
      </c>
      <c r="C355" s="139" t="s">
        <v>2725</v>
      </c>
      <c r="D355" s="139" t="s">
        <v>1621</v>
      </c>
      <c r="E355" s="142">
        <v>5</v>
      </c>
      <c r="F355" s="139">
        <f t="shared" si="25"/>
        <v>58</v>
      </c>
      <c r="G355" s="140">
        <f>SUM(E355,G354)</f>
        <v>58</v>
      </c>
      <c r="H355" s="142"/>
      <c r="I355" s="133"/>
      <c r="J355" s="134"/>
      <c r="K355" s="134"/>
      <c r="L355" s="134"/>
      <c r="M355" s="134"/>
      <c r="N355" s="134"/>
      <c r="O355" s="134"/>
      <c r="P355" s="134"/>
      <c r="Q355" s="134"/>
    </row>
    <row r="356" spans="1:17" ht="15.75" customHeight="1">
      <c r="A356" s="142">
        <v>4</v>
      </c>
      <c r="B356" s="147" t="s">
        <v>2684</v>
      </c>
      <c r="C356" s="139" t="s">
        <v>2685</v>
      </c>
      <c r="D356" s="142" t="s">
        <v>1632</v>
      </c>
      <c r="E356" s="142">
        <v>95</v>
      </c>
      <c r="F356" s="139">
        <f t="shared" si="25"/>
        <v>153</v>
      </c>
      <c r="G356" s="140">
        <f>SUM(G355,E356)</f>
        <v>153</v>
      </c>
      <c r="H356" s="142"/>
      <c r="I356" s="133"/>
      <c r="J356" s="134"/>
      <c r="K356" s="134"/>
      <c r="L356" s="134"/>
      <c r="M356" s="134"/>
      <c r="N356" s="134"/>
      <c r="O356" s="134"/>
      <c r="P356" s="134"/>
      <c r="Q356" s="134"/>
    </row>
    <row r="357" spans="1:17" ht="15.75" customHeight="1">
      <c r="A357" s="139">
        <v>5</v>
      </c>
      <c r="B357" s="150" t="s">
        <v>2867</v>
      </c>
      <c r="C357" s="142" t="s">
        <v>2661</v>
      </c>
      <c r="D357" s="139" t="s">
        <v>1621</v>
      </c>
      <c r="E357" s="142">
        <v>15</v>
      </c>
      <c r="F357" s="139">
        <f t="shared" si="25"/>
        <v>168</v>
      </c>
      <c r="G357" s="140">
        <f>SUM(G356,E357)</f>
        <v>168</v>
      </c>
      <c r="H357" s="142"/>
      <c r="I357" s="133"/>
      <c r="J357" s="134"/>
      <c r="K357" s="134"/>
      <c r="L357" s="134"/>
      <c r="M357" s="134"/>
      <c r="N357" s="134"/>
      <c r="O357" s="134"/>
      <c r="P357" s="134"/>
      <c r="Q357" s="134"/>
    </row>
    <row r="358" spans="1:17" ht="15.75" customHeight="1">
      <c r="A358" s="139">
        <v>6</v>
      </c>
      <c r="B358" s="154" t="s">
        <v>2188</v>
      </c>
      <c r="C358" s="142" t="s">
        <v>3004</v>
      </c>
      <c r="D358" s="142" t="s">
        <v>1621</v>
      </c>
      <c r="E358" s="142">
        <v>4</v>
      </c>
      <c r="F358" s="139">
        <f t="shared" si="25"/>
        <v>172</v>
      </c>
      <c r="G358" s="140">
        <f>SUM(E358,G357)</f>
        <v>172</v>
      </c>
      <c r="H358" s="142"/>
      <c r="I358" s="133"/>
      <c r="J358" s="134"/>
      <c r="K358" s="134"/>
      <c r="L358" s="134"/>
      <c r="M358" s="134"/>
      <c r="N358" s="134"/>
      <c r="O358" s="134"/>
      <c r="P358" s="134"/>
      <c r="Q358" s="134"/>
    </row>
    <row r="359" spans="1:17" ht="15.75" customHeight="1">
      <c r="A359" s="139">
        <v>7</v>
      </c>
      <c r="B359" s="154" t="s">
        <v>2188</v>
      </c>
      <c r="C359" s="142" t="s">
        <v>2189</v>
      </c>
      <c r="D359" s="142" t="s">
        <v>1621</v>
      </c>
      <c r="E359" s="142">
        <v>20</v>
      </c>
      <c r="F359" s="139">
        <f t="shared" si="25"/>
        <v>192</v>
      </c>
      <c r="G359" s="140">
        <f>SUM(E359,G358)</f>
        <v>192</v>
      </c>
      <c r="H359" s="142"/>
      <c r="I359" s="133"/>
      <c r="J359" s="134"/>
      <c r="K359" s="134"/>
      <c r="L359" s="134"/>
      <c r="M359" s="134"/>
      <c r="N359" s="134"/>
      <c r="O359" s="134"/>
      <c r="P359" s="134"/>
      <c r="Q359" s="134"/>
    </row>
    <row r="360" spans="1:17" ht="15.75" customHeight="1">
      <c r="A360" s="139">
        <v>8</v>
      </c>
      <c r="B360" s="150" t="s">
        <v>2414</v>
      </c>
      <c r="C360" s="139" t="s">
        <v>2415</v>
      </c>
      <c r="D360" s="139" t="s">
        <v>1621</v>
      </c>
      <c r="E360" s="142">
        <v>16</v>
      </c>
      <c r="F360" s="139">
        <f t="shared" si="25"/>
        <v>208</v>
      </c>
      <c r="G360" s="140">
        <v>200</v>
      </c>
      <c r="H360" s="142"/>
      <c r="I360" s="133"/>
      <c r="J360" s="134"/>
      <c r="K360" s="134"/>
      <c r="L360" s="134"/>
      <c r="M360" s="134"/>
      <c r="N360" s="134"/>
      <c r="O360" s="134"/>
      <c r="P360" s="134"/>
      <c r="Q360" s="134"/>
    </row>
    <row r="361" spans="1:17" ht="15.75" customHeight="1">
      <c r="A361" s="139">
        <v>9</v>
      </c>
      <c r="B361" s="150" t="s">
        <v>2416</v>
      </c>
      <c r="C361" s="139" t="s">
        <v>2417</v>
      </c>
      <c r="D361" s="139" t="s">
        <v>1621</v>
      </c>
      <c r="E361" s="142">
        <v>10</v>
      </c>
      <c r="F361" s="139">
        <f t="shared" si="25"/>
        <v>218</v>
      </c>
      <c r="G361" s="140">
        <v>200</v>
      </c>
      <c r="H361" s="142"/>
      <c r="I361" s="133"/>
      <c r="J361" s="134"/>
      <c r="K361" s="134"/>
      <c r="L361" s="134"/>
      <c r="M361" s="134"/>
      <c r="N361" s="134"/>
      <c r="O361" s="134"/>
      <c r="P361" s="134"/>
      <c r="Q361" s="134"/>
    </row>
    <row r="362" spans="1:17" ht="15.75" customHeight="1">
      <c r="A362" s="139">
        <v>10</v>
      </c>
      <c r="B362" s="147" t="s">
        <v>2981</v>
      </c>
      <c r="C362" s="139" t="s">
        <v>2982</v>
      </c>
      <c r="D362" s="142" t="s">
        <v>1621</v>
      </c>
      <c r="E362" s="142">
        <v>4</v>
      </c>
      <c r="F362" s="139">
        <f t="shared" si="25"/>
        <v>222</v>
      </c>
      <c r="G362" s="140">
        <v>200</v>
      </c>
      <c r="H362" s="142"/>
      <c r="I362" s="133"/>
      <c r="J362" s="134"/>
      <c r="K362" s="134"/>
      <c r="L362" s="134"/>
      <c r="M362" s="134"/>
      <c r="N362" s="134"/>
      <c r="O362" s="134"/>
      <c r="P362" s="134"/>
      <c r="Q362" s="134"/>
    </row>
    <row r="363" spans="1:17" ht="15.75" customHeight="1">
      <c r="A363" s="139">
        <v>11</v>
      </c>
      <c r="B363" s="154" t="s">
        <v>2391</v>
      </c>
      <c r="C363" s="142" t="s">
        <v>2180</v>
      </c>
      <c r="D363" s="139" t="s">
        <v>1621</v>
      </c>
      <c r="E363" s="142">
        <v>4</v>
      </c>
      <c r="F363" s="139">
        <f t="shared" si="25"/>
        <v>226</v>
      </c>
      <c r="G363" s="140">
        <v>200</v>
      </c>
      <c r="H363" s="142"/>
      <c r="I363" s="133"/>
      <c r="J363" s="134"/>
      <c r="K363" s="134"/>
      <c r="L363" s="134"/>
      <c r="M363" s="134"/>
      <c r="N363" s="134"/>
      <c r="O363" s="134"/>
      <c r="P363" s="134"/>
      <c r="Q363" s="134"/>
    </row>
    <row r="364" spans="1:17" ht="15.75" customHeight="1">
      <c r="A364" s="139">
        <v>12</v>
      </c>
      <c r="B364" s="154" t="s">
        <v>2420</v>
      </c>
      <c r="C364" s="142" t="s">
        <v>2421</v>
      </c>
      <c r="D364" s="139" t="s">
        <v>1621</v>
      </c>
      <c r="E364" s="142">
        <v>4</v>
      </c>
      <c r="F364" s="139">
        <f t="shared" si="25"/>
        <v>230</v>
      </c>
      <c r="G364" s="140">
        <v>200</v>
      </c>
      <c r="H364" s="142"/>
      <c r="I364" s="133"/>
      <c r="J364" s="134"/>
      <c r="K364" s="134"/>
      <c r="L364" s="134"/>
      <c r="M364" s="134"/>
      <c r="N364" s="134"/>
      <c r="O364" s="134"/>
      <c r="P364" s="134"/>
      <c r="Q364" s="134"/>
    </row>
    <row r="365" spans="1:17" ht="15.75" customHeight="1">
      <c r="A365" s="139">
        <v>13</v>
      </c>
      <c r="B365" s="294" t="s">
        <v>2972</v>
      </c>
      <c r="C365" s="145" t="s">
        <v>3005</v>
      </c>
      <c r="D365" s="143" t="s">
        <v>1621</v>
      </c>
      <c r="E365" s="145">
        <v>3</v>
      </c>
      <c r="F365" s="143">
        <f t="shared" si="25"/>
        <v>233</v>
      </c>
      <c r="G365" s="146">
        <v>200</v>
      </c>
      <c r="H365" s="145"/>
      <c r="I365" s="133" t="s">
        <v>2662</v>
      </c>
      <c r="J365" s="134"/>
      <c r="K365" s="134"/>
      <c r="L365" s="134"/>
      <c r="M365" s="134"/>
      <c r="N365" s="134"/>
      <c r="O365" s="134"/>
      <c r="P365" s="134"/>
      <c r="Q365" s="134"/>
    </row>
    <row r="366" spans="1:17" ht="15.75" customHeight="1">
      <c r="A366" s="139">
        <v>14</v>
      </c>
      <c r="B366" s="147" t="s">
        <v>2765</v>
      </c>
      <c r="C366" s="139" t="s">
        <v>2766</v>
      </c>
      <c r="D366" s="142" t="s">
        <v>1621</v>
      </c>
      <c r="E366" s="201">
        <v>5</v>
      </c>
      <c r="F366" s="139">
        <f t="shared" si="25"/>
        <v>238</v>
      </c>
      <c r="G366" s="324">
        <f t="shared" ref="G366:G371" si="26">SUM(E366,G365)</f>
        <v>205</v>
      </c>
      <c r="H366" s="201"/>
      <c r="I366" s="133"/>
      <c r="J366" s="134"/>
      <c r="K366" s="134"/>
      <c r="L366" s="134"/>
      <c r="M366" s="134"/>
      <c r="N366" s="134"/>
      <c r="O366" s="134"/>
      <c r="P366" s="134"/>
      <c r="Q366" s="134"/>
    </row>
    <row r="367" spans="1:17" ht="15.75" customHeight="1">
      <c r="A367" s="139">
        <v>15</v>
      </c>
      <c r="B367" s="147" t="s">
        <v>1967</v>
      </c>
      <c r="C367" s="139" t="s">
        <v>1968</v>
      </c>
      <c r="D367" s="142" t="s">
        <v>1632</v>
      </c>
      <c r="E367" s="142">
        <v>8</v>
      </c>
      <c r="F367" s="139">
        <f t="shared" si="25"/>
        <v>246</v>
      </c>
      <c r="G367" s="324">
        <f t="shared" si="26"/>
        <v>213</v>
      </c>
      <c r="H367" s="201"/>
      <c r="I367" s="133"/>
      <c r="J367" s="134"/>
      <c r="K367" s="134"/>
      <c r="L367" s="134"/>
      <c r="M367" s="134"/>
      <c r="N367" s="134"/>
      <c r="O367" s="134"/>
      <c r="P367" s="134"/>
      <c r="Q367" s="134"/>
    </row>
    <row r="368" spans="1:17" ht="15.75" customHeight="1">
      <c r="A368" s="139">
        <v>16</v>
      </c>
      <c r="B368" s="141" t="s">
        <v>1728</v>
      </c>
      <c r="C368" s="142" t="s">
        <v>1729</v>
      </c>
      <c r="D368" s="142" t="s">
        <v>1632</v>
      </c>
      <c r="E368" s="142">
        <v>42</v>
      </c>
      <c r="F368" s="139">
        <f t="shared" si="25"/>
        <v>288</v>
      </c>
      <c r="G368" s="324">
        <f t="shared" si="26"/>
        <v>255</v>
      </c>
      <c r="H368" s="201"/>
      <c r="I368" s="133"/>
      <c r="J368" s="134"/>
      <c r="K368" s="134"/>
      <c r="L368" s="134"/>
      <c r="M368" s="134"/>
      <c r="N368" s="134"/>
      <c r="O368" s="134"/>
      <c r="P368" s="134"/>
      <c r="Q368" s="134"/>
    </row>
    <row r="369" spans="1:26" ht="15.75" customHeight="1">
      <c r="A369" s="157">
        <v>17</v>
      </c>
      <c r="B369" s="174" t="s">
        <v>1734</v>
      </c>
      <c r="C369" s="158" t="s">
        <v>1735</v>
      </c>
      <c r="D369" s="158" t="s">
        <v>1632</v>
      </c>
      <c r="E369" s="158">
        <v>33</v>
      </c>
      <c r="F369" s="157">
        <f t="shared" si="25"/>
        <v>321</v>
      </c>
      <c r="G369" s="385">
        <f t="shared" si="26"/>
        <v>288</v>
      </c>
      <c r="H369" s="377"/>
      <c r="I369" s="133"/>
      <c r="J369" s="134"/>
      <c r="K369" s="134"/>
      <c r="L369" s="134"/>
      <c r="M369" s="134"/>
      <c r="N369" s="134"/>
      <c r="O369" s="134"/>
      <c r="P369" s="134"/>
      <c r="Q369" s="134"/>
    </row>
    <row r="370" spans="1:26" ht="15.75" customHeight="1">
      <c r="A370" s="142">
        <v>18</v>
      </c>
      <c r="B370" s="126" t="s">
        <v>2714</v>
      </c>
      <c r="C370" s="142" t="s">
        <v>2842</v>
      </c>
      <c r="D370" s="142" t="s">
        <v>1632</v>
      </c>
      <c r="E370" s="142">
        <v>8</v>
      </c>
      <c r="F370" s="139">
        <f t="shared" si="25"/>
        <v>329</v>
      </c>
      <c r="G370" s="324">
        <f t="shared" si="26"/>
        <v>296</v>
      </c>
      <c r="H370" s="142"/>
      <c r="I370" s="133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spans="1:26" ht="15.75" customHeight="1">
      <c r="A371" s="139">
        <v>19</v>
      </c>
      <c r="B371" s="126" t="s">
        <v>3006</v>
      </c>
      <c r="C371" s="139" t="s">
        <v>3007</v>
      </c>
      <c r="D371" s="142" t="s">
        <v>1632</v>
      </c>
      <c r="E371" s="201">
        <v>213</v>
      </c>
      <c r="F371" s="139">
        <f t="shared" si="25"/>
        <v>542</v>
      </c>
      <c r="G371" s="324">
        <f t="shared" si="26"/>
        <v>509</v>
      </c>
      <c r="H371" s="325" t="s">
        <v>1179</v>
      </c>
      <c r="I371" s="133" t="s">
        <v>2745</v>
      </c>
      <c r="J371" s="134"/>
      <c r="K371" s="134"/>
      <c r="L371" s="134"/>
      <c r="M371" s="134"/>
      <c r="N371" s="134"/>
      <c r="O371" s="134"/>
      <c r="P371" s="134"/>
      <c r="Q371" s="134"/>
    </row>
    <row r="372" spans="1:26" ht="15.75" customHeight="1">
      <c r="A372" s="148"/>
      <c r="B372" s="116"/>
      <c r="C372" s="148"/>
      <c r="D372" s="132"/>
      <c r="E372" s="379"/>
      <c r="F372" s="376"/>
      <c r="G372" s="374"/>
      <c r="H372" s="379"/>
      <c r="I372" s="133"/>
      <c r="J372" s="134"/>
      <c r="K372" s="134"/>
      <c r="L372" s="134"/>
      <c r="M372" s="134"/>
      <c r="N372" s="134"/>
      <c r="O372" s="134"/>
      <c r="P372" s="134"/>
      <c r="Q372" s="134"/>
    </row>
    <row r="373" spans="1:26" ht="15.75" customHeight="1">
      <c r="A373" s="148"/>
      <c r="B373" s="258"/>
      <c r="C373" s="132"/>
      <c r="D373" s="148"/>
      <c r="E373" s="132"/>
      <c r="F373" s="148"/>
      <c r="G373" s="149"/>
      <c r="H373" s="132"/>
      <c r="I373" s="133"/>
      <c r="J373" s="134"/>
      <c r="K373" s="134"/>
      <c r="L373" s="134"/>
      <c r="M373" s="134"/>
      <c r="N373" s="134"/>
      <c r="O373" s="134"/>
      <c r="P373" s="134"/>
      <c r="Q373" s="134"/>
    </row>
    <row r="374" spans="1:26" ht="15.75" customHeight="1">
      <c r="A374" s="552" t="s">
        <v>3008</v>
      </c>
      <c r="B374" s="552"/>
      <c r="C374" s="552" t="s">
        <v>3009</v>
      </c>
      <c r="D374" s="552"/>
      <c r="E374" s="132"/>
      <c r="F374" s="132"/>
      <c r="G374" s="132"/>
      <c r="H374" s="132"/>
      <c r="I374" s="133"/>
      <c r="J374" s="134"/>
      <c r="K374" s="134"/>
      <c r="L374" s="134"/>
      <c r="M374" s="134"/>
      <c r="N374" s="134"/>
      <c r="O374" s="134"/>
      <c r="P374" s="134"/>
      <c r="Q374" s="134"/>
    </row>
    <row r="375" spans="1:26" ht="15.75" customHeight="1">
      <c r="A375" s="198" t="s">
        <v>1622</v>
      </c>
      <c r="B375" s="198" t="s">
        <v>1623</v>
      </c>
      <c r="C375" s="198" t="s">
        <v>1624</v>
      </c>
      <c r="D375" s="198" t="s">
        <v>1625</v>
      </c>
      <c r="E375" s="139" t="s">
        <v>1626</v>
      </c>
      <c r="F375" s="139" t="s">
        <v>1627</v>
      </c>
      <c r="G375" s="140" t="s">
        <v>1628</v>
      </c>
      <c r="H375" s="140" t="s">
        <v>1629</v>
      </c>
      <c r="I375" s="133"/>
      <c r="J375" s="134"/>
      <c r="K375" s="134"/>
      <c r="L375" s="134"/>
      <c r="M375" s="134"/>
      <c r="N375" s="134"/>
      <c r="O375" s="134"/>
      <c r="P375" s="134"/>
      <c r="Q375" s="134"/>
    </row>
    <row r="376" spans="1:26" ht="15.75" customHeight="1">
      <c r="A376" s="139">
        <v>1</v>
      </c>
      <c r="B376" s="154" t="s">
        <v>2656</v>
      </c>
      <c r="C376" s="142" t="s">
        <v>2657</v>
      </c>
      <c r="D376" s="142" t="s">
        <v>1621</v>
      </c>
      <c r="E376" s="142">
        <v>22</v>
      </c>
      <c r="F376" s="139">
        <f>SUM(E376,F375)</f>
        <v>22</v>
      </c>
      <c r="G376" s="140">
        <f>SUM(E376,G375)</f>
        <v>22</v>
      </c>
      <c r="H376" s="142"/>
      <c r="I376" s="133"/>
      <c r="J376" s="134"/>
      <c r="K376" s="134"/>
      <c r="L376" s="134"/>
      <c r="M376" s="134"/>
      <c r="N376" s="134"/>
      <c r="O376" s="134"/>
      <c r="P376" s="134"/>
      <c r="Q376" s="134"/>
    </row>
    <row r="377" spans="1:26" ht="15.75" customHeight="1">
      <c r="A377" s="139">
        <v>2</v>
      </c>
      <c r="B377" s="154" t="s">
        <v>2672</v>
      </c>
      <c r="C377" s="142" t="s">
        <v>2657</v>
      </c>
      <c r="D377" s="142" t="s">
        <v>1621</v>
      </c>
      <c r="E377" s="142">
        <v>40</v>
      </c>
      <c r="F377" s="139">
        <f>SUM(E377,F376)</f>
        <v>62</v>
      </c>
      <c r="G377" s="140">
        <f>SUM(E377,G376)</f>
        <v>62</v>
      </c>
      <c r="H377" s="142"/>
      <c r="I377" s="133"/>
      <c r="J377" s="134"/>
      <c r="K377" s="134"/>
      <c r="L377" s="134"/>
      <c r="M377" s="134"/>
      <c r="N377" s="134"/>
      <c r="O377" s="134"/>
      <c r="P377" s="134"/>
      <c r="Q377" s="134"/>
    </row>
    <row r="378" spans="1:26" ht="15.75" customHeight="1">
      <c r="A378" s="142">
        <v>3</v>
      </c>
      <c r="B378" s="147" t="s">
        <v>2684</v>
      </c>
      <c r="C378" s="139" t="s">
        <v>2685</v>
      </c>
      <c r="D378" s="142" t="s">
        <v>1632</v>
      </c>
      <c r="E378" s="142">
        <v>106</v>
      </c>
      <c r="F378" s="139">
        <f>SUM(F377,E378)</f>
        <v>168</v>
      </c>
      <c r="G378" s="140">
        <f>SUM(G377,E378)</f>
        <v>168</v>
      </c>
      <c r="H378" s="142"/>
      <c r="I378" s="133"/>
      <c r="J378" s="134"/>
      <c r="K378" s="134"/>
      <c r="L378" s="134"/>
      <c r="M378" s="134"/>
      <c r="N378" s="134"/>
      <c r="O378" s="134"/>
      <c r="P378" s="134"/>
      <c r="Q378" s="134"/>
    </row>
    <row r="379" spans="1:26" ht="15.75" customHeight="1">
      <c r="A379" s="142">
        <v>4</v>
      </c>
      <c r="B379" s="147" t="s">
        <v>2981</v>
      </c>
      <c r="C379" s="139" t="s">
        <v>2982</v>
      </c>
      <c r="D379" s="142" t="s">
        <v>1621</v>
      </c>
      <c r="E379" s="142">
        <v>4</v>
      </c>
      <c r="F379" s="139">
        <f>SUM(F378,E379)</f>
        <v>172</v>
      </c>
      <c r="G379" s="140">
        <f>SUM(G378,E379)</f>
        <v>172</v>
      </c>
      <c r="H379" s="142"/>
      <c r="I379" s="133"/>
      <c r="J379" s="134"/>
      <c r="K379" s="134"/>
      <c r="L379" s="134"/>
      <c r="M379" s="134"/>
      <c r="N379" s="134"/>
      <c r="O379" s="134"/>
      <c r="P379" s="134"/>
      <c r="Q379" s="134"/>
    </row>
    <row r="380" spans="1:26" ht="15.75" customHeight="1">
      <c r="A380" s="142">
        <v>5</v>
      </c>
      <c r="B380" s="147" t="s">
        <v>2709</v>
      </c>
      <c r="C380" s="142" t="s">
        <v>2710</v>
      </c>
      <c r="D380" s="142" t="s">
        <v>1621</v>
      </c>
      <c r="E380" s="142">
        <v>12</v>
      </c>
      <c r="F380" s="139">
        <f>SUM(F379,E380)</f>
        <v>184</v>
      </c>
      <c r="G380" s="140">
        <f>SUM(G379,E380)</f>
        <v>184</v>
      </c>
      <c r="H380" s="142"/>
      <c r="I380" s="133"/>
      <c r="J380" s="134"/>
      <c r="K380" s="134"/>
      <c r="L380" s="134"/>
      <c r="M380" s="134"/>
      <c r="N380" s="134"/>
      <c r="O380" s="134"/>
      <c r="P380" s="134"/>
      <c r="Q380" s="134"/>
    </row>
    <row r="381" spans="1:26" ht="15.75" customHeight="1">
      <c r="A381" s="142">
        <v>6</v>
      </c>
      <c r="B381" s="180" t="s">
        <v>2972</v>
      </c>
      <c r="C381" s="145" t="s">
        <v>2973</v>
      </c>
      <c r="D381" s="145" t="s">
        <v>1621</v>
      </c>
      <c r="E381" s="145">
        <v>9</v>
      </c>
      <c r="F381" s="143">
        <f>SUM(F380,E381)</f>
        <v>193</v>
      </c>
      <c r="G381" s="146">
        <f>SUM(G380,E381)</f>
        <v>193</v>
      </c>
      <c r="H381" s="145"/>
      <c r="I381" s="133" t="s">
        <v>2662</v>
      </c>
      <c r="J381" s="134"/>
      <c r="K381" s="134"/>
      <c r="L381" s="134"/>
      <c r="M381" s="134"/>
      <c r="N381" s="134"/>
      <c r="O381" s="134"/>
      <c r="P381" s="134"/>
      <c r="Q381" s="134"/>
    </row>
    <row r="382" spans="1:26" ht="15.75" customHeight="1">
      <c r="A382" s="142"/>
      <c r="B382" s="147"/>
      <c r="C382" s="142"/>
      <c r="D382" s="142"/>
      <c r="E382" s="142"/>
      <c r="F382" s="139"/>
      <c r="G382" s="140"/>
      <c r="H382" s="142"/>
      <c r="I382" s="133"/>
      <c r="J382" s="134"/>
      <c r="K382" s="134"/>
      <c r="L382" s="134"/>
      <c r="M382" s="134"/>
      <c r="N382" s="134"/>
      <c r="O382" s="134"/>
      <c r="P382" s="134"/>
      <c r="Q382" s="134"/>
    </row>
    <row r="383" spans="1:26" ht="15.75" customHeight="1">
      <c r="A383" s="142"/>
      <c r="B383" s="147"/>
      <c r="C383" s="142"/>
      <c r="D383" s="142"/>
      <c r="E383" s="142"/>
      <c r="F383" s="139"/>
      <c r="G383" s="140"/>
      <c r="H383" s="142"/>
      <c r="I383" s="133"/>
      <c r="J383" s="134"/>
      <c r="K383" s="134"/>
      <c r="L383" s="134"/>
      <c r="M383" s="134"/>
      <c r="N383" s="134"/>
      <c r="O383" s="134"/>
      <c r="P383" s="134"/>
      <c r="Q383" s="134"/>
    </row>
    <row r="384" spans="1:26" ht="15.75" customHeight="1">
      <c r="A384" s="132"/>
      <c r="B384" s="134"/>
      <c r="C384" s="132"/>
      <c r="D384" s="132"/>
      <c r="E384" s="132"/>
      <c r="F384" s="148"/>
      <c r="G384" s="149"/>
      <c r="H384" s="132"/>
      <c r="I384" s="133"/>
      <c r="J384" s="134"/>
      <c r="K384" s="134"/>
      <c r="L384" s="134"/>
      <c r="M384" s="134"/>
      <c r="N384" s="134"/>
      <c r="O384" s="134"/>
      <c r="P384" s="134"/>
      <c r="Q384" s="134"/>
    </row>
    <row r="385" spans="1:17" ht="15.75" customHeight="1">
      <c r="A385" s="134"/>
      <c r="B385" s="134"/>
      <c r="C385" s="132"/>
      <c r="D385" s="132"/>
      <c r="E385" s="132"/>
      <c r="F385" s="132"/>
      <c r="G385" s="132"/>
      <c r="H385" s="132"/>
      <c r="I385" s="133"/>
      <c r="J385" s="134"/>
      <c r="K385" s="134"/>
      <c r="L385" s="134"/>
      <c r="M385" s="134"/>
      <c r="N385" s="134"/>
      <c r="O385" s="134"/>
      <c r="P385" s="134"/>
      <c r="Q385" s="134"/>
    </row>
    <row r="386" spans="1:17" ht="15.75" customHeight="1">
      <c r="A386" s="548" t="s">
        <v>3010</v>
      </c>
      <c r="B386" s="548"/>
      <c r="C386" s="548" t="s">
        <v>3011</v>
      </c>
      <c r="D386" s="548"/>
      <c r="E386" s="132"/>
      <c r="F386" s="132"/>
      <c r="G386" s="132"/>
      <c r="H386" s="132"/>
      <c r="I386" s="133"/>
      <c r="J386" s="134"/>
      <c r="K386" s="134"/>
      <c r="L386" s="134"/>
      <c r="M386" s="134"/>
      <c r="N386" s="134"/>
      <c r="O386" s="134"/>
      <c r="P386" s="134"/>
      <c r="Q386" s="134"/>
    </row>
    <row r="387" spans="1:17" ht="15.75" customHeight="1">
      <c r="A387" s="139" t="s">
        <v>1622</v>
      </c>
      <c r="B387" s="139" t="s">
        <v>1623</v>
      </c>
      <c r="C387" s="139" t="s">
        <v>1624</v>
      </c>
      <c r="D387" s="139" t="s">
        <v>1625</v>
      </c>
      <c r="E387" s="139" t="s">
        <v>1626</v>
      </c>
      <c r="F387" s="139" t="s">
        <v>1627</v>
      </c>
      <c r="G387" s="140" t="s">
        <v>1628</v>
      </c>
      <c r="H387" s="140" t="s">
        <v>1629</v>
      </c>
      <c r="I387" s="133"/>
      <c r="J387" s="134"/>
      <c r="K387" s="134"/>
      <c r="L387" s="134"/>
      <c r="M387" s="134"/>
      <c r="N387" s="134"/>
      <c r="O387" s="134"/>
      <c r="P387" s="134"/>
      <c r="Q387" s="134"/>
    </row>
    <row r="388" spans="1:17" ht="15.75" customHeight="1">
      <c r="A388" s="142">
        <v>1</v>
      </c>
      <c r="B388" s="147" t="s">
        <v>2718</v>
      </c>
      <c r="C388" s="139" t="s">
        <v>2719</v>
      </c>
      <c r="D388" s="142" t="s">
        <v>1621</v>
      </c>
      <c r="E388" s="142">
        <v>10</v>
      </c>
      <c r="F388" s="139">
        <f>SUM(F387,E388)</f>
        <v>10</v>
      </c>
      <c r="G388" s="140">
        <f>SUM(G387,E388)</f>
        <v>10</v>
      </c>
      <c r="H388" s="142"/>
      <c r="I388" s="133"/>
      <c r="J388" s="134"/>
      <c r="K388" s="134"/>
      <c r="L388" s="134"/>
      <c r="M388" s="134"/>
      <c r="N388" s="134"/>
      <c r="O388" s="134"/>
      <c r="P388" s="134"/>
      <c r="Q388" s="134"/>
    </row>
    <row r="389" spans="1:17" ht="15.75" customHeight="1">
      <c r="A389" s="142">
        <v>2</v>
      </c>
      <c r="B389" s="154" t="s">
        <v>2656</v>
      </c>
      <c r="C389" s="142" t="s">
        <v>2657</v>
      </c>
      <c r="D389" s="142" t="s">
        <v>1621</v>
      </c>
      <c r="E389" s="142">
        <v>29</v>
      </c>
      <c r="F389" s="139">
        <f>SUM(E389,F388)</f>
        <v>39</v>
      </c>
      <c r="G389" s="140">
        <f>SUM(E389,G388)</f>
        <v>39</v>
      </c>
      <c r="H389" s="142"/>
      <c r="I389" s="133"/>
      <c r="J389" s="134"/>
      <c r="K389" s="134"/>
      <c r="L389" s="134"/>
      <c r="M389" s="134"/>
      <c r="N389" s="134"/>
      <c r="O389" s="134"/>
      <c r="P389" s="134"/>
      <c r="Q389" s="134"/>
    </row>
    <row r="390" spans="1:17" ht="15.75" customHeight="1">
      <c r="A390" s="142">
        <v>3</v>
      </c>
      <c r="B390" s="154" t="s">
        <v>2673</v>
      </c>
      <c r="C390" s="142" t="s">
        <v>2659</v>
      </c>
      <c r="D390" s="142" t="s">
        <v>1621</v>
      </c>
      <c r="E390" s="142">
        <v>45</v>
      </c>
      <c r="F390" s="139">
        <f>SUM(E390,F389)</f>
        <v>84</v>
      </c>
      <c r="G390" s="140">
        <f>SUM(E390,G389)</f>
        <v>84</v>
      </c>
      <c r="H390" s="142"/>
      <c r="I390" s="133"/>
      <c r="J390" s="134"/>
      <c r="K390" s="134"/>
      <c r="L390" s="134"/>
      <c r="M390" s="134"/>
      <c r="N390" s="134"/>
      <c r="O390" s="134"/>
      <c r="P390" s="134"/>
      <c r="Q390" s="134"/>
    </row>
    <row r="391" spans="1:17" ht="15.75" customHeight="1">
      <c r="A391" s="142">
        <v>4</v>
      </c>
      <c r="B391" s="147" t="s">
        <v>2762</v>
      </c>
      <c r="C391" s="139" t="s">
        <v>2763</v>
      </c>
      <c r="D391" s="142" t="s">
        <v>1632</v>
      </c>
      <c r="E391" s="142">
        <v>6</v>
      </c>
      <c r="F391" s="139">
        <f t="shared" ref="F391:F400" si="27">SUM(F390,E391)</f>
        <v>90</v>
      </c>
      <c r="G391" s="140">
        <f>SUM(G390,E391)</f>
        <v>90</v>
      </c>
      <c r="H391" s="142"/>
      <c r="I391" s="133"/>
      <c r="J391" s="134"/>
      <c r="K391" s="134"/>
      <c r="L391" s="134"/>
      <c r="M391" s="134"/>
      <c r="N391" s="134"/>
      <c r="O391" s="134"/>
      <c r="P391" s="134"/>
      <c r="Q391" s="134"/>
    </row>
    <row r="392" spans="1:17" ht="15.75" customHeight="1">
      <c r="A392" s="142">
        <v>5</v>
      </c>
      <c r="B392" s="147" t="s">
        <v>3012</v>
      </c>
      <c r="C392" s="139" t="s">
        <v>3013</v>
      </c>
      <c r="D392" s="142" t="s">
        <v>1632</v>
      </c>
      <c r="E392" s="142">
        <v>273</v>
      </c>
      <c r="F392" s="139">
        <f t="shared" si="27"/>
        <v>363</v>
      </c>
      <c r="G392" s="140">
        <v>200</v>
      </c>
      <c r="H392" s="142"/>
      <c r="I392" s="133"/>
      <c r="J392" s="134"/>
      <c r="K392" s="134"/>
      <c r="L392" s="134"/>
      <c r="M392" s="134"/>
      <c r="N392" s="134"/>
      <c r="O392" s="134"/>
      <c r="P392" s="134"/>
      <c r="Q392" s="134"/>
    </row>
    <row r="393" spans="1:17" ht="15.75" customHeight="1">
      <c r="A393" s="142">
        <v>6</v>
      </c>
      <c r="B393" s="150" t="s">
        <v>2660</v>
      </c>
      <c r="C393" s="142" t="s">
        <v>2661</v>
      </c>
      <c r="D393" s="139" t="s">
        <v>1621</v>
      </c>
      <c r="E393" s="142">
        <v>15</v>
      </c>
      <c r="F393" s="139">
        <f t="shared" si="27"/>
        <v>378</v>
      </c>
      <c r="G393" s="140">
        <v>200</v>
      </c>
      <c r="H393" s="142"/>
      <c r="I393" s="133"/>
      <c r="J393" s="134"/>
      <c r="K393" s="134"/>
      <c r="L393" s="134"/>
      <c r="M393" s="134"/>
      <c r="N393" s="134"/>
      <c r="O393" s="134"/>
      <c r="P393" s="134"/>
      <c r="Q393" s="134"/>
    </row>
    <row r="394" spans="1:17" ht="15.75" customHeight="1">
      <c r="A394" s="142">
        <v>7</v>
      </c>
      <c r="B394" s="180" t="s">
        <v>2981</v>
      </c>
      <c r="C394" s="143" t="s">
        <v>2982</v>
      </c>
      <c r="D394" s="145" t="s">
        <v>1621</v>
      </c>
      <c r="E394" s="145">
        <v>4</v>
      </c>
      <c r="F394" s="139">
        <f t="shared" si="27"/>
        <v>382</v>
      </c>
      <c r="G394" s="146">
        <v>200</v>
      </c>
      <c r="H394" s="142"/>
      <c r="I394" s="133" t="s">
        <v>2662</v>
      </c>
      <c r="J394" s="134"/>
      <c r="K394" s="134"/>
      <c r="L394" s="134"/>
      <c r="M394" s="134"/>
      <c r="N394" s="134"/>
      <c r="O394" s="134"/>
      <c r="P394" s="134"/>
      <c r="Q394" s="134"/>
    </row>
    <row r="395" spans="1:17" ht="15.75" customHeight="1">
      <c r="A395" s="142">
        <v>8</v>
      </c>
      <c r="B395" s="147" t="s">
        <v>3014</v>
      </c>
      <c r="C395" s="142" t="s">
        <v>2837</v>
      </c>
      <c r="D395" s="142" t="s">
        <v>1632</v>
      </c>
      <c r="E395" s="142">
        <v>96</v>
      </c>
      <c r="F395" s="139">
        <f t="shared" si="27"/>
        <v>478</v>
      </c>
      <c r="G395" s="140">
        <f>SUM(E395,G394)</f>
        <v>296</v>
      </c>
      <c r="H395" s="142"/>
      <c r="I395" s="133"/>
      <c r="J395" s="134"/>
      <c r="K395" s="134"/>
      <c r="L395" s="134"/>
      <c r="M395" s="134"/>
      <c r="N395" s="134"/>
      <c r="O395" s="134"/>
      <c r="P395" s="134"/>
      <c r="Q395" s="134"/>
    </row>
    <row r="396" spans="1:17" ht="15.75" customHeight="1">
      <c r="A396" s="142">
        <v>9</v>
      </c>
      <c r="B396" s="154" t="s">
        <v>2279</v>
      </c>
      <c r="C396" s="142" t="s">
        <v>2143</v>
      </c>
      <c r="D396" s="142" t="s">
        <v>1632</v>
      </c>
      <c r="E396" s="142">
        <v>12</v>
      </c>
      <c r="F396" s="139">
        <f t="shared" si="27"/>
        <v>490</v>
      </c>
      <c r="G396" s="140">
        <f>SUM(E396,G395)</f>
        <v>308</v>
      </c>
      <c r="H396" s="142"/>
      <c r="I396" s="133"/>
      <c r="J396" s="134"/>
      <c r="K396" s="134"/>
      <c r="L396" s="134"/>
      <c r="M396" s="134"/>
      <c r="N396" s="134"/>
      <c r="O396" s="134"/>
      <c r="P396" s="134"/>
      <c r="Q396" s="134"/>
    </row>
    <row r="397" spans="1:17" ht="15.75" customHeight="1">
      <c r="A397" s="142">
        <v>10</v>
      </c>
      <c r="B397" s="154" t="s">
        <v>1724</v>
      </c>
      <c r="C397" s="142" t="s">
        <v>1725</v>
      </c>
      <c r="D397" s="142" t="s">
        <v>1621</v>
      </c>
      <c r="E397" s="142">
        <v>27</v>
      </c>
      <c r="F397" s="139">
        <f t="shared" si="27"/>
        <v>517</v>
      </c>
      <c r="G397" s="140">
        <f>SUM(E397,G396)</f>
        <v>335</v>
      </c>
      <c r="H397" s="142"/>
      <c r="I397" s="133"/>
      <c r="J397" s="134"/>
      <c r="K397" s="134"/>
      <c r="L397" s="134"/>
      <c r="M397" s="134"/>
      <c r="N397" s="134"/>
      <c r="O397" s="134"/>
      <c r="P397" s="134"/>
      <c r="Q397" s="134"/>
    </row>
    <row r="398" spans="1:17" ht="15.75" customHeight="1">
      <c r="A398" s="142">
        <v>11</v>
      </c>
      <c r="B398" s="154" t="s">
        <v>2173</v>
      </c>
      <c r="C398" s="142" t="s">
        <v>1636</v>
      </c>
      <c r="D398" s="142" t="s">
        <v>1621</v>
      </c>
      <c r="E398" s="142">
        <v>30</v>
      </c>
      <c r="F398" s="139">
        <f t="shared" si="27"/>
        <v>547</v>
      </c>
      <c r="G398" s="140">
        <f>SUM(E398,G397)</f>
        <v>365</v>
      </c>
      <c r="H398" s="142"/>
      <c r="I398" s="133"/>
      <c r="J398" s="134"/>
      <c r="K398" s="134"/>
      <c r="L398" s="134"/>
      <c r="M398" s="134"/>
      <c r="N398" s="134"/>
      <c r="O398" s="134"/>
      <c r="P398" s="134"/>
      <c r="Q398" s="134"/>
    </row>
    <row r="399" spans="1:17" ht="15.75" customHeight="1">
      <c r="A399" s="142">
        <v>12</v>
      </c>
      <c r="B399" s="126" t="s">
        <v>3015</v>
      </c>
      <c r="C399" s="142" t="s">
        <v>2484</v>
      </c>
      <c r="D399" s="139" t="s">
        <v>1621</v>
      </c>
      <c r="E399" s="142">
        <v>25</v>
      </c>
      <c r="F399" s="139">
        <f t="shared" si="27"/>
        <v>572</v>
      </c>
      <c r="G399" s="140">
        <f>SUM(E399,G398)</f>
        <v>390</v>
      </c>
      <c r="H399" s="142"/>
      <c r="I399" s="133"/>
      <c r="J399" s="134"/>
      <c r="K399" s="134"/>
      <c r="L399" s="134"/>
      <c r="M399" s="134"/>
      <c r="N399" s="134"/>
      <c r="O399" s="134"/>
      <c r="P399" s="134"/>
      <c r="Q399" s="134"/>
    </row>
    <row r="400" spans="1:17" ht="15.75" customHeight="1">
      <c r="A400" s="142">
        <v>13</v>
      </c>
      <c r="B400" s="126" t="s">
        <v>1639</v>
      </c>
      <c r="C400" s="142" t="s">
        <v>1640</v>
      </c>
      <c r="D400" s="139" t="s">
        <v>1621</v>
      </c>
      <c r="E400" s="142">
        <v>30</v>
      </c>
      <c r="F400" s="139">
        <f t="shared" si="27"/>
        <v>602</v>
      </c>
      <c r="G400" s="140">
        <v>400</v>
      </c>
      <c r="H400" s="325" t="s">
        <v>1179</v>
      </c>
      <c r="I400" s="133" t="s">
        <v>2745</v>
      </c>
      <c r="J400" s="134"/>
      <c r="K400" s="134"/>
      <c r="L400" s="134"/>
      <c r="M400" s="134"/>
      <c r="N400" s="134"/>
      <c r="O400" s="134"/>
      <c r="P400" s="134"/>
      <c r="Q400" s="134"/>
    </row>
    <row r="401" spans="1:17" ht="15.75" customHeight="1">
      <c r="A401" s="132"/>
      <c r="B401" s="258"/>
      <c r="C401" s="132"/>
      <c r="D401" s="132"/>
      <c r="E401" s="132"/>
      <c r="F401" s="148"/>
      <c r="G401" s="149"/>
      <c r="H401" s="132"/>
      <c r="I401" s="133"/>
      <c r="J401" s="134"/>
      <c r="K401" s="134"/>
      <c r="L401" s="134"/>
      <c r="M401" s="134"/>
      <c r="N401" s="134"/>
      <c r="O401" s="134"/>
      <c r="P401" s="134"/>
      <c r="Q401" s="134"/>
    </row>
    <row r="402" spans="1:17" ht="15.75" customHeight="1">
      <c r="A402" s="148"/>
      <c r="B402" s="334"/>
      <c r="C402" s="132"/>
      <c r="D402" s="148"/>
      <c r="E402" s="132"/>
      <c r="F402" s="148"/>
      <c r="G402" s="149"/>
      <c r="H402" s="132"/>
      <c r="I402" s="133"/>
      <c r="J402" s="134"/>
      <c r="K402" s="134"/>
      <c r="L402" s="134"/>
      <c r="M402" s="134"/>
      <c r="N402" s="134"/>
      <c r="O402" s="134"/>
      <c r="P402" s="134"/>
      <c r="Q402" s="134"/>
    </row>
    <row r="403" spans="1:17" ht="15.75" customHeight="1">
      <c r="A403" s="554" t="s">
        <v>3016</v>
      </c>
      <c r="B403" s="554"/>
      <c r="C403" s="554" t="s">
        <v>3017</v>
      </c>
      <c r="D403" s="554"/>
      <c r="E403" s="142"/>
      <c r="F403" s="142"/>
      <c r="G403" s="142"/>
      <c r="H403" s="142"/>
      <c r="I403" s="133"/>
      <c r="J403" s="134"/>
      <c r="K403" s="134"/>
      <c r="L403" s="134"/>
      <c r="M403" s="134"/>
      <c r="N403" s="134"/>
      <c r="O403" s="134"/>
      <c r="P403" s="134"/>
      <c r="Q403" s="134"/>
    </row>
    <row r="404" spans="1:17" ht="15.75" customHeight="1">
      <c r="A404" s="139" t="s">
        <v>1622</v>
      </c>
      <c r="B404" s="139" t="s">
        <v>1623</v>
      </c>
      <c r="C404" s="139" t="s">
        <v>1624</v>
      </c>
      <c r="D404" s="139" t="s">
        <v>1625</v>
      </c>
      <c r="E404" s="139" t="s">
        <v>1626</v>
      </c>
      <c r="F404" s="139" t="s">
        <v>1627</v>
      </c>
      <c r="G404" s="140" t="s">
        <v>1628</v>
      </c>
      <c r="H404" s="140" t="s">
        <v>1629</v>
      </c>
      <c r="I404" s="133"/>
      <c r="J404" s="134"/>
      <c r="K404" s="134"/>
      <c r="L404" s="134"/>
      <c r="M404" s="134"/>
      <c r="N404" s="134"/>
      <c r="O404" s="134"/>
      <c r="P404" s="134"/>
      <c r="Q404" s="134"/>
    </row>
    <row r="405" spans="1:17" ht="15.75" customHeight="1">
      <c r="A405" s="139">
        <v>1</v>
      </c>
      <c r="B405" s="154" t="s">
        <v>2656</v>
      </c>
      <c r="C405" s="142" t="s">
        <v>2657</v>
      </c>
      <c r="D405" s="142" t="s">
        <v>1621</v>
      </c>
      <c r="E405" s="142">
        <v>29</v>
      </c>
      <c r="F405" s="139">
        <f t="shared" ref="F405:F415" si="28">SUM(F404,E405)</f>
        <v>29</v>
      </c>
      <c r="G405" s="140">
        <f t="shared" ref="G405:G415" si="29">SUM(E405,G404)</f>
        <v>29</v>
      </c>
      <c r="H405" s="142"/>
      <c r="I405" s="133"/>
      <c r="J405" s="134"/>
      <c r="K405" s="134"/>
      <c r="L405" s="134"/>
      <c r="M405" s="134"/>
      <c r="N405" s="134"/>
      <c r="O405" s="134"/>
      <c r="P405" s="134"/>
      <c r="Q405" s="134"/>
    </row>
    <row r="406" spans="1:17" ht="15.75" customHeight="1">
      <c r="A406" s="139">
        <v>2</v>
      </c>
      <c r="B406" s="150" t="s">
        <v>2990</v>
      </c>
      <c r="C406" s="142" t="s">
        <v>2991</v>
      </c>
      <c r="D406" s="139" t="s">
        <v>1632</v>
      </c>
      <c r="E406" s="142">
        <v>16</v>
      </c>
      <c r="F406" s="139">
        <f t="shared" si="28"/>
        <v>45</v>
      </c>
      <c r="G406" s="140">
        <f t="shared" si="29"/>
        <v>45</v>
      </c>
      <c r="H406" s="142"/>
      <c r="I406" s="133"/>
      <c r="J406" s="134"/>
      <c r="K406" s="134"/>
      <c r="L406" s="134"/>
      <c r="M406" s="134"/>
      <c r="N406" s="134"/>
      <c r="O406" s="134"/>
      <c r="P406" s="134"/>
      <c r="Q406" s="134"/>
    </row>
    <row r="407" spans="1:17" ht="15.75" customHeight="1">
      <c r="A407" s="142">
        <v>3</v>
      </c>
      <c r="B407" s="154" t="s">
        <v>2118</v>
      </c>
      <c r="C407" s="142" t="s">
        <v>2274</v>
      </c>
      <c r="D407" s="142" t="s">
        <v>1621</v>
      </c>
      <c r="E407" s="139">
        <v>50</v>
      </c>
      <c r="F407" s="139">
        <f t="shared" si="28"/>
        <v>95</v>
      </c>
      <c r="G407" s="140">
        <f t="shared" si="29"/>
        <v>95</v>
      </c>
      <c r="H407" s="142"/>
      <c r="I407" s="133"/>
      <c r="J407" s="134"/>
      <c r="K407" s="134"/>
      <c r="L407" s="134"/>
      <c r="M407" s="134"/>
      <c r="N407" s="134"/>
      <c r="O407" s="134"/>
      <c r="P407" s="134"/>
      <c r="Q407" s="134"/>
    </row>
    <row r="408" spans="1:17" ht="15.75" customHeight="1">
      <c r="A408" s="142">
        <v>4</v>
      </c>
      <c r="B408" s="294" t="s">
        <v>2420</v>
      </c>
      <c r="C408" s="145" t="s">
        <v>2421</v>
      </c>
      <c r="D408" s="143" t="s">
        <v>1621</v>
      </c>
      <c r="E408" s="145">
        <v>10</v>
      </c>
      <c r="F408" s="139">
        <f t="shared" si="28"/>
        <v>105</v>
      </c>
      <c r="G408" s="140">
        <f t="shared" si="29"/>
        <v>105</v>
      </c>
      <c r="H408" s="145"/>
      <c r="I408" s="133" t="s">
        <v>2662</v>
      </c>
      <c r="J408" s="134"/>
      <c r="K408" s="134"/>
      <c r="L408" s="134"/>
      <c r="M408" s="134"/>
      <c r="N408" s="134"/>
      <c r="O408" s="134"/>
      <c r="P408" s="134"/>
      <c r="Q408" s="134"/>
    </row>
    <row r="409" spans="1:17" ht="15.75" customHeight="1">
      <c r="A409" s="142">
        <v>5</v>
      </c>
      <c r="B409" s="154" t="s">
        <v>2279</v>
      </c>
      <c r="C409" s="142" t="s">
        <v>2143</v>
      </c>
      <c r="D409" s="201" t="s">
        <v>1632</v>
      </c>
      <c r="E409" s="201">
        <v>8</v>
      </c>
      <c r="F409" s="139">
        <f t="shared" si="28"/>
        <v>113</v>
      </c>
      <c r="G409" s="140">
        <f t="shared" si="29"/>
        <v>113</v>
      </c>
      <c r="H409" s="201"/>
      <c r="I409" s="133"/>
      <c r="J409" s="134"/>
      <c r="K409" s="134"/>
      <c r="L409" s="134"/>
      <c r="M409" s="134"/>
      <c r="N409" s="134"/>
      <c r="O409" s="134"/>
      <c r="P409" s="134"/>
      <c r="Q409" s="134"/>
    </row>
    <row r="410" spans="1:17" ht="15.75" customHeight="1">
      <c r="A410" s="142">
        <v>6</v>
      </c>
      <c r="B410" s="154" t="s">
        <v>2124</v>
      </c>
      <c r="C410" s="142" t="s">
        <v>2125</v>
      </c>
      <c r="D410" s="142" t="s">
        <v>1632</v>
      </c>
      <c r="E410" s="142">
        <v>32</v>
      </c>
      <c r="F410" s="139">
        <f t="shared" si="28"/>
        <v>145</v>
      </c>
      <c r="G410" s="140">
        <f t="shared" si="29"/>
        <v>145</v>
      </c>
      <c r="H410" s="201"/>
      <c r="I410" s="133"/>
      <c r="J410" s="134"/>
      <c r="K410" s="134"/>
      <c r="L410" s="134"/>
      <c r="M410" s="134"/>
      <c r="N410" s="134"/>
      <c r="O410" s="134"/>
      <c r="P410" s="134"/>
      <c r="Q410" s="134"/>
    </row>
    <row r="411" spans="1:17" ht="15.75" customHeight="1">
      <c r="A411" s="142">
        <v>7</v>
      </c>
      <c r="B411" s="147" t="s">
        <v>2519</v>
      </c>
      <c r="C411" s="139" t="s">
        <v>2520</v>
      </c>
      <c r="D411" s="142" t="s">
        <v>1621</v>
      </c>
      <c r="E411" s="142">
        <v>4</v>
      </c>
      <c r="F411" s="139">
        <f t="shared" si="28"/>
        <v>149</v>
      </c>
      <c r="G411" s="140">
        <f t="shared" si="29"/>
        <v>149</v>
      </c>
      <c r="H411" s="201"/>
      <c r="I411" s="133"/>
      <c r="J411" s="134"/>
      <c r="K411" s="134"/>
      <c r="L411" s="134"/>
      <c r="M411" s="134"/>
      <c r="N411" s="134"/>
      <c r="O411" s="134"/>
      <c r="P411" s="134"/>
      <c r="Q411" s="134"/>
    </row>
    <row r="412" spans="1:17" ht="15.75" customHeight="1">
      <c r="A412" s="142">
        <v>8</v>
      </c>
      <c r="B412" s="147" t="s">
        <v>2167</v>
      </c>
      <c r="C412" s="139" t="s">
        <v>2168</v>
      </c>
      <c r="D412" s="142" t="s">
        <v>1621</v>
      </c>
      <c r="E412" s="142">
        <v>80</v>
      </c>
      <c r="F412" s="139">
        <f t="shared" si="28"/>
        <v>229</v>
      </c>
      <c r="G412" s="140">
        <f t="shared" si="29"/>
        <v>229</v>
      </c>
      <c r="H412" s="201"/>
      <c r="I412" s="133"/>
      <c r="J412" s="134"/>
      <c r="K412" s="134"/>
      <c r="L412" s="134"/>
      <c r="M412" s="134"/>
      <c r="N412" s="134"/>
      <c r="O412" s="134"/>
      <c r="P412" s="134"/>
      <c r="Q412" s="134"/>
    </row>
    <row r="413" spans="1:17" ht="15.75" customHeight="1">
      <c r="A413" s="158">
        <v>9</v>
      </c>
      <c r="B413" s="182" t="s">
        <v>1967</v>
      </c>
      <c r="C413" s="157" t="s">
        <v>1968</v>
      </c>
      <c r="D413" s="158" t="s">
        <v>1632</v>
      </c>
      <c r="E413" s="158">
        <v>8</v>
      </c>
      <c r="F413" s="157">
        <f t="shared" si="28"/>
        <v>237</v>
      </c>
      <c r="G413" s="159">
        <f t="shared" si="29"/>
        <v>237</v>
      </c>
      <c r="H413" s="377"/>
      <c r="I413" s="133"/>
      <c r="J413" s="134"/>
      <c r="K413" s="134"/>
      <c r="L413" s="134"/>
      <c r="M413" s="134"/>
      <c r="N413" s="134"/>
      <c r="O413" s="134"/>
      <c r="P413" s="134"/>
      <c r="Q413" s="134"/>
    </row>
    <row r="414" spans="1:17" ht="15.75" customHeight="1">
      <c r="A414" s="142">
        <v>10</v>
      </c>
      <c r="B414" s="141" t="s">
        <v>1728</v>
      </c>
      <c r="C414" s="142" t="s">
        <v>1729</v>
      </c>
      <c r="D414" s="142" t="s">
        <v>1632</v>
      </c>
      <c r="E414" s="142">
        <v>42</v>
      </c>
      <c r="F414" s="139">
        <f t="shared" si="28"/>
        <v>279</v>
      </c>
      <c r="G414" s="140">
        <f t="shared" si="29"/>
        <v>279</v>
      </c>
      <c r="H414" s="201"/>
      <c r="I414" s="133"/>
      <c r="J414" s="134"/>
      <c r="K414" s="134"/>
      <c r="L414" s="134"/>
      <c r="M414" s="134"/>
      <c r="N414" s="134"/>
      <c r="O414" s="134"/>
      <c r="P414" s="134"/>
      <c r="Q414" s="134"/>
    </row>
    <row r="415" spans="1:17" ht="15.75" customHeight="1">
      <c r="A415" s="142">
        <v>11</v>
      </c>
      <c r="B415" s="147" t="s">
        <v>3018</v>
      </c>
      <c r="C415" s="139" t="s">
        <v>3019</v>
      </c>
      <c r="D415" s="142" t="s">
        <v>1632</v>
      </c>
      <c r="E415" s="142">
        <v>215</v>
      </c>
      <c r="F415" s="139">
        <f t="shared" si="28"/>
        <v>494</v>
      </c>
      <c r="G415" s="140">
        <f t="shared" si="29"/>
        <v>494</v>
      </c>
      <c r="H415" s="325" t="s">
        <v>1179</v>
      </c>
      <c r="I415" s="133" t="s">
        <v>2745</v>
      </c>
      <c r="J415" s="134"/>
      <c r="K415" s="134"/>
      <c r="L415" s="134"/>
      <c r="M415" s="134"/>
      <c r="N415" s="134"/>
      <c r="O415" s="134"/>
      <c r="P415" s="134"/>
      <c r="Q415" s="134"/>
    </row>
    <row r="416" spans="1:17" ht="15.75" customHeight="1">
      <c r="A416" s="132"/>
      <c r="B416" s="134"/>
      <c r="C416" s="148"/>
      <c r="D416" s="132"/>
      <c r="E416" s="132"/>
      <c r="F416" s="376"/>
      <c r="G416" s="374"/>
      <c r="H416" s="379"/>
      <c r="I416" s="133"/>
      <c r="J416" s="134"/>
      <c r="K416" s="134"/>
      <c r="L416" s="134"/>
      <c r="M416" s="134"/>
      <c r="N416" s="134"/>
      <c r="O416" s="134"/>
      <c r="P416" s="134"/>
      <c r="Q416" s="134"/>
    </row>
    <row r="417" spans="1:17" ht="15.75" customHeight="1">
      <c r="A417" s="132"/>
      <c r="B417" s="134"/>
      <c r="C417" s="148"/>
      <c r="D417" s="132"/>
      <c r="E417" s="132"/>
      <c r="F417" s="376"/>
      <c r="G417" s="374"/>
      <c r="H417" s="379"/>
      <c r="I417" s="133"/>
      <c r="J417" s="134"/>
      <c r="K417" s="134"/>
      <c r="L417" s="134"/>
      <c r="M417" s="134"/>
      <c r="N417" s="134"/>
      <c r="O417" s="134"/>
      <c r="P417" s="134"/>
      <c r="Q417" s="134"/>
    </row>
    <row r="418" spans="1:17" ht="15.75" customHeight="1">
      <c r="A418" s="134"/>
      <c r="B418" s="134"/>
      <c r="C418" s="132"/>
      <c r="D418" s="132"/>
      <c r="E418" s="132"/>
      <c r="F418" s="132"/>
      <c r="G418" s="132"/>
      <c r="H418" s="132"/>
      <c r="I418" s="133"/>
      <c r="J418" s="134"/>
      <c r="K418" s="134"/>
      <c r="L418" s="134"/>
      <c r="M418" s="134"/>
      <c r="N418" s="134"/>
      <c r="O418" s="134"/>
      <c r="P418" s="134"/>
      <c r="Q418" s="134"/>
    </row>
    <row r="419" spans="1:17" ht="15.75" customHeight="1">
      <c r="A419" s="548" t="s">
        <v>3020</v>
      </c>
      <c r="B419" s="548"/>
      <c r="C419" s="548" t="s">
        <v>3021</v>
      </c>
      <c r="D419" s="548"/>
      <c r="E419" s="132"/>
      <c r="F419" s="132"/>
      <c r="G419" s="132"/>
      <c r="H419" s="132"/>
      <c r="I419" s="133"/>
      <c r="J419" s="134"/>
      <c r="K419" s="134"/>
      <c r="L419" s="134"/>
      <c r="M419" s="134"/>
      <c r="N419" s="134"/>
      <c r="O419" s="134"/>
      <c r="P419" s="134"/>
      <c r="Q419" s="134"/>
    </row>
    <row r="420" spans="1:17" ht="15.75" customHeight="1">
      <c r="A420" s="139" t="s">
        <v>1622</v>
      </c>
      <c r="B420" s="139" t="s">
        <v>1623</v>
      </c>
      <c r="C420" s="139" t="s">
        <v>1624</v>
      </c>
      <c r="D420" s="139" t="s">
        <v>1625</v>
      </c>
      <c r="E420" s="139" t="s">
        <v>1626</v>
      </c>
      <c r="F420" s="139" t="s">
        <v>1627</v>
      </c>
      <c r="G420" s="140" t="s">
        <v>1628</v>
      </c>
      <c r="H420" s="140" t="s">
        <v>1629</v>
      </c>
      <c r="I420" s="133"/>
      <c r="J420" s="134"/>
      <c r="K420" s="134"/>
      <c r="L420" s="134"/>
      <c r="M420" s="134"/>
      <c r="N420" s="134"/>
      <c r="O420" s="134"/>
      <c r="P420" s="134"/>
      <c r="Q420" s="134"/>
    </row>
    <row r="421" spans="1:17" ht="15.75" customHeight="1">
      <c r="A421" s="142">
        <v>1</v>
      </c>
      <c r="B421" s="147" t="s">
        <v>2718</v>
      </c>
      <c r="C421" s="139" t="s">
        <v>2719</v>
      </c>
      <c r="D421" s="142" t="s">
        <v>1621</v>
      </c>
      <c r="E421" s="142">
        <v>20</v>
      </c>
      <c r="F421" s="139">
        <f>SUM(F420,E421)</f>
        <v>20</v>
      </c>
      <c r="G421" s="140">
        <f>SUM(G420,E421)</f>
        <v>20</v>
      </c>
      <c r="H421" s="142"/>
      <c r="I421" s="133"/>
      <c r="J421" s="134"/>
      <c r="K421" s="134"/>
      <c r="L421" s="134"/>
      <c r="M421" s="134"/>
      <c r="N421" s="134"/>
      <c r="O421" s="134"/>
      <c r="P421" s="134"/>
      <c r="Q421" s="134"/>
    </row>
    <row r="422" spans="1:17" ht="15.75" customHeight="1">
      <c r="A422" s="139">
        <v>2</v>
      </c>
      <c r="B422" s="154" t="s">
        <v>2720</v>
      </c>
      <c r="C422" s="142" t="s">
        <v>2721</v>
      </c>
      <c r="D422" s="142" t="s">
        <v>1621</v>
      </c>
      <c r="E422" s="142">
        <v>28</v>
      </c>
      <c r="F422" s="139">
        <f>SUM(E422,F421)</f>
        <v>48</v>
      </c>
      <c r="G422" s="140">
        <f>SUM(E422,G421)</f>
        <v>48</v>
      </c>
      <c r="H422" s="142"/>
      <c r="I422" s="133"/>
      <c r="J422" s="134"/>
      <c r="K422" s="134"/>
      <c r="L422" s="134"/>
      <c r="M422" s="134"/>
      <c r="N422" s="134"/>
      <c r="O422" s="134"/>
      <c r="P422" s="134"/>
      <c r="Q422" s="134"/>
    </row>
    <row r="423" spans="1:17" ht="15.75" customHeight="1">
      <c r="A423" s="142">
        <v>3</v>
      </c>
      <c r="B423" s="147" t="s">
        <v>2754</v>
      </c>
      <c r="C423" s="139" t="s">
        <v>2755</v>
      </c>
      <c r="D423" s="142" t="s">
        <v>1621</v>
      </c>
      <c r="E423" s="142">
        <v>6</v>
      </c>
      <c r="F423" s="139">
        <f>SUM(F422,E423)</f>
        <v>54</v>
      </c>
      <c r="G423" s="140">
        <f>SUM(G422,E423)</f>
        <v>54</v>
      </c>
      <c r="H423" s="142"/>
      <c r="I423" s="133"/>
      <c r="J423" s="134"/>
      <c r="K423" s="134"/>
      <c r="L423" s="134"/>
      <c r="M423" s="134"/>
      <c r="N423" s="134"/>
      <c r="O423" s="134"/>
      <c r="P423" s="134"/>
      <c r="Q423" s="134"/>
    </row>
    <row r="424" spans="1:17" ht="15.75" customHeight="1">
      <c r="A424" s="139">
        <v>4</v>
      </c>
      <c r="B424" s="154" t="s">
        <v>2656</v>
      </c>
      <c r="C424" s="142" t="s">
        <v>2657</v>
      </c>
      <c r="D424" s="142" t="s">
        <v>1621</v>
      </c>
      <c r="E424" s="142">
        <v>30</v>
      </c>
      <c r="F424" s="139">
        <f>SUM(E424,F423)</f>
        <v>84</v>
      </c>
      <c r="G424" s="140">
        <f t="shared" ref="G424:G429" si="30">SUM(E424,G423)</f>
        <v>84</v>
      </c>
      <c r="H424" s="142"/>
      <c r="I424" s="133"/>
      <c r="J424" s="134"/>
      <c r="K424" s="134"/>
      <c r="L424" s="134"/>
      <c r="M424" s="134"/>
      <c r="N424" s="134"/>
      <c r="O424" s="134"/>
      <c r="P424" s="134"/>
      <c r="Q424" s="134"/>
    </row>
    <row r="425" spans="1:17" ht="15.75" customHeight="1">
      <c r="A425" s="139">
        <v>5</v>
      </c>
      <c r="B425" s="154" t="s">
        <v>2756</v>
      </c>
      <c r="C425" s="142" t="s">
        <v>2757</v>
      </c>
      <c r="D425" s="142" t="s">
        <v>1621</v>
      </c>
      <c r="E425" s="142">
        <v>4</v>
      </c>
      <c r="F425" s="139">
        <f>SUM(E425,F424)</f>
        <v>88</v>
      </c>
      <c r="G425" s="140">
        <f t="shared" si="30"/>
        <v>88</v>
      </c>
      <c r="H425" s="142"/>
      <c r="I425" s="133"/>
      <c r="J425" s="134"/>
      <c r="K425" s="134"/>
      <c r="L425" s="134"/>
      <c r="M425" s="134"/>
      <c r="N425" s="134"/>
      <c r="O425" s="134"/>
      <c r="P425" s="134"/>
      <c r="Q425" s="134"/>
    </row>
    <row r="426" spans="1:17" ht="15.75" customHeight="1">
      <c r="A426" s="142">
        <v>6</v>
      </c>
      <c r="B426" s="147" t="s">
        <v>2964</v>
      </c>
      <c r="C426" s="142" t="s">
        <v>2965</v>
      </c>
      <c r="D426" s="139" t="s">
        <v>1621</v>
      </c>
      <c r="E426" s="142">
        <v>4</v>
      </c>
      <c r="F426" s="139">
        <f>SUM(E426,F425)</f>
        <v>92</v>
      </c>
      <c r="G426" s="140">
        <f t="shared" si="30"/>
        <v>92</v>
      </c>
      <c r="H426" s="142"/>
      <c r="I426" s="133"/>
      <c r="J426" s="134"/>
      <c r="K426" s="134"/>
      <c r="L426" s="134"/>
      <c r="M426" s="134"/>
      <c r="N426" s="134"/>
      <c r="O426" s="134"/>
      <c r="P426" s="134"/>
      <c r="Q426" s="134"/>
    </row>
    <row r="427" spans="1:17" ht="15.75" customHeight="1">
      <c r="A427" s="139">
        <v>7</v>
      </c>
      <c r="B427" s="147" t="s">
        <v>2966</v>
      </c>
      <c r="C427" s="139" t="s">
        <v>2725</v>
      </c>
      <c r="D427" s="139" t="s">
        <v>1621</v>
      </c>
      <c r="E427" s="142">
        <v>25</v>
      </c>
      <c r="F427" s="139">
        <f t="shared" ref="F427:F445" si="31">SUM(F426,E427)</f>
        <v>117</v>
      </c>
      <c r="G427" s="140">
        <f t="shared" si="30"/>
        <v>117</v>
      </c>
      <c r="H427" s="142"/>
      <c r="I427" s="133"/>
      <c r="J427" s="134"/>
      <c r="K427" s="134"/>
      <c r="L427" s="134"/>
      <c r="M427" s="134"/>
      <c r="N427" s="134"/>
      <c r="O427" s="134"/>
      <c r="P427" s="134"/>
      <c r="Q427" s="134"/>
    </row>
    <row r="428" spans="1:17" ht="15.75" customHeight="1">
      <c r="A428" s="139">
        <v>8</v>
      </c>
      <c r="B428" s="154" t="s">
        <v>2760</v>
      </c>
      <c r="C428" s="142" t="s">
        <v>2761</v>
      </c>
      <c r="D428" s="142" t="s">
        <v>1621</v>
      </c>
      <c r="E428" s="142">
        <v>28</v>
      </c>
      <c r="F428" s="139">
        <f t="shared" si="31"/>
        <v>145</v>
      </c>
      <c r="G428" s="140">
        <f t="shared" si="30"/>
        <v>145</v>
      </c>
      <c r="H428" s="142"/>
      <c r="I428" s="133"/>
      <c r="J428" s="134"/>
      <c r="K428" s="134"/>
      <c r="L428" s="134"/>
      <c r="M428" s="134"/>
      <c r="N428" s="134"/>
      <c r="O428" s="134"/>
      <c r="P428" s="134"/>
      <c r="Q428" s="134"/>
    </row>
    <row r="429" spans="1:17" ht="15.75" customHeight="1">
      <c r="A429" s="142">
        <v>9</v>
      </c>
      <c r="B429" s="147" t="s">
        <v>2762</v>
      </c>
      <c r="C429" s="139" t="s">
        <v>2763</v>
      </c>
      <c r="D429" s="142" t="s">
        <v>1632</v>
      </c>
      <c r="E429" s="142">
        <v>6</v>
      </c>
      <c r="F429" s="139">
        <f t="shared" si="31"/>
        <v>151</v>
      </c>
      <c r="G429" s="140">
        <f t="shared" si="30"/>
        <v>151</v>
      </c>
      <c r="H429" s="142"/>
      <c r="I429" s="133"/>
      <c r="J429" s="134"/>
      <c r="K429" s="134"/>
      <c r="L429" s="134"/>
      <c r="M429" s="134"/>
      <c r="N429" s="134"/>
      <c r="O429" s="134"/>
      <c r="P429" s="134"/>
      <c r="Q429" s="134"/>
    </row>
    <row r="430" spans="1:17" ht="15.75" customHeight="1">
      <c r="A430" s="142">
        <v>10</v>
      </c>
      <c r="B430" s="147" t="s">
        <v>2684</v>
      </c>
      <c r="C430" s="139" t="s">
        <v>2685</v>
      </c>
      <c r="D430" s="142" t="s">
        <v>1632</v>
      </c>
      <c r="E430" s="142">
        <v>112</v>
      </c>
      <c r="F430" s="139">
        <f t="shared" si="31"/>
        <v>263</v>
      </c>
      <c r="G430" s="140">
        <v>200</v>
      </c>
      <c r="H430" s="142"/>
      <c r="I430" s="133"/>
      <c r="J430" s="134"/>
      <c r="K430" s="134"/>
      <c r="L430" s="134"/>
      <c r="M430" s="134"/>
      <c r="N430" s="134"/>
      <c r="O430" s="134"/>
      <c r="P430" s="134"/>
      <c r="Q430" s="134"/>
    </row>
    <row r="431" spans="1:17" ht="15.75" customHeight="1">
      <c r="A431" s="142">
        <v>11</v>
      </c>
      <c r="B431" s="147" t="s">
        <v>2967</v>
      </c>
      <c r="C431" s="139" t="s">
        <v>2968</v>
      </c>
      <c r="D431" s="142" t="s">
        <v>1632</v>
      </c>
      <c r="E431" s="142">
        <v>32</v>
      </c>
      <c r="F431" s="139">
        <f t="shared" si="31"/>
        <v>295</v>
      </c>
      <c r="G431" s="140">
        <v>200</v>
      </c>
      <c r="H431" s="142"/>
      <c r="I431" s="133"/>
      <c r="J431" s="134"/>
      <c r="K431" s="134"/>
      <c r="L431" s="134"/>
      <c r="M431" s="134"/>
      <c r="N431" s="134"/>
      <c r="O431" s="134"/>
      <c r="P431" s="134"/>
      <c r="Q431" s="134"/>
    </row>
    <row r="432" spans="1:17" ht="15.75" customHeight="1">
      <c r="A432" s="142">
        <v>12</v>
      </c>
      <c r="B432" s="147" t="s">
        <v>2931</v>
      </c>
      <c r="C432" s="139" t="s">
        <v>2807</v>
      </c>
      <c r="D432" s="142" t="s">
        <v>1632</v>
      </c>
      <c r="E432" s="142">
        <v>6</v>
      </c>
      <c r="F432" s="139">
        <f t="shared" si="31"/>
        <v>301</v>
      </c>
      <c r="G432" s="140">
        <v>200</v>
      </c>
      <c r="H432" s="142"/>
      <c r="I432" s="133"/>
      <c r="J432" s="134"/>
      <c r="K432" s="134"/>
      <c r="L432" s="134"/>
      <c r="M432" s="134"/>
      <c r="N432" s="134"/>
      <c r="O432" s="134"/>
      <c r="P432" s="134"/>
      <c r="Q432" s="134"/>
    </row>
    <row r="433" spans="1:17" ht="15.75" customHeight="1">
      <c r="A433" s="142">
        <v>13</v>
      </c>
      <c r="B433" s="154" t="s">
        <v>2118</v>
      </c>
      <c r="C433" s="142" t="s">
        <v>2119</v>
      </c>
      <c r="D433" s="142" t="s">
        <v>1621</v>
      </c>
      <c r="E433" s="142">
        <v>65</v>
      </c>
      <c r="F433" s="139">
        <f t="shared" si="31"/>
        <v>366</v>
      </c>
      <c r="G433" s="140">
        <v>200</v>
      </c>
      <c r="H433" s="142"/>
      <c r="I433" s="133"/>
      <c r="J433" s="134"/>
      <c r="K433" s="134"/>
      <c r="L433" s="134"/>
      <c r="M433" s="134"/>
      <c r="N433" s="134"/>
      <c r="O433" s="134"/>
      <c r="P433" s="134"/>
      <c r="Q433" s="134"/>
    </row>
    <row r="434" spans="1:17" ht="15.75" customHeight="1">
      <c r="A434" s="142">
        <v>14</v>
      </c>
      <c r="B434" s="147" t="s">
        <v>2709</v>
      </c>
      <c r="C434" s="142" t="s">
        <v>2710</v>
      </c>
      <c r="D434" s="142" t="s">
        <v>1621</v>
      </c>
      <c r="E434" s="142">
        <v>12</v>
      </c>
      <c r="F434" s="139">
        <f t="shared" si="31"/>
        <v>378</v>
      </c>
      <c r="G434" s="140">
        <v>200</v>
      </c>
      <c r="H434" s="142"/>
      <c r="I434" s="133"/>
      <c r="J434" s="134"/>
      <c r="K434" s="134"/>
      <c r="L434" s="134"/>
      <c r="M434" s="134"/>
      <c r="N434" s="134"/>
      <c r="O434" s="134"/>
      <c r="P434" s="134"/>
      <c r="Q434" s="134"/>
    </row>
    <row r="435" spans="1:17" ht="15.75" customHeight="1">
      <c r="A435" s="142">
        <v>15</v>
      </c>
      <c r="B435" s="154" t="s">
        <v>2420</v>
      </c>
      <c r="C435" s="142" t="s">
        <v>2421</v>
      </c>
      <c r="D435" s="139" t="s">
        <v>1621</v>
      </c>
      <c r="E435" s="142">
        <v>30</v>
      </c>
      <c r="F435" s="139">
        <f t="shared" si="31"/>
        <v>408</v>
      </c>
      <c r="G435" s="140">
        <v>200</v>
      </c>
      <c r="H435" s="142"/>
      <c r="I435" s="133"/>
      <c r="J435" s="134"/>
      <c r="K435" s="134"/>
      <c r="L435" s="134"/>
      <c r="M435" s="134"/>
      <c r="N435" s="134"/>
      <c r="O435" s="134"/>
      <c r="P435" s="134"/>
      <c r="Q435" s="134"/>
    </row>
    <row r="436" spans="1:17" ht="15.75" customHeight="1">
      <c r="A436" s="142">
        <v>16</v>
      </c>
      <c r="B436" s="147" t="s">
        <v>2165</v>
      </c>
      <c r="C436" s="142" t="s">
        <v>2166</v>
      </c>
      <c r="D436" s="142" t="s">
        <v>1621</v>
      </c>
      <c r="E436" s="142">
        <v>11</v>
      </c>
      <c r="F436" s="139">
        <f t="shared" si="31"/>
        <v>419</v>
      </c>
      <c r="G436" s="140">
        <v>200</v>
      </c>
      <c r="H436" s="142"/>
      <c r="I436" s="133"/>
      <c r="J436" s="134"/>
      <c r="K436" s="134"/>
      <c r="L436" s="134"/>
      <c r="M436" s="134"/>
      <c r="N436" s="134"/>
      <c r="O436" s="134"/>
      <c r="P436" s="134"/>
      <c r="Q436" s="134"/>
    </row>
    <row r="437" spans="1:17" ht="15.75" customHeight="1">
      <c r="A437" s="142">
        <v>17</v>
      </c>
      <c r="B437" s="180" t="s">
        <v>2277</v>
      </c>
      <c r="C437" s="145" t="s">
        <v>2278</v>
      </c>
      <c r="D437" s="145" t="s">
        <v>1621</v>
      </c>
      <c r="E437" s="145">
        <v>28</v>
      </c>
      <c r="F437" s="139">
        <f t="shared" si="31"/>
        <v>447</v>
      </c>
      <c r="G437" s="146">
        <v>200</v>
      </c>
      <c r="H437" s="145"/>
      <c r="I437" s="133" t="s">
        <v>2662</v>
      </c>
      <c r="J437" s="134"/>
      <c r="K437" s="134"/>
      <c r="L437" s="134"/>
      <c r="M437" s="134"/>
      <c r="N437" s="134"/>
      <c r="O437" s="134"/>
      <c r="P437" s="134"/>
      <c r="Q437" s="134"/>
    </row>
    <row r="438" spans="1:17" ht="15.75" customHeight="1">
      <c r="A438" s="142">
        <v>18</v>
      </c>
      <c r="B438" s="147" t="s">
        <v>2275</v>
      </c>
      <c r="C438" s="142" t="s">
        <v>2764</v>
      </c>
      <c r="D438" s="142" t="s">
        <v>1621</v>
      </c>
      <c r="E438" s="142">
        <v>8</v>
      </c>
      <c r="F438" s="139">
        <f t="shared" si="31"/>
        <v>455</v>
      </c>
      <c r="G438" s="140">
        <f t="shared" ref="G438:G443" si="32">SUM(E438,G437)</f>
        <v>208</v>
      </c>
      <c r="H438" s="142"/>
      <c r="I438" s="133"/>
      <c r="J438" s="134"/>
      <c r="K438" s="134"/>
      <c r="L438" s="134"/>
      <c r="M438" s="134"/>
      <c r="N438" s="134"/>
      <c r="O438" s="134"/>
      <c r="P438" s="134"/>
      <c r="Q438" s="134"/>
    </row>
    <row r="439" spans="1:17" ht="15.75" customHeight="1">
      <c r="A439" s="221">
        <v>19</v>
      </c>
      <c r="B439" s="154" t="s">
        <v>2122</v>
      </c>
      <c r="C439" s="142" t="s">
        <v>2123</v>
      </c>
      <c r="D439" s="142" t="s">
        <v>1632</v>
      </c>
      <c r="E439" s="142">
        <v>20</v>
      </c>
      <c r="F439" s="139">
        <f t="shared" si="31"/>
        <v>475</v>
      </c>
      <c r="G439" s="140">
        <f t="shared" si="32"/>
        <v>228</v>
      </c>
      <c r="H439" s="201"/>
      <c r="I439" s="133"/>
      <c r="J439" s="134"/>
      <c r="K439" s="134"/>
      <c r="L439" s="134"/>
      <c r="M439" s="134"/>
      <c r="N439" s="134"/>
      <c r="O439" s="134"/>
      <c r="P439" s="134"/>
      <c r="Q439" s="134"/>
    </row>
    <row r="440" spans="1:17" ht="15.75" customHeight="1">
      <c r="A440" s="142">
        <v>20</v>
      </c>
      <c r="B440" s="154" t="s">
        <v>2279</v>
      </c>
      <c r="C440" s="142" t="s">
        <v>2143</v>
      </c>
      <c r="D440" s="142" t="s">
        <v>1632</v>
      </c>
      <c r="E440" s="142">
        <v>8</v>
      </c>
      <c r="F440" s="139">
        <f t="shared" si="31"/>
        <v>483</v>
      </c>
      <c r="G440" s="140">
        <f t="shared" si="32"/>
        <v>236</v>
      </c>
      <c r="H440" s="142"/>
      <c r="I440" s="133"/>
      <c r="J440" s="134"/>
      <c r="K440" s="134"/>
      <c r="L440" s="134"/>
      <c r="M440" s="134"/>
      <c r="N440" s="134"/>
      <c r="O440" s="134"/>
      <c r="P440" s="134"/>
      <c r="Q440" s="134"/>
    </row>
    <row r="441" spans="1:17" ht="15.75" customHeight="1">
      <c r="A441" s="221">
        <v>21</v>
      </c>
      <c r="B441" s="147" t="s">
        <v>2711</v>
      </c>
      <c r="C441" s="139" t="s">
        <v>2974</v>
      </c>
      <c r="D441" s="142" t="s">
        <v>1621</v>
      </c>
      <c r="E441" s="142">
        <v>6</v>
      </c>
      <c r="F441" s="139">
        <f t="shared" si="31"/>
        <v>489</v>
      </c>
      <c r="G441" s="140">
        <f t="shared" si="32"/>
        <v>242</v>
      </c>
      <c r="H441" s="142"/>
      <c r="I441" s="133"/>
      <c r="J441" s="134"/>
      <c r="K441" s="134"/>
      <c r="L441" s="134"/>
      <c r="M441" s="134"/>
      <c r="N441" s="134"/>
      <c r="O441" s="134"/>
      <c r="P441" s="134"/>
      <c r="Q441" s="134"/>
    </row>
    <row r="442" spans="1:17" ht="15.75" customHeight="1">
      <c r="A442" s="142">
        <v>22</v>
      </c>
      <c r="B442" s="147" t="s">
        <v>2167</v>
      </c>
      <c r="C442" s="139" t="s">
        <v>2168</v>
      </c>
      <c r="D442" s="142" t="s">
        <v>1621</v>
      </c>
      <c r="E442" s="142">
        <v>110</v>
      </c>
      <c r="F442" s="139">
        <f t="shared" si="31"/>
        <v>599</v>
      </c>
      <c r="G442" s="140">
        <f t="shared" si="32"/>
        <v>352</v>
      </c>
      <c r="H442" s="142"/>
      <c r="I442" s="133"/>
      <c r="J442" s="134"/>
      <c r="K442" s="134"/>
      <c r="L442" s="134"/>
      <c r="M442" s="134"/>
      <c r="N442" s="134"/>
      <c r="O442" s="134"/>
      <c r="P442" s="134"/>
      <c r="Q442" s="134"/>
    </row>
    <row r="443" spans="1:17" ht="15.75" customHeight="1">
      <c r="A443" s="142">
        <v>23</v>
      </c>
      <c r="B443" s="147" t="s">
        <v>2169</v>
      </c>
      <c r="C443" s="139" t="s">
        <v>2170</v>
      </c>
      <c r="D443" s="142" t="s">
        <v>1621</v>
      </c>
      <c r="E443" s="142">
        <v>24</v>
      </c>
      <c r="F443" s="139">
        <f t="shared" si="31"/>
        <v>623</v>
      </c>
      <c r="G443" s="140">
        <f t="shared" si="32"/>
        <v>376</v>
      </c>
      <c r="H443" s="142"/>
      <c r="I443" s="133"/>
      <c r="J443" s="134"/>
      <c r="K443" s="134"/>
      <c r="L443" s="134"/>
      <c r="M443" s="134"/>
      <c r="N443" s="134"/>
      <c r="O443" s="134"/>
      <c r="P443" s="134"/>
      <c r="Q443" s="134"/>
    </row>
    <row r="444" spans="1:17" ht="15.75" customHeight="1">
      <c r="A444" s="142">
        <v>24</v>
      </c>
      <c r="B444" s="154" t="s">
        <v>1834</v>
      </c>
      <c r="C444" s="142" t="s">
        <v>1835</v>
      </c>
      <c r="D444" s="142" t="s">
        <v>1621</v>
      </c>
      <c r="E444" s="142">
        <v>30</v>
      </c>
      <c r="F444" s="139">
        <f t="shared" si="31"/>
        <v>653</v>
      </c>
      <c r="G444" s="140">
        <v>400</v>
      </c>
      <c r="H444" s="136" t="s">
        <v>2139</v>
      </c>
      <c r="I444" s="133" t="s">
        <v>2665</v>
      </c>
      <c r="J444" s="134"/>
      <c r="K444" s="134"/>
      <c r="L444" s="134"/>
      <c r="M444" s="134"/>
      <c r="N444" s="134"/>
      <c r="O444" s="134"/>
      <c r="P444" s="134"/>
      <c r="Q444" s="134"/>
    </row>
    <row r="445" spans="1:17" ht="15.75" customHeight="1">
      <c r="A445" s="142">
        <v>25</v>
      </c>
      <c r="B445" s="154" t="s">
        <v>1812</v>
      </c>
      <c r="C445" s="142" t="s">
        <v>1593</v>
      </c>
      <c r="D445" s="142" t="s">
        <v>1621</v>
      </c>
      <c r="E445" s="142">
        <v>4</v>
      </c>
      <c r="F445" s="139">
        <f t="shared" si="31"/>
        <v>657</v>
      </c>
      <c r="G445" s="140">
        <v>400</v>
      </c>
      <c r="H445" s="201"/>
      <c r="I445" s="133"/>
      <c r="J445" s="134"/>
      <c r="K445" s="134"/>
      <c r="L445" s="134"/>
      <c r="M445" s="134"/>
      <c r="N445" s="134"/>
      <c r="O445" s="134"/>
      <c r="P445" s="134"/>
      <c r="Q445" s="134"/>
    </row>
    <row r="446" spans="1:17" ht="15.75" customHeight="1">
      <c r="A446" s="142">
        <v>26</v>
      </c>
      <c r="B446" s="154" t="s">
        <v>1677</v>
      </c>
      <c r="C446" s="142" t="s">
        <v>1678</v>
      </c>
      <c r="D446" s="142" t="s">
        <v>1621</v>
      </c>
      <c r="E446" s="142">
        <v>16</v>
      </c>
      <c r="F446" s="139">
        <v>673</v>
      </c>
      <c r="G446" s="140">
        <v>400</v>
      </c>
      <c r="H446" s="201"/>
      <c r="I446" s="133"/>
      <c r="J446" s="134"/>
      <c r="K446" s="134"/>
      <c r="L446" s="134"/>
      <c r="M446" s="134"/>
      <c r="N446" s="134"/>
      <c r="O446" s="134"/>
      <c r="P446" s="134"/>
      <c r="Q446" s="134"/>
    </row>
    <row r="447" spans="1:17" ht="15.75" customHeight="1">
      <c r="A447" s="142">
        <v>27</v>
      </c>
      <c r="B447" s="141" t="s">
        <v>1728</v>
      </c>
      <c r="C447" s="142" t="s">
        <v>1729</v>
      </c>
      <c r="D447" s="142" t="s">
        <v>1632</v>
      </c>
      <c r="E447" s="142">
        <v>42</v>
      </c>
      <c r="F447" s="139">
        <f>SUM(F446,E447)</f>
        <v>715</v>
      </c>
      <c r="G447" s="140">
        <v>400</v>
      </c>
      <c r="H447" s="201"/>
      <c r="I447" s="133"/>
      <c r="J447" s="134"/>
      <c r="K447" s="134"/>
      <c r="L447" s="134"/>
      <c r="M447" s="134"/>
      <c r="N447" s="134"/>
      <c r="O447" s="134"/>
      <c r="P447" s="134"/>
      <c r="Q447" s="134"/>
    </row>
    <row r="448" spans="1:17" ht="15.75" customHeight="1">
      <c r="A448" s="132"/>
      <c r="B448" s="258"/>
      <c r="C448" s="132"/>
      <c r="D448" s="132"/>
      <c r="E448" s="132"/>
      <c r="F448" s="148"/>
      <c r="G448" s="149"/>
      <c r="H448" s="379"/>
      <c r="I448" s="133"/>
      <c r="J448" s="134"/>
      <c r="K448" s="134"/>
      <c r="L448" s="134"/>
      <c r="M448" s="134"/>
      <c r="N448" s="134"/>
      <c r="O448" s="134"/>
      <c r="P448" s="134"/>
      <c r="Q448" s="134"/>
    </row>
    <row r="449" spans="1:17" ht="15.75" customHeight="1">
      <c r="A449" s="132"/>
      <c r="B449" s="258"/>
      <c r="C449" s="132"/>
      <c r="D449" s="148"/>
      <c r="E449" s="132"/>
      <c r="F449" s="148"/>
      <c r="G449" s="149"/>
      <c r="H449" s="132"/>
      <c r="I449" s="133"/>
      <c r="J449" s="134"/>
      <c r="K449" s="134"/>
      <c r="L449" s="134"/>
      <c r="M449" s="134"/>
      <c r="N449" s="134"/>
      <c r="O449" s="134"/>
      <c r="P449" s="134"/>
      <c r="Q449" s="134"/>
    </row>
    <row r="450" spans="1:17" ht="15.75" customHeight="1">
      <c r="A450" s="548" t="s">
        <v>3022</v>
      </c>
      <c r="B450" s="548"/>
      <c r="C450" s="548" t="s">
        <v>3023</v>
      </c>
      <c r="D450" s="548"/>
      <c r="E450" s="132"/>
      <c r="F450" s="132"/>
      <c r="G450" s="132"/>
      <c r="H450" s="132"/>
      <c r="I450" s="133"/>
      <c r="J450" s="134"/>
      <c r="K450" s="134"/>
      <c r="L450" s="134"/>
      <c r="M450" s="134"/>
      <c r="N450" s="134"/>
      <c r="O450" s="134"/>
      <c r="P450" s="134"/>
      <c r="Q450" s="134"/>
    </row>
    <row r="451" spans="1:17" ht="15.75" customHeight="1">
      <c r="A451" s="139" t="s">
        <v>1622</v>
      </c>
      <c r="B451" s="139" t="s">
        <v>1623</v>
      </c>
      <c r="C451" s="139" t="s">
        <v>1624</v>
      </c>
      <c r="D451" s="139" t="s">
        <v>1625</v>
      </c>
      <c r="E451" s="139" t="s">
        <v>1626</v>
      </c>
      <c r="F451" s="139" t="s">
        <v>1627</v>
      </c>
      <c r="G451" s="140" t="s">
        <v>1628</v>
      </c>
      <c r="H451" s="140" t="s">
        <v>1629</v>
      </c>
      <c r="I451" s="133"/>
      <c r="J451" s="134"/>
      <c r="K451" s="134"/>
      <c r="L451" s="134"/>
      <c r="M451" s="134"/>
      <c r="N451" s="134"/>
      <c r="O451" s="134"/>
      <c r="P451" s="134"/>
      <c r="Q451" s="134"/>
    </row>
    <row r="452" spans="1:17" ht="15.75" customHeight="1">
      <c r="A452" s="139">
        <v>1</v>
      </c>
      <c r="B452" s="150" t="s">
        <v>2925</v>
      </c>
      <c r="C452" s="142" t="s">
        <v>2926</v>
      </c>
      <c r="D452" s="139" t="s">
        <v>1621</v>
      </c>
      <c r="E452" s="142">
        <v>50</v>
      </c>
      <c r="F452" s="139">
        <f t="shared" ref="F452:F471" si="33">SUM(F451,E452)</f>
        <v>50</v>
      </c>
      <c r="G452" s="140">
        <f>SUM(E452,G451)</f>
        <v>50</v>
      </c>
      <c r="H452" s="142"/>
      <c r="I452" s="133"/>
      <c r="J452" s="134"/>
      <c r="K452" s="134"/>
      <c r="L452" s="134"/>
      <c r="M452" s="134"/>
      <c r="N452" s="134"/>
      <c r="O452" s="134"/>
      <c r="P452" s="134"/>
      <c r="Q452" s="134"/>
    </row>
    <row r="453" spans="1:17" ht="15.75" customHeight="1">
      <c r="A453" s="139">
        <v>2</v>
      </c>
      <c r="B453" s="154" t="s">
        <v>2656</v>
      </c>
      <c r="C453" s="142" t="s">
        <v>2657</v>
      </c>
      <c r="D453" s="142" t="s">
        <v>1621</v>
      </c>
      <c r="E453" s="142">
        <v>30</v>
      </c>
      <c r="F453" s="139">
        <f t="shared" si="33"/>
        <v>80</v>
      </c>
      <c r="G453" s="140">
        <f>SUM(E453,G452)</f>
        <v>80</v>
      </c>
      <c r="H453" s="142"/>
      <c r="I453" s="133"/>
      <c r="J453" s="134"/>
      <c r="K453" s="134"/>
      <c r="L453" s="134"/>
      <c r="M453" s="134"/>
      <c r="N453" s="134"/>
      <c r="O453" s="134"/>
      <c r="P453" s="134"/>
      <c r="Q453" s="134"/>
    </row>
    <row r="454" spans="1:17" ht="15.75" customHeight="1">
      <c r="A454" s="139">
        <v>3</v>
      </c>
      <c r="B454" s="154" t="s">
        <v>2673</v>
      </c>
      <c r="C454" s="142" t="s">
        <v>2659</v>
      </c>
      <c r="D454" s="142" t="s">
        <v>1621</v>
      </c>
      <c r="E454" s="142">
        <v>45</v>
      </c>
      <c r="F454" s="139">
        <f t="shared" si="33"/>
        <v>125</v>
      </c>
      <c r="G454" s="140">
        <f>SUM(E454,G453)</f>
        <v>125</v>
      </c>
      <c r="H454" s="142"/>
      <c r="I454" s="133"/>
      <c r="J454" s="134"/>
      <c r="K454" s="134"/>
      <c r="L454" s="134"/>
      <c r="M454" s="134"/>
      <c r="N454" s="134"/>
      <c r="O454" s="134"/>
      <c r="P454" s="134"/>
      <c r="Q454" s="134"/>
    </row>
    <row r="455" spans="1:17" ht="15.75" customHeight="1">
      <c r="A455" s="139">
        <v>4</v>
      </c>
      <c r="B455" s="147" t="s">
        <v>2724</v>
      </c>
      <c r="C455" s="139" t="s">
        <v>2725</v>
      </c>
      <c r="D455" s="139" t="s">
        <v>1621</v>
      </c>
      <c r="E455" s="142">
        <v>5</v>
      </c>
      <c r="F455" s="139">
        <f t="shared" si="33"/>
        <v>130</v>
      </c>
      <c r="G455" s="140">
        <f>SUM(E455,G454)</f>
        <v>130</v>
      </c>
      <c r="H455" s="142"/>
      <c r="I455" s="133"/>
      <c r="J455" s="134"/>
      <c r="K455" s="134"/>
      <c r="L455" s="134"/>
      <c r="M455" s="134"/>
      <c r="N455" s="134"/>
      <c r="O455" s="134"/>
      <c r="P455" s="134"/>
      <c r="Q455" s="134"/>
    </row>
    <row r="456" spans="1:17" ht="15.75" customHeight="1">
      <c r="A456" s="139">
        <v>5</v>
      </c>
      <c r="B456" s="150" t="s">
        <v>3012</v>
      </c>
      <c r="C456" s="142" t="s">
        <v>3024</v>
      </c>
      <c r="D456" s="139" t="s">
        <v>1632</v>
      </c>
      <c r="E456" s="142">
        <v>214</v>
      </c>
      <c r="F456" s="139">
        <f t="shared" si="33"/>
        <v>344</v>
      </c>
      <c r="G456" s="140">
        <v>200</v>
      </c>
      <c r="H456" s="142"/>
      <c r="I456" s="133"/>
      <c r="J456" s="134"/>
      <c r="K456" s="134"/>
      <c r="L456" s="134"/>
      <c r="M456" s="134"/>
      <c r="N456" s="134"/>
      <c r="O456" s="134"/>
      <c r="P456" s="134"/>
      <c r="Q456" s="134"/>
    </row>
    <row r="457" spans="1:17" ht="15.75" customHeight="1">
      <c r="A457" s="139">
        <v>6</v>
      </c>
      <c r="B457" s="154" t="s">
        <v>2676</v>
      </c>
      <c r="C457" s="142" t="s">
        <v>2677</v>
      </c>
      <c r="D457" s="142" t="s">
        <v>1632</v>
      </c>
      <c r="E457" s="142">
        <v>6</v>
      </c>
      <c r="F457" s="139">
        <f t="shared" si="33"/>
        <v>350</v>
      </c>
      <c r="G457" s="140">
        <v>200</v>
      </c>
      <c r="H457" s="142"/>
      <c r="I457" s="133"/>
      <c r="J457" s="134"/>
      <c r="K457" s="134"/>
      <c r="L457" s="134"/>
      <c r="M457" s="134"/>
      <c r="N457" s="134"/>
      <c r="O457" s="134"/>
      <c r="P457" s="134"/>
      <c r="Q457" s="134"/>
    </row>
    <row r="458" spans="1:17" ht="15.75" customHeight="1">
      <c r="A458" s="139">
        <v>7</v>
      </c>
      <c r="B458" s="154" t="s">
        <v>2188</v>
      </c>
      <c r="C458" s="142" t="s">
        <v>3004</v>
      </c>
      <c r="D458" s="142" t="s">
        <v>1621</v>
      </c>
      <c r="E458" s="142">
        <v>4</v>
      </c>
      <c r="F458" s="139">
        <f t="shared" si="33"/>
        <v>354</v>
      </c>
      <c r="G458" s="140">
        <v>200</v>
      </c>
      <c r="H458" s="142"/>
      <c r="I458" s="133"/>
      <c r="J458" s="134"/>
      <c r="K458" s="134"/>
      <c r="L458" s="134"/>
      <c r="M458" s="134"/>
      <c r="N458" s="134"/>
      <c r="O458" s="134"/>
      <c r="P458" s="134"/>
      <c r="Q458" s="134"/>
    </row>
    <row r="459" spans="1:17" ht="15.75" customHeight="1">
      <c r="A459" s="139">
        <v>8</v>
      </c>
      <c r="B459" s="154" t="s">
        <v>2118</v>
      </c>
      <c r="C459" s="142" t="s">
        <v>2119</v>
      </c>
      <c r="D459" s="142" t="s">
        <v>1621</v>
      </c>
      <c r="E459" s="142">
        <v>45</v>
      </c>
      <c r="F459" s="139">
        <f t="shared" si="33"/>
        <v>399</v>
      </c>
      <c r="G459" s="140">
        <v>200</v>
      </c>
      <c r="H459" s="142"/>
      <c r="I459" s="133"/>
      <c r="J459" s="134"/>
      <c r="K459" s="134"/>
      <c r="L459" s="134"/>
      <c r="M459" s="134"/>
      <c r="N459" s="134"/>
      <c r="O459" s="134"/>
      <c r="P459" s="134"/>
      <c r="Q459" s="134"/>
    </row>
    <row r="460" spans="1:17" ht="15.75" customHeight="1">
      <c r="A460" s="139">
        <v>9</v>
      </c>
      <c r="B460" s="180" t="s">
        <v>2709</v>
      </c>
      <c r="C460" s="145" t="s">
        <v>2710</v>
      </c>
      <c r="D460" s="145" t="s">
        <v>1621</v>
      </c>
      <c r="E460" s="145">
        <v>12</v>
      </c>
      <c r="F460" s="143">
        <f t="shared" si="33"/>
        <v>411</v>
      </c>
      <c r="G460" s="146">
        <v>200</v>
      </c>
      <c r="H460" s="145"/>
      <c r="I460" s="133" t="s">
        <v>2662</v>
      </c>
      <c r="J460" s="134"/>
      <c r="K460" s="134"/>
      <c r="L460" s="134"/>
      <c r="M460" s="134"/>
      <c r="N460" s="134"/>
      <c r="O460" s="134"/>
      <c r="P460" s="134"/>
      <c r="Q460" s="134"/>
    </row>
    <row r="461" spans="1:17" ht="15.75" customHeight="1">
      <c r="A461" s="139">
        <v>10</v>
      </c>
      <c r="B461" s="375" t="s">
        <v>2526</v>
      </c>
      <c r="C461" s="201" t="s">
        <v>2527</v>
      </c>
      <c r="D461" s="201" t="s">
        <v>1621</v>
      </c>
      <c r="E461" s="201">
        <v>9</v>
      </c>
      <c r="F461" s="139">
        <f t="shared" si="33"/>
        <v>420</v>
      </c>
      <c r="G461" s="324">
        <f t="shared" ref="G461:G469" si="34">SUM(E461,G460)</f>
        <v>209</v>
      </c>
      <c r="H461" s="201"/>
      <c r="I461" s="133"/>
      <c r="J461" s="134"/>
      <c r="K461" s="134"/>
      <c r="L461" s="134"/>
      <c r="M461" s="134"/>
      <c r="N461" s="134"/>
      <c r="O461" s="134"/>
      <c r="P461" s="134"/>
      <c r="Q461" s="134"/>
    </row>
    <row r="462" spans="1:17" ht="15.75" customHeight="1">
      <c r="A462" s="139">
        <v>11</v>
      </c>
      <c r="B462" s="147" t="s">
        <v>2519</v>
      </c>
      <c r="C462" s="139" t="s">
        <v>2520</v>
      </c>
      <c r="D462" s="142" t="s">
        <v>1621</v>
      </c>
      <c r="E462" s="201">
        <v>9</v>
      </c>
      <c r="F462" s="139">
        <f t="shared" si="33"/>
        <v>429</v>
      </c>
      <c r="G462" s="324">
        <f t="shared" si="34"/>
        <v>218</v>
      </c>
      <c r="H462" s="201"/>
      <c r="I462" s="133"/>
      <c r="J462" s="134"/>
      <c r="K462" s="134"/>
      <c r="L462" s="134"/>
      <c r="M462" s="134"/>
      <c r="N462" s="134"/>
      <c r="O462" s="134"/>
      <c r="P462" s="134"/>
      <c r="Q462" s="134"/>
    </row>
    <row r="463" spans="1:17" ht="15.75" customHeight="1">
      <c r="A463" s="139">
        <v>12</v>
      </c>
      <c r="B463" s="147" t="s">
        <v>2711</v>
      </c>
      <c r="C463" s="139" t="s">
        <v>2974</v>
      </c>
      <c r="D463" s="142" t="s">
        <v>1621</v>
      </c>
      <c r="E463" s="142">
        <v>6</v>
      </c>
      <c r="F463" s="139">
        <f t="shared" si="33"/>
        <v>435</v>
      </c>
      <c r="G463" s="324">
        <f t="shared" si="34"/>
        <v>224</v>
      </c>
      <c r="H463" s="201"/>
      <c r="I463" s="133"/>
      <c r="J463" s="134"/>
      <c r="K463" s="134"/>
      <c r="L463" s="134"/>
      <c r="M463" s="134"/>
      <c r="N463" s="134"/>
      <c r="O463" s="134"/>
      <c r="P463" s="134"/>
      <c r="Q463" s="134"/>
    </row>
    <row r="464" spans="1:17" ht="15.75" customHeight="1">
      <c r="A464" s="139">
        <v>13</v>
      </c>
      <c r="B464" s="147" t="s">
        <v>2765</v>
      </c>
      <c r="C464" s="139" t="s">
        <v>2766</v>
      </c>
      <c r="D464" s="142" t="s">
        <v>1621</v>
      </c>
      <c r="E464" s="142">
        <v>5</v>
      </c>
      <c r="F464" s="139">
        <f t="shared" si="33"/>
        <v>440</v>
      </c>
      <c r="G464" s="324">
        <f t="shared" si="34"/>
        <v>229</v>
      </c>
      <c r="H464" s="201"/>
      <c r="I464" s="133"/>
      <c r="J464" s="134"/>
      <c r="K464" s="134"/>
      <c r="L464" s="134"/>
      <c r="M464" s="134"/>
      <c r="N464" s="134"/>
      <c r="O464" s="134"/>
      <c r="P464" s="134"/>
      <c r="Q464" s="134"/>
    </row>
    <row r="465" spans="1:17" ht="15.75" customHeight="1">
      <c r="A465" s="139">
        <v>14</v>
      </c>
      <c r="B465" s="154" t="s">
        <v>2154</v>
      </c>
      <c r="C465" s="142" t="s">
        <v>2155</v>
      </c>
      <c r="D465" s="142" t="s">
        <v>1632</v>
      </c>
      <c r="E465" s="142">
        <v>24</v>
      </c>
      <c r="F465" s="139">
        <f t="shared" si="33"/>
        <v>464</v>
      </c>
      <c r="G465" s="324">
        <f t="shared" si="34"/>
        <v>253</v>
      </c>
      <c r="H465" s="201"/>
      <c r="I465" s="133"/>
      <c r="J465" s="134"/>
      <c r="K465" s="134"/>
      <c r="L465" s="134"/>
      <c r="M465" s="134"/>
      <c r="N465" s="134"/>
      <c r="O465" s="134"/>
      <c r="P465" s="134"/>
      <c r="Q465" s="134"/>
    </row>
    <row r="466" spans="1:17" ht="15.75" customHeight="1">
      <c r="A466" s="139">
        <v>15</v>
      </c>
      <c r="B466" s="154" t="s">
        <v>2687</v>
      </c>
      <c r="C466" s="142" t="s">
        <v>1638</v>
      </c>
      <c r="D466" s="142" t="s">
        <v>1621</v>
      </c>
      <c r="E466" s="142">
        <v>10</v>
      </c>
      <c r="F466" s="139">
        <f t="shared" si="33"/>
        <v>474</v>
      </c>
      <c r="G466" s="324">
        <f t="shared" si="34"/>
        <v>263</v>
      </c>
      <c r="H466" s="201"/>
      <c r="I466" s="133"/>
      <c r="J466" s="134"/>
      <c r="K466" s="134"/>
      <c r="L466" s="134"/>
      <c r="M466" s="134"/>
      <c r="N466" s="134"/>
      <c r="O466" s="134"/>
      <c r="P466" s="134"/>
      <c r="Q466" s="134"/>
    </row>
    <row r="467" spans="1:17" ht="15.75" customHeight="1">
      <c r="A467" s="139">
        <v>16</v>
      </c>
      <c r="B467" s="147" t="s">
        <v>1967</v>
      </c>
      <c r="C467" s="139" t="s">
        <v>1968</v>
      </c>
      <c r="D467" s="142" t="s">
        <v>1632</v>
      </c>
      <c r="E467" s="142">
        <v>8</v>
      </c>
      <c r="F467" s="139">
        <f t="shared" si="33"/>
        <v>482</v>
      </c>
      <c r="G467" s="324">
        <f t="shared" si="34"/>
        <v>271</v>
      </c>
      <c r="H467" s="201"/>
      <c r="I467" s="133"/>
      <c r="J467" s="134"/>
      <c r="K467" s="134"/>
      <c r="L467" s="134"/>
      <c r="M467" s="134"/>
      <c r="N467" s="134"/>
      <c r="O467" s="134"/>
      <c r="P467" s="134"/>
      <c r="Q467" s="134"/>
    </row>
    <row r="468" spans="1:17" ht="15.75" customHeight="1">
      <c r="A468" s="139">
        <v>17</v>
      </c>
      <c r="B468" s="154" t="s">
        <v>1683</v>
      </c>
      <c r="C468" s="142" t="s">
        <v>1684</v>
      </c>
      <c r="D468" s="139" t="s">
        <v>1621</v>
      </c>
      <c r="E468" s="142">
        <v>8</v>
      </c>
      <c r="F468" s="139">
        <f t="shared" si="33"/>
        <v>490</v>
      </c>
      <c r="G468" s="324">
        <f t="shared" si="34"/>
        <v>279</v>
      </c>
      <c r="H468" s="201"/>
      <c r="I468" s="133"/>
      <c r="J468" s="134"/>
      <c r="K468" s="134"/>
      <c r="L468" s="134"/>
      <c r="M468" s="134"/>
      <c r="N468" s="134"/>
      <c r="O468" s="134"/>
      <c r="P468" s="134"/>
      <c r="Q468" s="134"/>
    </row>
    <row r="469" spans="1:17" ht="15.75" customHeight="1">
      <c r="A469" s="139">
        <v>18</v>
      </c>
      <c r="B469" s="141" t="s">
        <v>1728</v>
      </c>
      <c r="C469" s="142" t="s">
        <v>1729</v>
      </c>
      <c r="D469" s="142" t="s">
        <v>1632</v>
      </c>
      <c r="E469" s="142">
        <v>42</v>
      </c>
      <c r="F469" s="139">
        <f t="shared" si="33"/>
        <v>532</v>
      </c>
      <c r="G469" s="324">
        <f t="shared" si="34"/>
        <v>321</v>
      </c>
      <c r="H469" s="201"/>
      <c r="I469" s="133"/>
      <c r="J469" s="134"/>
      <c r="K469" s="134"/>
      <c r="L469" s="134"/>
      <c r="M469" s="134"/>
      <c r="N469" s="134"/>
      <c r="O469" s="134"/>
      <c r="P469" s="134"/>
      <c r="Q469" s="134"/>
    </row>
    <row r="470" spans="1:17" ht="15.75" customHeight="1">
      <c r="A470" s="139">
        <v>19</v>
      </c>
      <c r="B470" s="141" t="s">
        <v>3025</v>
      </c>
      <c r="C470" s="142" t="s">
        <v>2727</v>
      </c>
      <c r="D470" s="142" t="s">
        <v>1632</v>
      </c>
      <c r="E470" s="142">
        <v>188</v>
      </c>
      <c r="F470" s="139">
        <f t="shared" si="33"/>
        <v>720</v>
      </c>
      <c r="G470" s="324">
        <v>400</v>
      </c>
      <c r="H470" s="136" t="s">
        <v>2139</v>
      </c>
      <c r="I470" s="133" t="s">
        <v>2111</v>
      </c>
      <c r="J470" s="134"/>
      <c r="K470" s="134"/>
      <c r="L470" s="134"/>
      <c r="M470" s="134"/>
      <c r="N470" s="134"/>
      <c r="O470" s="134"/>
      <c r="P470" s="134"/>
      <c r="Q470" s="134"/>
    </row>
    <row r="471" spans="1:17" ht="15.75" customHeight="1">
      <c r="A471" s="139">
        <v>20</v>
      </c>
      <c r="B471" s="141" t="s">
        <v>1257</v>
      </c>
      <c r="C471" s="142" t="s">
        <v>1258</v>
      </c>
      <c r="D471" s="142" t="s">
        <v>1632</v>
      </c>
      <c r="E471" s="142">
        <v>10</v>
      </c>
      <c r="F471" s="139">
        <f t="shared" si="33"/>
        <v>730</v>
      </c>
      <c r="G471" s="324">
        <v>400</v>
      </c>
      <c r="H471" s="201"/>
      <c r="I471" s="133"/>
      <c r="J471" s="134"/>
      <c r="K471" s="134"/>
      <c r="L471" s="134"/>
      <c r="M471" s="134"/>
      <c r="N471" s="134"/>
      <c r="O471" s="134"/>
      <c r="P471" s="134"/>
      <c r="Q471" s="134"/>
    </row>
    <row r="472" spans="1:17" ht="15.75" customHeight="1">
      <c r="A472" s="148"/>
      <c r="B472" s="134"/>
      <c r="C472" s="132"/>
      <c r="D472" s="132"/>
      <c r="E472" s="132"/>
      <c r="F472" s="148"/>
      <c r="G472" s="149"/>
      <c r="H472" s="132"/>
      <c r="I472" s="133"/>
      <c r="J472" s="134"/>
      <c r="K472" s="134"/>
      <c r="L472" s="134"/>
      <c r="M472" s="134"/>
      <c r="N472" s="134"/>
      <c r="O472" s="134"/>
      <c r="P472" s="134"/>
      <c r="Q472" s="134"/>
    </row>
    <row r="473" spans="1:17" ht="15.75" customHeight="1">
      <c r="A473" s="548" t="s">
        <v>3026</v>
      </c>
      <c r="B473" s="548"/>
      <c r="C473" s="548" t="s">
        <v>3027</v>
      </c>
      <c r="D473" s="548"/>
      <c r="E473" s="132"/>
      <c r="F473" s="132"/>
      <c r="G473" s="132"/>
      <c r="H473" s="132"/>
      <c r="I473" s="133"/>
      <c r="J473" s="134"/>
      <c r="K473" s="134"/>
      <c r="L473" s="134"/>
      <c r="M473" s="134"/>
      <c r="N473" s="134"/>
      <c r="O473" s="134"/>
      <c r="P473" s="134"/>
      <c r="Q473" s="134"/>
    </row>
    <row r="474" spans="1:17" ht="15.75" customHeight="1">
      <c r="A474" s="139" t="s">
        <v>1622</v>
      </c>
      <c r="B474" s="139" t="s">
        <v>1623</v>
      </c>
      <c r="C474" s="139" t="s">
        <v>1624</v>
      </c>
      <c r="D474" s="139" t="s">
        <v>1625</v>
      </c>
      <c r="E474" s="139" t="s">
        <v>1626</v>
      </c>
      <c r="F474" s="139" t="s">
        <v>1627</v>
      </c>
      <c r="G474" s="140" t="s">
        <v>1628</v>
      </c>
      <c r="H474" s="140" t="s">
        <v>1629</v>
      </c>
      <c r="I474" s="133"/>
      <c r="J474" s="134"/>
      <c r="K474" s="134"/>
      <c r="L474" s="134"/>
      <c r="M474" s="134"/>
      <c r="N474" s="134"/>
      <c r="O474" s="134"/>
      <c r="P474" s="134"/>
      <c r="Q474" s="134"/>
    </row>
    <row r="475" spans="1:17" ht="15.75" customHeight="1">
      <c r="A475" s="142">
        <v>1</v>
      </c>
      <c r="B475" s="147" t="s">
        <v>2718</v>
      </c>
      <c r="C475" s="139" t="s">
        <v>2719</v>
      </c>
      <c r="D475" s="142" t="s">
        <v>1621</v>
      </c>
      <c r="E475" s="142">
        <v>11</v>
      </c>
      <c r="F475" s="139">
        <f t="shared" ref="F475:F492" si="35">SUM(F474,E475)</f>
        <v>11</v>
      </c>
      <c r="G475" s="140">
        <f t="shared" ref="G475:G484" si="36">SUM(E475,G474)</f>
        <v>11</v>
      </c>
      <c r="H475" s="142"/>
      <c r="I475" s="133"/>
      <c r="J475" s="134"/>
      <c r="K475" s="134"/>
      <c r="L475" s="134"/>
      <c r="M475" s="134"/>
      <c r="N475" s="134"/>
      <c r="O475" s="134"/>
      <c r="P475" s="134"/>
      <c r="Q475" s="134"/>
    </row>
    <row r="476" spans="1:17" ht="15.75" customHeight="1">
      <c r="A476" s="139">
        <v>2</v>
      </c>
      <c r="B476" s="150" t="s">
        <v>2925</v>
      </c>
      <c r="C476" s="142" t="s">
        <v>2926</v>
      </c>
      <c r="D476" s="139" t="s">
        <v>1621</v>
      </c>
      <c r="E476" s="142">
        <v>50</v>
      </c>
      <c r="F476" s="139">
        <f t="shared" si="35"/>
        <v>61</v>
      </c>
      <c r="G476" s="140">
        <f t="shared" si="36"/>
        <v>61</v>
      </c>
      <c r="H476" s="142"/>
      <c r="I476" s="133"/>
      <c r="J476" s="134"/>
      <c r="K476" s="134"/>
      <c r="L476" s="134"/>
      <c r="M476" s="134"/>
      <c r="N476" s="134"/>
      <c r="O476" s="134"/>
      <c r="P476" s="134"/>
      <c r="Q476" s="134"/>
    </row>
    <row r="477" spans="1:17" ht="15.75" customHeight="1">
      <c r="A477" s="139">
        <v>3</v>
      </c>
      <c r="B477" s="154" t="s">
        <v>2652</v>
      </c>
      <c r="C477" s="142" t="s">
        <v>2653</v>
      </c>
      <c r="D477" s="142" t="s">
        <v>1632</v>
      </c>
      <c r="E477" s="142">
        <v>27</v>
      </c>
      <c r="F477" s="139">
        <f t="shared" si="35"/>
        <v>88</v>
      </c>
      <c r="G477" s="140">
        <f t="shared" si="36"/>
        <v>88</v>
      </c>
      <c r="H477" s="142"/>
      <c r="I477" s="133"/>
      <c r="J477" s="134"/>
      <c r="K477" s="134"/>
      <c r="L477" s="134"/>
      <c r="M477" s="134"/>
      <c r="N477" s="134"/>
      <c r="O477" s="134"/>
      <c r="P477" s="134"/>
      <c r="Q477" s="134"/>
    </row>
    <row r="478" spans="1:17" ht="15.75" customHeight="1">
      <c r="A478" s="139">
        <v>4</v>
      </c>
      <c r="B478" s="154" t="s">
        <v>2654</v>
      </c>
      <c r="C478" s="142" t="s">
        <v>2655</v>
      </c>
      <c r="D478" s="142" t="s">
        <v>1621</v>
      </c>
      <c r="E478" s="142">
        <v>8</v>
      </c>
      <c r="F478" s="139">
        <f t="shared" si="35"/>
        <v>96</v>
      </c>
      <c r="G478" s="140">
        <f t="shared" si="36"/>
        <v>96</v>
      </c>
      <c r="H478" s="142"/>
      <c r="I478" s="133"/>
      <c r="J478" s="134"/>
      <c r="K478" s="134"/>
      <c r="L478" s="134"/>
      <c r="M478" s="134"/>
      <c r="N478" s="134"/>
      <c r="O478" s="134"/>
      <c r="P478" s="134"/>
      <c r="Q478" s="134"/>
    </row>
    <row r="479" spans="1:17" ht="15.75" customHeight="1">
      <c r="A479" s="142">
        <v>5</v>
      </c>
      <c r="B479" s="150" t="s">
        <v>2722</v>
      </c>
      <c r="C479" s="139" t="s">
        <v>2723</v>
      </c>
      <c r="D479" s="139" t="s">
        <v>1621</v>
      </c>
      <c r="E479" s="142">
        <v>12</v>
      </c>
      <c r="F479" s="139">
        <f t="shared" si="35"/>
        <v>108</v>
      </c>
      <c r="G479" s="140">
        <f t="shared" si="36"/>
        <v>108</v>
      </c>
      <c r="H479" s="142"/>
      <c r="I479" s="133"/>
      <c r="J479" s="134"/>
      <c r="K479" s="134"/>
      <c r="L479" s="134"/>
      <c r="M479" s="134"/>
      <c r="N479" s="134"/>
      <c r="O479" s="134"/>
      <c r="P479" s="134"/>
      <c r="Q479" s="134"/>
    </row>
    <row r="480" spans="1:17" ht="15.75" customHeight="1">
      <c r="A480" s="142">
        <v>6</v>
      </c>
      <c r="B480" s="147" t="s">
        <v>2754</v>
      </c>
      <c r="C480" s="139" t="s">
        <v>2755</v>
      </c>
      <c r="D480" s="142" t="s">
        <v>1621</v>
      </c>
      <c r="E480" s="142">
        <v>6</v>
      </c>
      <c r="F480" s="139">
        <f t="shared" si="35"/>
        <v>114</v>
      </c>
      <c r="G480" s="140">
        <f t="shared" si="36"/>
        <v>114</v>
      </c>
      <c r="H480" s="142"/>
      <c r="I480" s="133"/>
      <c r="J480" s="134"/>
      <c r="K480" s="134"/>
      <c r="L480" s="134"/>
      <c r="M480" s="134"/>
      <c r="N480" s="134"/>
      <c r="O480" s="134"/>
      <c r="P480" s="134"/>
      <c r="Q480" s="134"/>
    </row>
    <row r="481" spans="1:17" ht="15.75" customHeight="1">
      <c r="A481" s="139">
        <v>7</v>
      </c>
      <c r="B481" s="154" t="s">
        <v>2656</v>
      </c>
      <c r="C481" s="142" t="s">
        <v>2657</v>
      </c>
      <c r="D481" s="142" t="s">
        <v>1621</v>
      </c>
      <c r="E481" s="142">
        <v>30</v>
      </c>
      <c r="F481" s="139">
        <f t="shared" si="35"/>
        <v>144</v>
      </c>
      <c r="G481" s="140">
        <f t="shared" si="36"/>
        <v>144</v>
      </c>
      <c r="H481" s="142"/>
      <c r="I481" s="133"/>
      <c r="J481" s="134"/>
      <c r="K481" s="134"/>
      <c r="L481" s="134"/>
      <c r="M481" s="134"/>
      <c r="N481" s="134"/>
      <c r="O481" s="134"/>
      <c r="P481" s="134"/>
      <c r="Q481" s="134"/>
    </row>
    <row r="482" spans="1:17" ht="15.75" customHeight="1">
      <c r="A482" s="139">
        <v>8</v>
      </c>
      <c r="B482" s="154" t="s">
        <v>2756</v>
      </c>
      <c r="C482" s="142" t="s">
        <v>2757</v>
      </c>
      <c r="D482" s="142" t="s">
        <v>1621</v>
      </c>
      <c r="E482" s="142">
        <v>12</v>
      </c>
      <c r="F482" s="139">
        <f t="shared" si="35"/>
        <v>156</v>
      </c>
      <c r="G482" s="140">
        <f t="shared" si="36"/>
        <v>156</v>
      </c>
      <c r="H482" s="142"/>
      <c r="I482" s="133"/>
      <c r="J482" s="134"/>
      <c r="K482" s="134"/>
      <c r="L482" s="134"/>
      <c r="M482" s="134"/>
      <c r="N482" s="134"/>
      <c r="O482" s="134"/>
      <c r="P482" s="134"/>
      <c r="Q482" s="134"/>
    </row>
    <row r="483" spans="1:17" ht="15.75" customHeight="1">
      <c r="A483" s="142">
        <v>9</v>
      </c>
      <c r="B483" s="147" t="s">
        <v>2967</v>
      </c>
      <c r="C483" s="139" t="s">
        <v>2968</v>
      </c>
      <c r="D483" s="142" t="s">
        <v>1632</v>
      </c>
      <c r="E483" s="142">
        <v>32</v>
      </c>
      <c r="F483" s="139">
        <f t="shared" si="35"/>
        <v>188</v>
      </c>
      <c r="G483" s="140">
        <f t="shared" si="36"/>
        <v>188</v>
      </c>
      <c r="H483" s="142"/>
      <c r="I483" s="133"/>
      <c r="J483" s="134"/>
      <c r="K483" s="134"/>
      <c r="L483" s="134"/>
      <c r="M483" s="134"/>
      <c r="N483" s="134"/>
      <c r="O483" s="134"/>
      <c r="P483" s="134"/>
      <c r="Q483" s="134"/>
    </row>
    <row r="484" spans="1:17" ht="15.75" customHeight="1">
      <c r="A484" s="139">
        <v>10</v>
      </c>
      <c r="B484" s="154" t="s">
        <v>2931</v>
      </c>
      <c r="C484" s="142" t="s">
        <v>2807</v>
      </c>
      <c r="D484" s="142" t="s">
        <v>1632</v>
      </c>
      <c r="E484" s="142">
        <v>6</v>
      </c>
      <c r="F484" s="139">
        <f t="shared" si="35"/>
        <v>194</v>
      </c>
      <c r="G484" s="140">
        <f t="shared" si="36"/>
        <v>194</v>
      </c>
      <c r="H484" s="142"/>
      <c r="I484" s="133"/>
      <c r="J484" s="134"/>
      <c r="K484" s="134"/>
      <c r="L484" s="134"/>
      <c r="M484" s="134"/>
      <c r="N484" s="134"/>
      <c r="O484" s="134"/>
      <c r="P484" s="134"/>
      <c r="Q484" s="134"/>
    </row>
    <row r="485" spans="1:17" ht="15.75" customHeight="1">
      <c r="A485" s="139">
        <v>11</v>
      </c>
      <c r="B485" s="294" t="s">
        <v>2118</v>
      </c>
      <c r="C485" s="145" t="s">
        <v>2119</v>
      </c>
      <c r="D485" s="145" t="s">
        <v>1621</v>
      </c>
      <c r="E485" s="145">
        <v>50</v>
      </c>
      <c r="F485" s="139">
        <f t="shared" si="35"/>
        <v>244</v>
      </c>
      <c r="G485" s="146">
        <v>200</v>
      </c>
      <c r="H485" s="145"/>
      <c r="I485" s="133" t="s">
        <v>2662</v>
      </c>
      <c r="J485" s="134"/>
      <c r="K485" s="134"/>
      <c r="L485" s="134"/>
      <c r="M485" s="134"/>
      <c r="N485" s="134"/>
      <c r="O485" s="134"/>
      <c r="P485" s="134"/>
      <c r="Q485" s="134"/>
    </row>
    <row r="486" spans="1:17" ht="15.75" customHeight="1">
      <c r="A486" s="139">
        <v>12</v>
      </c>
      <c r="B486" s="154" t="s">
        <v>2154</v>
      </c>
      <c r="C486" s="142" t="s">
        <v>2155</v>
      </c>
      <c r="D486" s="142" t="s">
        <v>1632</v>
      </c>
      <c r="E486" s="142">
        <v>24</v>
      </c>
      <c r="F486" s="139">
        <f t="shared" si="35"/>
        <v>268</v>
      </c>
      <c r="G486" s="324">
        <v>200</v>
      </c>
      <c r="H486" s="201"/>
      <c r="I486" s="133"/>
      <c r="J486" s="134"/>
      <c r="K486" s="134"/>
      <c r="L486" s="134"/>
      <c r="M486" s="134"/>
      <c r="N486" s="134"/>
      <c r="O486" s="134"/>
      <c r="P486" s="134"/>
      <c r="Q486" s="134"/>
    </row>
    <row r="487" spans="1:17" ht="15.75" customHeight="1">
      <c r="A487" s="139">
        <v>13</v>
      </c>
      <c r="B487" s="154" t="s">
        <v>2526</v>
      </c>
      <c r="C487" s="142" t="s">
        <v>2527</v>
      </c>
      <c r="D487" s="142" t="s">
        <v>1621</v>
      </c>
      <c r="E487" s="201">
        <v>24</v>
      </c>
      <c r="F487" s="139">
        <f t="shared" si="35"/>
        <v>292</v>
      </c>
      <c r="G487" s="324">
        <f>SUM(G486,E487)</f>
        <v>224</v>
      </c>
      <c r="H487" s="201"/>
      <c r="I487" s="133"/>
      <c r="J487" s="134"/>
      <c r="K487" s="134"/>
      <c r="L487" s="134"/>
      <c r="M487" s="134"/>
      <c r="N487" s="134"/>
      <c r="O487" s="134"/>
      <c r="P487" s="134"/>
      <c r="Q487" s="134"/>
    </row>
    <row r="488" spans="1:17" ht="15.75" customHeight="1">
      <c r="A488" s="139">
        <v>14</v>
      </c>
      <c r="B488" s="147" t="s">
        <v>2711</v>
      </c>
      <c r="C488" s="139" t="s">
        <v>2974</v>
      </c>
      <c r="D488" s="142" t="s">
        <v>1621</v>
      </c>
      <c r="E488" s="142">
        <v>6</v>
      </c>
      <c r="F488" s="139">
        <f t="shared" si="35"/>
        <v>298</v>
      </c>
      <c r="G488" s="324">
        <f>SUM(G487,E488)</f>
        <v>230</v>
      </c>
      <c r="H488" s="201"/>
      <c r="I488" s="133"/>
      <c r="J488" s="134"/>
      <c r="K488" s="134"/>
      <c r="L488" s="134"/>
      <c r="M488" s="134"/>
      <c r="N488" s="134"/>
      <c r="O488" s="134"/>
      <c r="P488" s="134"/>
      <c r="Q488" s="134"/>
    </row>
    <row r="489" spans="1:17" ht="15.75" customHeight="1">
      <c r="A489" s="139">
        <v>15</v>
      </c>
      <c r="B489" s="154" t="s">
        <v>2785</v>
      </c>
      <c r="C489" s="142" t="s">
        <v>2786</v>
      </c>
      <c r="D489" s="142" t="s">
        <v>1632</v>
      </c>
      <c r="E489" s="142">
        <v>200</v>
      </c>
      <c r="F489" s="139">
        <f t="shared" si="35"/>
        <v>498</v>
      </c>
      <c r="G489" s="324">
        <v>400</v>
      </c>
      <c r="H489" s="136" t="s">
        <v>2139</v>
      </c>
      <c r="I489" s="133" t="s">
        <v>2665</v>
      </c>
      <c r="J489" s="134"/>
      <c r="K489" s="134"/>
      <c r="L489" s="134"/>
      <c r="M489" s="134"/>
      <c r="N489" s="134"/>
      <c r="O489" s="134"/>
      <c r="P489" s="134"/>
      <c r="Q489" s="134"/>
    </row>
    <row r="490" spans="1:17" ht="15.75" customHeight="1">
      <c r="A490" s="139">
        <v>16</v>
      </c>
      <c r="B490" s="154" t="s">
        <v>1683</v>
      </c>
      <c r="C490" s="142" t="s">
        <v>1684</v>
      </c>
      <c r="D490" s="139" t="s">
        <v>1621</v>
      </c>
      <c r="E490" s="142">
        <v>5</v>
      </c>
      <c r="F490" s="337">
        <f t="shared" si="35"/>
        <v>503</v>
      </c>
      <c r="G490" s="324">
        <v>400</v>
      </c>
      <c r="H490" s="142"/>
      <c r="I490" s="133"/>
      <c r="J490" s="134"/>
      <c r="K490" s="134"/>
      <c r="L490" s="134"/>
      <c r="M490" s="134"/>
      <c r="N490" s="134"/>
      <c r="O490" s="134"/>
      <c r="P490" s="134"/>
      <c r="Q490" s="134"/>
    </row>
    <row r="491" spans="1:17" ht="15.75" customHeight="1">
      <c r="A491" s="139">
        <v>17</v>
      </c>
      <c r="B491" s="141" t="s">
        <v>1728</v>
      </c>
      <c r="C491" s="142" t="s">
        <v>1729</v>
      </c>
      <c r="D491" s="142" t="s">
        <v>1632</v>
      </c>
      <c r="E491" s="142">
        <v>42</v>
      </c>
      <c r="F491" s="139">
        <f t="shared" si="35"/>
        <v>545</v>
      </c>
      <c r="G491" s="324">
        <v>400</v>
      </c>
      <c r="H491" s="142"/>
      <c r="I491" s="133"/>
      <c r="J491" s="134"/>
      <c r="K491" s="134"/>
      <c r="L491" s="134"/>
      <c r="M491" s="134"/>
      <c r="N491" s="134"/>
      <c r="O491" s="134"/>
      <c r="P491" s="134"/>
      <c r="Q491" s="134"/>
    </row>
    <row r="492" spans="1:17" ht="15.75" customHeight="1">
      <c r="A492" s="139">
        <v>18</v>
      </c>
      <c r="B492" s="141" t="s">
        <v>1257</v>
      </c>
      <c r="C492" s="142" t="s">
        <v>1258</v>
      </c>
      <c r="D492" s="142" t="s">
        <v>1632</v>
      </c>
      <c r="E492" s="142">
        <v>28</v>
      </c>
      <c r="F492" s="139">
        <f t="shared" si="35"/>
        <v>573</v>
      </c>
      <c r="G492" s="324">
        <v>400</v>
      </c>
      <c r="H492" s="142"/>
      <c r="I492" s="133"/>
      <c r="J492" s="134"/>
      <c r="K492" s="134"/>
      <c r="L492" s="134"/>
      <c r="M492" s="134"/>
      <c r="N492" s="134"/>
      <c r="O492" s="134"/>
      <c r="P492" s="134"/>
      <c r="Q492" s="134"/>
    </row>
    <row r="493" spans="1:17" ht="15.75" customHeight="1">
      <c r="A493" s="148"/>
      <c r="B493" s="134"/>
      <c r="C493" s="132"/>
      <c r="D493" s="132"/>
      <c r="E493" s="132"/>
      <c r="F493" s="148"/>
      <c r="G493" s="149"/>
      <c r="H493" s="132"/>
      <c r="I493" s="133"/>
      <c r="J493" s="134"/>
      <c r="K493" s="134"/>
      <c r="L493" s="134"/>
      <c r="M493" s="134"/>
      <c r="N493" s="134"/>
      <c r="O493" s="134"/>
      <c r="P493" s="134"/>
      <c r="Q493" s="134"/>
    </row>
    <row r="494" spans="1:17" ht="15.75" customHeight="1">
      <c r="A494" s="548" t="s">
        <v>3028</v>
      </c>
      <c r="B494" s="548"/>
      <c r="C494" s="548" t="s">
        <v>3029</v>
      </c>
      <c r="D494" s="548"/>
      <c r="E494" s="132"/>
      <c r="F494" s="132"/>
      <c r="G494" s="132"/>
      <c r="H494" s="132"/>
      <c r="I494" s="133"/>
      <c r="J494" s="134"/>
      <c r="K494" s="134"/>
      <c r="L494" s="134"/>
      <c r="M494" s="134"/>
      <c r="N494" s="134"/>
      <c r="O494" s="134"/>
      <c r="P494" s="134"/>
      <c r="Q494" s="134"/>
    </row>
    <row r="495" spans="1:17" ht="15.75" customHeight="1">
      <c r="A495" s="139" t="s">
        <v>1622</v>
      </c>
      <c r="B495" s="139" t="s">
        <v>1623</v>
      </c>
      <c r="C495" s="139" t="s">
        <v>1624</v>
      </c>
      <c r="D495" s="139" t="s">
        <v>1625</v>
      </c>
      <c r="E495" s="139" t="s">
        <v>1626</v>
      </c>
      <c r="F495" s="139" t="s">
        <v>1627</v>
      </c>
      <c r="G495" s="140" t="s">
        <v>1628</v>
      </c>
      <c r="H495" s="140" t="s">
        <v>1629</v>
      </c>
      <c r="I495" s="133"/>
      <c r="J495" s="134"/>
      <c r="K495" s="134"/>
      <c r="L495" s="134"/>
      <c r="M495" s="134"/>
      <c r="N495" s="134"/>
      <c r="O495" s="134"/>
      <c r="P495" s="134"/>
      <c r="Q495" s="134"/>
    </row>
    <row r="496" spans="1:17" ht="15.75" customHeight="1">
      <c r="A496" s="142">
        <v>1</v>
      </c>
      <c r="B496" s="147" t="s">
        <v>2718</v>
      </c>
      <c r="C496" s="139" t="s">
        <v>2719</v>
      </c>
      <c r="D496" s="142" t="s">
        <v>1621</v>
      </c>
      <c r="E496" s="142">
        <v>11</v>
      </c>
      <c r="F496" s="139">
        <f t="shared" ref="F496:F523" si="37">SUM(F495,E496)</f>
        <v>11</v>
      </c>
      <c r="G496" s="140">
        <f t="shared" ref="G496:G501" si="38">SUM(E496,G495)</f>
        <v>11</v>
      </c>
      <c r="H496" s="142"/>
      <c r="I496" s="133"/>
      <c r="J496" s="134"/>
      <c r="K496" s="134"/>
      <c r="L496" s="134"/>
      <c r="M496" s="134"/>
      <c r="N496" s="134"/>
      <c r="O496" s="134"/>
      <c r="P496" s="134"/>
      <c r="Q496" s="134"/>
    </row>
    <row r="497" spans="1:17" ht="15.75" customHeight="1">
      <c r="A497" s="142">
        <v>2</v>
      </c>
      <c r="B497" s="147" t="s">
        <v>2804</v>
      </c>
      <c r="C497" s="139" t="s">
        <v>2805</v>
      </c>
      <c r="D497" s="142" t="s">
        <v>1621</v>
      </c>
      <c r="E497" s="142">
        <v>29</v>
      </c>
      <c r="F497" s="139">
        <f t="shared" si="37"/>
        <v>40</v>
      </c>
      <c r="G497" s="140">
        <f t="shared" si="38"/>
        <v>40</v>
      </c>
      <c r="H497" s="142"/>
      <c r="I497" s="133"/>
      <c r="J497" s="134"/>
      <c r="K497" s="134"/>
      <c r="L497" s="134"/>
      <c r="M497" s="134"/>
      <c r="N497" s="134"/>
      <c r="O497" s="134"/>
      <c r="P497" s="134"/>
      <c r="Q497" s="134"/>
    </row>
    <row r="498" spans="1:17" ht="15.75" customHeight="1">
      <c r="A498" s="139">
        <v>3</v>
      </c>
      <c r="B498" s="150" t="s">
        <v>2925</v>
      </c>
      <c r="C498" s="142" t="s">
        <v>2926</v>
      </c>
      <c r="D498" s="139" t="s">
        <v>1621</v>
      </c>
      <c r="E498" s="142">
        <v>50</v>
      </c>
      <c r="F498" s="139">
        <f t="shared" si="37"/>
        <v>90</v>
      </c>
      <c r="G498" s="140">
        <f t="shared" si="38"/>
        <v>90</v>
      </c>
      <c r="H498" s="142"/>
      <c r="I498" s="133"/>
      <c r="J498" s="134"/>
      <c r="K498" s="134"/>
      <c r="L498" s="134"/>
      <c r="M498" s="134"/>
      <c r="N498" s="134"/>
      <c r="O498" s="134"/>
      <c r="P498" s="134"/>
      <c r="Q498" s="134"/>
    </row>
    <row r="499" spans="1:17" ht="15.75" customHeight="1">
      <c r="A499" s="139">
        <v>4</v>
      </c>
      <c r="B499" s="154" t="s">
        <v>2650</v>
      </c>
      <c r="C499" s="142" t="s">
        <v>2651</v>
      </c>
      <c r="D499" s="142" t="s">
        <v>1621</v>
      </c>
      <c r="E499" s="142">
        <v>10</v>
      </c>
      <c r="F499" s="139">
        <f t="shared" si="37"/>
        <v>100</v>
      </c>
      <c r="G499" s="140">
        <f t="shared" si="38"/>
        <v>100</v>
      </c>
      <c r="H499" s="142"/>
      <c r="I499" s="133"/>
      <c r="J499" s="134"/>
      <c r="K499" s="134"/>
      <c r="L499" s="134"/>
      <c r="M499" s="134"/>
      <c r="N499" s="134"/>
      <c r="O499" s="134"/>
      <c r="P499" s="134"/>
      <c r="Q499" s="134"/>
    </row>
    <row r="500" spans="1:17" ht="15.75" customHeight="1">
      <c r="A500" s="139">
        <v>5</v>
      </c>
      <c r="B500" s="154" t="s">
        <v>2656</v>
      </c>
      <c r="C500" s="142" t="s">
        <v>2657</v>
      </c>
      <c r="D500" s="142" t="s">
        <v>1621</v>
      </c>
      <c r="E500" s="142">
        <v>30</v>
      </c>
      <c r="F500" s="139">
        <f t="shared" si="37"/>
        <v>130</v>
      </c>
      <c r="G500" s="140">
        <f t="shared" si="38"/>
        <v>130</v>
      </c>
      <c r="H500" s="142"/>
      <c r="I500" s="133"/>
      <c r="J500" s="134"/>
      <c r="K500" s="134"/>
      <c r="L500" s="134"/>
      <c r="M500" s="134"/>
      <c r="N500" s="134"/>
      <c r="O500" s="134"/>
      <c r="P500" s="134"/>
      <c r="Q500" s="134"/>
    </row>
    <row r="501" spans="1:17" ht="15.75" customHeight="1">
      <c r="A501" s="139">
        <v>6</v>
      </c>
      <c r="B501" s="154" t="s">
        <v>2673</v>
      </c>
      <c r="C501" s="142" t="s">
        <v>2659</v>
      </c>
      <c r="D501" s="142" t="s">
        <v>1621</v>
      </c>
      <c r="E501" s="142">
        <v>46</v>
      </c>
      <c r="F501" s="139">
        <f t="shared" si="37"/>
        <v>176</v>
      </c>
      <c r="G501" s="140">
        <f t="shared" si="38"/>
        <v>176</v>
      </c>
      <c r="H501" s="142"/>
      <c r="I501" s="133"/>
      <c r="J501" s="134"/>
      <c r="K501" s="134"/>
      <c r="L501" s="134"/>
      <c r="M501" s="134"/>
      <c r="N501" s="134"/>
      <c r="O501" s="134"/>
      <c r="P501" s="134"/>
      <c r="Q501" s="134"/>
    </row>
    <row r="502" spans="1:17" ht="15.75" customHeight="1">
      <c r="A502" s="139">
        <v>7</v>
      </c>
      <c r="B502" s="147" t="s">
        <v>2770</v>
      </c>
      <c r="C502" s="139" t="s">
        <v>2725</v>
      </c>
      <c r="D502" s="139" t="s">
        <v>1621</v>
      </c>
      <c r="E502" s="142">
        <v>30</v>
      </c>
      <c r="F502" s="139">
        <f t="shared" si="37"/>
        <v>206</v>
      </c>
      <c r="G502" s="140">
        <v>200</v>
      </c>
      <c r="H502" s="142"/>
      <c r="I502" s="133"/>
      <c r="J502" s="134"/>
      <c r="K502" s="134"/>
      <c r="L502" s="134"/>
      <c r="M502" s="134"/>
      <c r="N502" s="134"/>
      <c r="O502" s="134"/>
      <c r="P502" s="134"/>
      <c r="Q502" s="134"/>
    </row>
    <row r="503" spans="1:17" ht="15.75" customHeight="1">
      <c r="A503" s="142">
        <v>8</v>
      </c>
      <c r="B503" s="147" t="s">
        <v>2927</v>
      </c>
      <c r="C503" s="139" t="s">
        <v>2928</v>
      </c>
      <c r="D503" s="142" t="s">
        <v>1621</v>
      </c>
      <c r="E503" s="142">
        <v>100</v>
      </c>
      <c r="F503" s="139">
        <f t="shared" si="37"/>
        <v>306</v>
      </c>
      <c r="G503" s="140">
        <v>200</v>
      </c>
      <c r="H503" s="142"/>
      <c r="I503" s="133"/>
      <c r="J503" s="258"/>
      <c r="K503" s="132"/>
      <c r="L503" s="132"/>
      <c r="M503" s="132"/>
      <c r="N503" s="134"/>
      <c r="O503" s="134"/>
      <c r="P503" s="134"/>
      <c r="Q503" s="134"/>
    </row>
    <row r="504" spans="1:17" ht="15.75" customHeight="1">
      <c r="A504" s="142">
        <v>9</v>
      </c>
      <c r="B504" s="147" t="s">
        <v>3012</v>
      </c>
      <c r="C504" s="139" t="s">
        <v>3024</v>
      </c>
      <c r="D504" s="142" t="s">
        <v>1632</v>
      </c>
      <c r="E504" s="142">
        <v>187</v>
      </c>
      <c r="F504" s="139">
        <f t="shared" si="37"/>
        <v>493</v>
      </c>
      <c r="G504" s="140">
        <v>200</v>
      </c>
      <c r="H504" s="142"/>
      <c r="I504" s="133"/>
      <c r="J504" s="134"/>
      <c r="K504" s="134"/>
      <c r="L504" s="134"/>
      <c r="M504" s="134"/>
      <c r="N504" s="134"/>
      <c r="O504" s="134"/>
      <c r="P504" s="134"/>
      <c r="Q504" s="134"/>
    </row>
    <row r="505" spans="1:17" ht="15.75" customHeight="1">
      <c r="A505" s="139">
        <v>10</v>
      </c>
      <c r="B505" s="154" t="s">
        <v>2676</v>
      </c>
      <c r="C505" s="142" t="s">
        <v>2677</v>
      </c>
      <c r="D505" s="142" t="s">
        <v>1632</v>
      </c>
      <c r="E505" s="142">
        <v>12</v>
      </c>
      <c r="F505" s="139">
        <f t="shared" si="37"/>
        <v>505</v>
      </c>
      <c r="G505" s="140">
        <v>200</v>
      </c>
      <c r="H505" s="142"/>
      <c r="I505" s="133"/>
      <c r="J505" s="134"/>
      <c r="K505" s="134"/>
      <c r="L505" s="134"/>
      <c r="M505" s="134"/>
      <c r="N505" s="134"/>
      <c r="O505" s="134"/>
      <c r="P505" s="134"/>
      <c r="Q505" s="134"/>
    </row>
    <row r="506" spans="1:17" ht="15.75" customHeight="1">
      <c r="A506" s="139">
        <v>11</v>
      </c>
      <c r="B506" s="154" t="s">
        <v>2188</v>
      </c>
      <c r="C506" s="142" t="s">
        <v>3004</v>
      </c>
      <c r="D506" s="142" t="s">
        <v>1621</v>
      </c>
      <c r="E506" s="142">
        <v>4</v>
      </c>
      <c r="F506" s="139">
        <f t="shared" si="37"/>
        <v>509</v>
      </c>
      <c r="G506" s="140">
        <v>200</v>
      </c>
      <c r="H506" s="142"/>
      <c r="I506" s="133"/>
      <c r="J506" s="134"/>
      <c r="K506" s="134"/>
      <c r="L506" s="134"/>
      <c r="M506" s="134"/>
      <c r="N506" s="134"/>
      <c r="O506" s="134"/>
      <c r="P506" s="134"/>
      <c r="Q506" s="134"/>
    </row>
    <row r="507" spans="1:17" ht="15.75" customHeight="1">
      <c r="A507" s="139">
        <v>12</v>
      </c>
      <c r="B507" s="154" t="s">
        <v>2806</v>
      </c>
      <c r="C507" s="142" t="s">
        <v>2807</v>
      </c>
      <c r="D507" s="142" t="s">
        <v>1632</v>
      </c>
      <c r="E507" s="142">
        <v>8</v>
      </c>
      <c r="F507" s="139">
        <f t="shared" si="37"/>
        <v>517</v>
      </c>
      <c r="G507" s="140">
        <v>200</v>
      </c>
      <c r="H507" s="142"/>
      <c r="I507" s="133"/>
      <c r="J507" s="134"/>
      <c r="K507" s="134"/>
      <c r="L507" s="134"/>
      <c r="M507" s="134"/>
      <c r="N507" s="134"/>
      <c r="O507" s="134"/>
      <c r="P507" s="134"/>
      <c r="Q507" s="134"/>
    </row>
    <row r="508" spans="1:17" ht="15.75" customHeight="1">
      <c r="A508" s="139">
        <v>13</v>
      </c>
      <c r="B508" s="154" t="s">
        <v>2118</v>
      </c>
      <c r="C508" s="142" t="s">
        <v>2119</v>
      </c>
      <c r="D508" s="142" t="s">
        <v>1621</v>
      </c>
      <c r="E508" s="142">
        <v>50</v>
      </c>
      <c r="F508" s="139">
        <f t="shared" si="37"/>
        <v>567</v>
      </c>
      <c r="G508" s="140">
        <v>200</v>
      </c>
      <c r="H508" s="142"/>
      <c r="I508" s="133"/>
      <c r="J508" s="134"/>
      <c r="K508" s="134"/>
      <c r="L508" s="134"/>
      <c r="M508" s="134"/>
      <c r="N508" s="134"/>
      <c r="O508" s="134"/>
      <c r="P508" s="134"/>
      <c r="Q508" s="134"/>
    </row>
    <row r="509" spans="1:17" ht="15.75" customHeight="1">
      <c r="A509" s="139">
        <v>14</v>
      </c>
      <c r="B509" s="147" t="s">
        <v>2709</v>
      </c>
      <c r="C509" s="142" t="s">
        <v>2710</v>
      </c>
      <c r="D509" s="142" t="s">
        <v>1621</v>
      </c>
      <c r="E509" s="142">
        <v>12</v>
      </c>
      <c r="F509" s="139">
        <f t="shared" si="37"/>
        <v>579</v>
      </c>
      <c r="G509" s="140">
        <v>200</v>
      </c>
      <c r="H509" s="142"/>
      <c r="I509" s="133"/>
      <c r="J509" s="134"/>
      <c r="K509" s="134"/>
      <c r="L509" s="134"/>
      <c r="M509" s="134"/>
      <c r="N509" s="134"/>
      <c r="O509" s="134"/>
      <c r="P509" s="134"/>
      <c r="Q509" s="134"/>
    </row>
    <row r="510" spans="1:17" ht="15.75" customHeight="1">
      <c r="A510" s="260">
        <v>15</v>
      </c>
      <c r="B510" s="147" t="s">
        <v>2972</v>
      </c>
      <c r="C510" s="142" t="s">
        <v>2973</v>
      </c>
      <c r="D510" s="142" t="s">
        <v>1621</v>
      </c>
      <c r="E510" s="142">
        <v>5</v>
      </c>
      <c r="F510" s="139">
        <f t="shared" si="37"/>
        <v>584</v>
      </c>
      <c r="G510" s="140">
        <v>200</v>
      </c>
      <c r="H510" s="142"/>
      <c r="I510" s="133"/>
      <c r="J510" s="134"/>
      <c r="K510" s="134"/>
      <c r="L510" s="134"/>
      <c r="M510" s="134"/>
      <c r="N510" s="134"/>
      <c r="O510" s="134"/>
      <c r="P510" s="134"/>
      <c r="Q510" s="134"/>
    </row>
    <row r="511" spans="1:17" ht="15.75" customHeight="1">
      <c r="A511" s="139">
        <v>16</v>
      </c>
      <c r="B511" s="395" t="s">
        <v>3030</v>
      </c>
      <c r="C511" s="145" t="s">
        <v>3031</v>
      </c>
      <c r="D511" s="145" t="s">
        <v>1632</v>
      </c>
      <c r="E511" s="145">
        <v>75</v>
      </c>
      <c r="F511" s="139">
        <f t="shared" si="37"/>
        <v>659</v>
      </c>
      <c r="G511" s="146">
        <v>200</v>
      </c>
      <c r="H511" s="145"/>
      <c r="I511" s="133" t="s">
        <v>2662</v>
      </c>
      <c r="J511" s="134"/>
      <c r="K511" s="134"/>
      <c r="L511" s="134"/>
      <c r="M511" s="134"/>
      <c r="N511" s="134"/>
      <c r="O511" s="134"/>
      <c r="P511" s="134"/>
      <c r="Q511" s="134"/>
    </row>
    <row r="512" spans="1:17" ht="15.75" customHeight="1">
      <c r="A512" s="139">
        <v>17</v>
      </c>
      <c r="B512" s="341" t="s">
        <v>3030</v>
      </c>
      <c r="C512" s="142" t="s">
        <v>2837</v>
      </c>
      <c r="D512" s="142" t="s">
        <v>1632</v>
      </c>
      <c r="E512" s="142">
        <v>79</v>
      </c>
      <c r="F512" s="139">
        <f t="shared" si="37"/>
        <v>738</v>
      </c>
      <c r="G512" s="140">
        <f t="shared" ref="G512:G519" si="39">SUM(E512,G511)</f>
        <v>279</v>
      </c>
      <c r="H512" s="142"/>
      <c r="I512" s="133"/>
      <c r="J512" s="134"/>
      <c r="K512" s="134"/>
      <c r="L512" s="134"/>
      <c r="M512" s="134"/>
      <c r="N512" s="134"/>
      <c r="O512" s="134"/>
      <c r="P512" s="134"/>
      <c r="Q512" s="134"/>
    </row>
    <row r="513" spans="1:17" ht="15.75" customHeight="1">
      <c r="A513" s="139">
        <v>18</v>
      </c>
      <c r="B513" s="154" t="s">
        <v>2279</v>
      </c>
      <c r="C513" s="142" t="s">
        <v>2143</v>
      </c>
      <c r="D513" s="142" t="s">
        <v>1632</v>
      </c>
      <c r="E513" s="142">
        <v>12</v>
      </c>
      <c r="F513" s="139">
        <f t="shared" si="37"/>
        <v>750</v>
      </c>
      <c r="G513" s="140">
        <f t="shared" si="39"/>
        <v>291</v>
      </c>
      <c r="H513" s="142"/>
      <c r="I513" s="133"/>
      <c r="J513" s="134"/>
      <c r="K513" s="134"/>
      <c r="L513" s="134"/>
      <c r="M513" s="134"/>
      <c r="N513" s="134"/>
      <c r="O513" s="134"/>
      <c r="P513" s="134"/>
      <c r="Q513" s="134"/>
    </row>
    <row r="514" spans="1:17" ht="15.75" customHeight="1">
      <c r="A514" s="139">
        <v>19</v>
      </c>
      <c r="B514" s="147" t="s">
        <v>2519</v>
      </c>
      <c r="C514" s="139" t="s">
        <v>2520</v>
      </c>
      <c r="D514" s="142" t="s">
        <v>1621</v>
      </c>
      <c r="E514" s="142">
        <v>4</v>
      </c>
      <c r="F514" s="139">
        <f t="shared" si="37"/>
        <v>754</v>
      </c>
      <c r="G514" s="140">
        <f t="shared" si="39"/>
        <v>295</v>
      </c>
      <c r="H514" s="142"/>
      <c r="I514" s="133"/>
      <c r="J514" s="134"/>
      <c r="K514" s="134"/>
      <c r="L514" s="134"/>
      <c r="M514" s="134"/>
      <c r="N514" s="134"/>
      <c r="O514" s="134"/>
      <c r="P514" s="134"/>
      <c r="Q514" s="134"/>
    </row>
    <row r="515" spans="1:17" ht="15.75" customHeight="1">
      <c r="A515" s="139">
        <v>20</v>
      </c>
      <c r="B515" s="147" t="s">
        <v>2711</v>
      </c>
      <c r="C515" s="139" t="s">
        <v>2974</v>
      </c>
      <c r="D515" s="142" t="s">
        <v>1621</v>
      </c>
      <c r="E515" s="142">
        <v>6</v>
      </c>
      <c r="F515" s="139">
        <f t="shared" si="37"/>
        <v>760</v>
      </c>
      <c r="G515" s="140">
        <f t="shared" si="39"/>
        <v>301</v>
      </c>
      <c r="H515" s="142"/>
      <c r="I515" s="133"/>
      <c r="J515" s="134"/>
      <c r="K515" s="134"/>
      <c r="L515" s="134"/>
      <c r="M515" s="134"/>
      <c r="N515" s="134"/>
      <c r="O515" s="134"/>
      <c r="P515" s="134"/>
      <c r="Q515" s="134"/>
    </row>
    <row r="516" spans="1:17" ht="15.75" customHeight="1">
      <c r="A516" s="139">
        <v>21</v>
      </c>
      <c r="B516" s="147" t="s">
        <v>2765</v>
      </c>
      <c r="C516" s="139" t="s">
        <v>2766</v>
      </c>
      <c r="D516" s="142" t="s">
        <v>1621</v>
      </c>
      <c r="E516" s="142">
        <v>5</v>
      </c>
      <c r="F516" s="139">
        <f t="shared" si="37"/>
        <v>765</v>
      </c>
      <c r="G516" s="140">
        <f t="shared" si="39"/>
        <v>306</v>
      </c>
      <c r="H516" s="142"/>
      <c r="I516" s="133"/>
      <c r="J516" s="134"/>
      <c r="K516" s="134"/>
      <c r="L516" s="134"/>
      <c r="M516" s="134"/>
      <c r="N516" s="134"/>
      <c r="O516" s="134"/>
      <c r="P516" s="134"/>
      <c r="Q516" s="134"/>
    </row>
    <row r="517" spans="1:17" ht="15.75" customHeight="1">
      <c r="A517" s="139">
        <v>22</v>
      </c>
      <c r="B517" s="154" t="s">
        <v>2932</v>
      </c>
      <c r="C517" s="142" t="s">
        <v>2933</v>
      </c>
      <c r="D517" s="142" t="s">
        <v>1621</v>
      </c>
      <c r="E517" s="142">
        <v>6</v>
      </c>
      <c r="F517" s="139">
        <f t="shared" si="37"/>
        <v>771</v>
      </c>
      <c r="G517" s="140">
        <f t="shared" si="39"/>
        <v>312</v>
      </c>
      <c r="H517" s="142"/>
      <c r="I517" s="133"/>
      <c r="J517" s="134"/>
      <c r="K517" s="134"/>
      <c r="L517" s="134"/>
      <c r="M517" s="134"/>
      <c r="N517" s="134"/>
      <c r="O517" s="134"/>
      <c r="P517" s="134"/>
      <c r="Q517" s="134"/>
    </row>
    <row r="518" spans="1:17" ht="15.75" customHeight="1">
      <c r="A518" s="139">
        <v>23</v>
      </c>
      <c r="B518" s="154" t="s">
        <v>1683</v>
      </c>
      <c r="C518" s="142" t="s">
        <v>1684</v>
      </c>
      <c r="D518" s="139" t="s">
        <v>1621</v>
      </c>
      <c r="E518" s="142">
        <v>4</v>
      </c>
      <c r="F518" s="139">
        <f t="shared" si="37"/>
        <v>775</v>
      </c>
      <c r="G518" s="140">
        <f t="shared" si="39"/>
        <v>316</v>
      </c>
      <c r="H518" s="142"/>
      <c r="I518" s="133"/>
      <c r="J518" s="134"/>
      <c r="K518" s="134"/>
      <c r="L518" s="134"/>
      <c r="M518" s="134"/>
      <c r="N518" s="134"/>
      <c r="O518" s="134"/>
      <c r="P518" s="134"/>
      <c r="Q518" s="134"/>
    </row>
    <row r="519" spans="1:17" ht="15.75" customHeight="1">
      <c r="A519" s="139">
        <v>24</v>
      </c>
      <c r="B519" s="126" t="s">
        <v>2897</v>
      </c>
      <c r="C519" s="142" t="s">
        <v>2484</v>
      </c>
      <c r="D519" s="139" t="s">
        <v>1621</v>
      </c>
      <c r="E519" s="142">
        <v>5</v>
      </c>
      <c r="F519" s="139">
        <f t="shared" si="37"/>
        <v>780</v>
      </c>
      <c r="G519" s="140">
        <f t="shared" si="39"/>
        <v>321</v>
      </c>
      <c r="H519" s="142"/>
      <c r="I519" s="133"/>
      <c r="J519" s="134"/>
      <c r="K519" s="134"/>
      <c r="L519" s="134"/>
      <c r="M519" s="134"/>
      <c r="N519" s="134"/>
      <c r="O519" s="134"/>
      <c r="P519" s="134"/>
      <c r="Q519" s="134"/>
    </row>
    <row r="520" spans="1:17" ht="15.75" customHeight="1">
      <c r="A520" s="139">
        <v>25</v>
      </c>
      <c r="B520" s="141" t="s">
        <v>2244</v>
      </c>
      <c r="C520" s="142" t="s">
        <v>1842</v>
      </c>
      <c r="D520" s="142" t="s">
        <v>1632</v>
      </c>
      <c r="E520" s="142">
        <v>100</v>
      </c>
      <c r="F520" s="139">
        <f t="shared" si="37"/>
        <v>880</v>
      </c>
      <c r="G520" s="140">
        <v>400</v>
      </c>
      <c r="H520" s="136" t="s">
        <v>2139</v>
      </c>
      <c r="I520" s="133" t="s">
        <v>2111</v>
      </c>
      <c r="J520" s="134"/>
      <c r="K520" s="134"/>
      <c r="L520" s="134"/>
      <c r="M520" s="134"/>
      <c r="N520" s="134"/>
      <c r="O520" s="134"/>
      <c r="P520" s="134"/>
      <c r="Q520" s="134"/>
    </row>
    <row r="521" spans="1:17" ht="15.75" customHeight="1">
      <c r="A521" s="157">
        <v>26</v>
      </c>
      <c r="B521" s="174" t="s">
        <v>1728</v>
      </c>
      <c r="C521" s="158" t="s">
        <v>1729</v>
      </c>
      <c r="D521" s="158" t="s">
        <v>1632</v>
      </c>
      <c r="E521" s="158">
        <v>42</v>
      </c>
      <c r="F521" s="157">
        <f t="shared" si="37"/>
        <v>922</v>
      </c>
      <c r="G521" s="159">
        <v>400</v>
      </c>
      <c r="H521" s="158"/>
      <c r="I521" s="133"/>
      <c r="J521" s="134"/>
      <c r="K521" s="134"/>
      <c r="L521" s="134"/>
      <c r="M521" s="134"/>
      <c r="N521" s="134"/>
      <c r="O521" s="134"/>
      <c r="P521" s="134"/>
      <c r="Q521" s="134"/>
    </row>
    <row r="522" spans="1:17" ht="15.75" customHeight="1">
      <c r="A522" s="139">
        <v>27</v>
      </c>
      <c r="B522" s="154" t="s">
        <v>2245</v>
      </c>
      <c r="C522" s="142" t="s">
        <v>1733</v>
      </c>
      <c r="D522" s="142" t="s">
        <v>1621</v>
      </c>
      <c r="E522" s="142">
        <v>4</v>
      </c>
      <c r="F522" s="139">
        <f t="shared" si="37"/>
        <v>926</v>
      </c>
      <c r="G522" s="140">
        <v>400</v>
      </c>
      <c r="H522" s="142"/>
      <c r="I522" s="133"/>
      <c r="J522" s="134"/>
      <c r="K522" s="134"/>
      <c r="L522" s="134"/>
      <c r="M522" s="134"/>
      <c r="N522" s="134"/>
      <c r="O522" s="134"/>
      <c r="P522" s="134"/>
      <c r="Q522" s="134"/>
    </row>
    <row r="523" spans="1:17" ht="15.75" customHeight="1">
      <c r="A523" s="139">
        <v>28</v>
      </c>
      <c r="B523" s="141" t="s">
        <v>2743</v>
      </c>
      <c r="C523" s="142" t="s">
        <v>2744</v>
      </c>
      <c r="D523" s="167" t="s">
        <v>1175</v>
      </c>
      <c r="E523" s="142">
        <v>4</v>
      </c>
      <c r="F523" s="139">
        <f t="shared" si="37"/>
        <v>930</v>
      </c>
      <c r="G523" s="140">
        <v>400</v>
      </c>
      <c r="H523" s="142"/>
      <c r="I523" s="133"/>
      <c r="J523" s="134"/>
      <c r="K523" s="134"/>
      <c r="L523" s="134"/>
      <c r="M523" s="134"/>
      <c r="N523" s="134"/>
      <c r="O523" s="134"/>
      <c r="P523" s="134"/>
      <c r="Q523" s="134"/>
    </row>
    <row r="524" spans="1:17" ht="15.75" customHeight="1">
      <c r="A524" s="148"/>
      <c r="B524" s="257"/>
      <c r="C524" s="221"/>
      <c r="D524" s="221"/>
      <c r="E524" s="132"/>
      <c r="F524" s="148"/>
      <c r="G524" s="149"/>
      <c r="H524" s="132"/>
      <c r="I524" s="133"/>
      <c r="J524" s="134"/>
      <c r="K524" s="134"/>
      <c r="L524" s="134"/>
      <c r="M524" s="134"/>
      <c r="N524" s="134"/>
      <c r="O524" s="134"/>
      <c r="P524" s="134"/>
      <c r="Q524" s="134"/>
    </row>
    <row r="525" spans="1:17" ht="15.75" customHeight="1">
      <c r="A525" s="548" t="s">
        <v>3032</v>
      </c>
      <c r="B525" s="548"/>
      <c r="C525" s="549" t="s">
        <v>3033</v>
      </c>
      <c r="D525" s="549"/>
      <c r="E525" s="132"/>
      <c r="F525" s="132"/>
      <c r="G525" s="132"/>
      <c r="H525" s="132"/>
      <c r="I525" s="133"/>
      <c r="J525" s="134"/>
      <c r="K525" s="134"/>
      <c r="L525" s="134"/>
      <c r="M525" s="134"/>
      <c r="N525" s="134"/>
      <c r="O525" s="134"/>
      <c r="P525" s="134"/>
      <c r="Q525" s="134"/>
    </row>
    <row r="526" spans="1:17" ht="15.75" customHeight="1">
      <c r="A526" s="139" t="s">
        <v>1622</v>
      </c>
      <c r="B526" s="139" t="s">
        <v>1623</v>
      </c>
      <c r="C526" s="139" t="s">
        <v>1624</v>
      </c>
      <c r="D526" s="139" t="s">
        <v>1625</v>
      </c>
      <c r="E526" s="139" t="s">
        <v>1626</v>
      </c>
      <c r="F526" s="139" t="s">
        <v>1627</v>
      </c>
      <c r="G526" s="140" t="s">
        <v>1628</v>
      </c>
      <c r="H526" s="140" t="s">
        <v>1629</v>
      </c>
      <c r="I526" s="133"/>
      <c r="J526" s="134"/>
      <c r="K526" s="134"/>
      <c r="L526" s="134"/>
      <c r="M526" s="134"/>
      <c r="N526" s="134"/>
      <c r="O526" s="134"/>
      <c r="P526" s="134"/>
      <c r="Q526" s="134"/>
    </row>
    <row r="527" spans="1:17" ht="15.75" customHeight="1">
      <c r="A527" s="142">
        <v>1</v>
      </c>
      <c r="B527" s="147" t="s">
        <v>2718</v>
      </c>
      <c r="C527" s="139" t="s">
        <v>2719</v>
      </c>
      <c r="D527" s="142" t="s">
        <v>1621</v>
      </c>
      <c r="E527" s="142">
        <v>26</v>
      </c>
      <c r="F527" s="139">
        <f>SUM(F526,E527)</f>
        <v>26</v>
      </c>
      <c r="G527" s="140">
        <f>SUM(G526,E527)</f>
        <v>26</v>
      </c>
      <c r="H527" s="142"/>
      <c r="I527" s="133"/>
      <c r="J527" s="134"/>
      <c r="K527" s="134"/>
      <c r="L527" s="134"/>
      <c r="M527" s="134"/>
      <c r="N527" s="134"/>
      <c r="O527" s="134"/>
      <c r="P527" s="134"/>
      <c r="Q527" s="134"/>
    </row>
    <row r="528" spans="1:17" ht="15.75" customHeight="1">
      <c r="A528" s="139">
        <v>2</v>
      </c>
      <c r="B528" s="154" t="s">
        <v>2656</v>
      </c>
      <c r="C528" s="142" t="s">
        <v>2657</v>
      </c>
      <c r="D528" s="142" t="s">
        <v>1621</v>
      </c>
      <c r="E528" s="142">
        <v>29</v>
      </c>
      <c r="F528" s="139">
        <f>SUM(E528,F527)</f>
        <v>55</v>
      </c>
      <c r="G528" s="140">
        <f>SUM(E528,G527)</f>
        <v>55</v>
      </c>
      <c r="H528" s="142"/>
      <c r="I528" s="133"/>
      <c r="J528" s="134"/>
      <c r="K528" s="134"/>
      <c r="L528" s="134"/>
      <c r="M528" s="134"/>
      <c r="N528" s="134"/>
      <c r="O528" s="134"/>
      <c r="P528" s="134"/>
      <c r="Q528" s="134"/>
    </row>
    <row r="529" spans="1:17" ht="15.75" customHeight="1">
      <c r="A529" s="139">
        <v>3</v>
      </c>
      <c r="B529" s="147" t="s">
        <v>3034</v>
      </c>
      <c r="C529" s="139" t="s">
        <v>2725</v>
      </c>
      <c r="D529" s="139" t="s">
        <v>1621</v>
      </c>
      <c r="E529" s="142">
        <v>30</v>
      </c>
      <c r="F529" s="139">
        <f>SUM(E529,F528)</f>
        <v>85</v>
      </c>
      <c r="G529" s="140">
        <f>SUM(E529,G528)</f>
        <v>85</v>
      </c>
      <c r="H529" s="142"/>
      <c r="I529" s="133"/>
      <c r="J529" s="134"/>
      <c r="K529" s="134"/>
      <c r="L529" s="134"/>
      <c r="M529" s="134"/>
      <c r="N529" s="134"/>
      <c r="O529" s="134"/>
      <c r="P529" s="134"/>
      <c r="Q529" s="134"/>
    </row>
    <row r="530" spans="1:17" ht="15.75" customHeight="1">
      <c r="A530" s="139">
        <v>4</v>
      </c>
      <c r="B530" s="154" t="s">
        <v>2760</v>
      </c>
      <c r="C530" s="142" t="s">
        <v>2761</v>
      </c>
      <c r="D530" s="142" t="s">
        <v>1621</v>
      </c>
      <c r="E530" s="142">
        <v>28</v>
      </c>
      <c r="F530" s="139">
        <f>SUM(F529,E530)</f>
        <v>113</v>
      </c>
      <c r="G530" s="140">
        <f>SUM(E530,G529)</f>
        <v>113</v>
      </c>
      <c r="H530" s="142"/>
      <c r="I530" s="133"/>
      <c r="J530" s="134"/>
      <c r="K530" s="134"/>
      <c r="L530" s="134"/>
      <c r="M530" s="134"/>
      <c r="N530" s="134"/>
      <c r="O530" s="134"/>
      <c r="P530" s="134"/>
      <c r="Q530" s="134"/>
    </row>
    <row r="531" spans="1:17" ht="15.75" customHeight="1">
      <c r="A531" s="142">
        <v>5</v>
      </c>
      <c r="B531" s="147" t="s">
        <v>2762</v>
      </c>
      <c r="C531" s="139" t="s">
        <v>2763</v>
      </c>
      <c r="D531" s="142" t="s">
        <v>1632</v>
      </c>
      <c r="E531" s="142">
        <v>9</v>
      </c>
      <c r="F531" s="139">
        <f>SUM(F530,E531)</f>
        <v>122</v>
      </c>
      <c r="G531" s="140">
        <f>SUM(G530,E531)</f>
        <v>122</v>
      </c>
      <c r="H531" s="142"/>
      <c r="I531" s="133"/>
      <c r="J531" s="134"/>
      <c r="K531" s="134"/>
      <c r="L531" s="134"/>
      <c r="M531" s="134"/>
      <c r="N531" s="134"/>
      <c r="O531" s="134"/>
      <c r="P531" s="134"/>
      <c r="Q531" s="134"/>
    </row>
    <row r="532" spans="1:17" ht="15.75" customHeight="1">
      <c r="A532" s="139">
        <v>6</v>
      </c>
      <c r="B532" s="150" t="s">
        <v>2699</v>
      </c>
      <c r="C532" s="139" t="s">
        <v>2700</v>
      </c>
      <c r="D532" s="142" t="s">
        <v>1632</v>
      </c>
      <c r="E532" s="142">
        <v>8</v>
      </c>
      <c r="F532" s="139">
        <f>SUM(E532,F531)</f>
        <v>130</v>
      </c>
      <c r="G532" s="140">
        <f>SUM(E532,G531)</f>
        <v>130</v>
      </c>
      <c r="H532" s="142"/>
      <c r="I532" s="133"/>
      <c r="J532" s="134"/>
      <c r="K532" s="134"/>
      <c r="L532" s="134"/>
      <c r="M532" s="134"/>
      <c r="N532" s="134"/>
      <c r="O532" s="134"/>
      <c r="P532" s="134"/>
      <c r="Q532" s="134"/>
    </row>
    <row r="533" spans="1:17" ht="15.75" customHeight="1">
      <c r="A533" s="142">
        <v>7</v>
      </c>
      <c r="B533" s="147" t="s">
        <v>2684</v>
      </c>
      <c r="C533" s="139" t="s">
        <v>2685</v>
      </c>
      <c r="D533" s="142" t="s">
        <v>1632</v>
      </c>
      <c r="E533" s="142">
        <v>113</v>
      </c>
      <c r="F533" s="139">
        <f t="shared" ref="F533:F554" si="40">SUM(F532,E533)</f>
        <v>243</v>
      </c>
      <c r="G533" s="140">
        <v>200</v>
      </c>
      <c r="H533" s="142"/>
      <c r="I533" s="133"/>
      <c r="J533" s="134"/>
      <c r="K533" s="134"/>
      <c r="L533" s="134"/>
      <c r="M533" s="134"/>
      <c r="N533" s="134"/>
      <c r="O533" s="134"/>
      <c r="P533" s="134"/>
      <c r="Q533" s="134"/>
    </row>
    <row r="534" spans="1:17" ht="15.75" customHeight="1">
      <c r="A534" s="139">
        <v>8</v>
      </c>
      <c r="B534" s="154" t="s">
        <v>2190</v>
      </c>
      <c r="C534" s="142" t="s">
        <v>2191</v>
      </c>
      <c r="D534" s="142" t="s">
        <v>1621</v>
      </c>
      <c r="E534" s="142">
        <v>19</v>
      </c>
      <c r="F534" s="139">
        <f t="shared" si="40"/>
        <v>262</v>
      </c>
      <c r="G534" s="140">
        <v>200</v>
      </c>
      <c r="H534" s="142"/>
      <c r="I534" s="133"/>
      <c r="J534" s="134"/>
      <c r="K534" s="134"/>
      <c r="L534" s="134"/>
      <c r="M534" s="134"/>
      <c r="N534" s="134"/>
      <c r="O534" s="134"/>
      <c r="P534" s="134"/>
      <c r="Q534" s="134"/>
    </row>
    <row r="535" spans="1:17" ht="15.75" customHeight="1">
      <c r="A535" s="142">
        <v>9</v>
      </c>
      <c r="B535" s="147" t="s">
        <v>2967</v>
      </c>
      <c r="C535" s="139" t="s">
        <v>2968</v>
      </c>
      <c r="D535" s="142" t="s">
        <v>1632</v>
      </c>
      <c r="E535" s="142">
        <v>32</v>
      </c>
      <c r="F535" s="139">
        <f t="shared" si="40"/>
        <v>294</v>
      </c>
      <c r="G535" s="140">
        <v>200</v>
      </c>
      <c r="H535" s="142"/>
      <c r="I535" s="133"/>
      <c r="J535" s="134"/>
      <c r="K535" s="134"/>
      <c r="L535" s="134"/>
      <c r="M535" s="134"/>
      <c r="N535" s="134"/>
      <c r="O535" s="134"/>
      <c r="P535" s="134"/>
      <c r="Q535" s="134"/>
    </row>
    <row r="536" spans="1:17" ht="15.75" customHeight="1">
      <c r="A536" s="221">
        <v>10</v>
      </c>
      <c r="B536" s="147" t="s">
        <v>2241</v>
      </c>
      <c r="C536" s="139" t="s">
        <v>2207</v>
      </c>
      <c r="D536" s="142" t="s">
        <v>1621</v>
      </c>
      <c r="E536" s="142">
        <v>45</v>
      </c>
      <c r="F536" s="139">
        <f t="shared" si="40"/>
        <v>339</v>
      </c>
      <c r="G536" s="140">
        <v>200</v>
      </c>
      <c r="H536" s="142"/>
      <c r="I536" s="133"/>
      <c r="J536" s="134"/>
      <c r="K536" s="134"/>
      <c r="L536" s="134"/>
      <c r="M536" s="134"/>
      <c r="N536" s="134"/>
      <c r="O536" s="134"/>
      <c r="P536" s="134"/>
      <c r="Q536" s="134"/>
    </row>
    <row r="537" spans="1:17" ht="15.75" customHeight="1">
      <c r="A537" s="142">
        <v>11</v>
      </c>
      <c r="B537" s="147" t="s">
        <v>2931</v>
      </c>
      <c r="C537" s="139" t="s">
        <v>2807</v>
      </c>
      <c r="D537" s="142" t="s">
        <v>1632</v>
      </c>
      <c r="E537" s="142">
        <v>6</v>
      </c>
      <c r="F537" s="139">
        <f t="shared" si="40"/>
        <v>345</v>
      </c>
      <c r="G537" s="140">
        <v>200</v>
      </c>
      <c r="H537" s="142"/>
      <c r="I537" s="133"/>
      <c r="J537" s="134"/>
      <c r="K537" s="134"/>
      <c r="L537" s="134"/>
      <c r="M537" s="134"/>
      <c r="N537" s="134"/>
      <c r="O537" s="134"/>
      <c r="P537" s="134"/>
      <c r="Q537" s="134"/>
    </row>
    <row r="538" spans="1:17" ht="15.75" customHeight="1">
      <c r="A538" s="142">
        <v>12</v>
      </c>
      <c r="B538" s="154" t="s">
        <v>2118</v>
      </c>
      <c r="C538" s="142" t="s">
        <v>2119</v>
      </c>
      <c r="D538" s="142" t="s">
        <v>1621</v>
      </c>
      <c r="E538" s="142">
        <v>60</v>
      </c>
      <c r="F538" s="139">
        <f t="shared" si="40"/>
        <v>405</v>
      </c>
      <c r="G538" s="140">
        <v>200</v>
      </c>
      <c r="H538" s="142"/>
      <c r="I538" s="133"/>
      <c r="J538" s="134"/>
      <c r="K538" s="134"/>
      <c r="L538" s="134"/>
      <c r="M538" s="134"/>
      <c r="N538" s="134"/>
      <c r="O538" s="134"/>
      <c r="P538" s="134"/>
      <c r="Q538" s="134"/>
    </row>
    <row r="539" spans="1:17" ht="15.75" customHeight="1">
      <c r="A539" s="142">
        <v>13</v>
      </c>
      <c r="B539" s="147" t="s">
        <v>2709</v>
      </c>
      <c r="C539" s="142" t="s">
        <v>2710</v>
      </c>
      <c r="D539" s="142" t="s">
        <v>1621</v>
      </c>
      <c r="E539" s="142">
        <v>12</v>
      </c>
      <c r="F539" s="139">
        <f t="shared" si="40"/>
        <v>417</v>
      </c>
      <c r="G539" s="140">
        <v>200</v>
      </c>
      <c r="H539" s="142"/>
      <c r="I539" s="133"/>
      <c r="J539" s="134"/>
      <c r="K539" s="134"/>
      <c r="L539" s="134"/>
      <c r="M539" s="134"/>
      <c r="N539" s="134"/>
      <c r="O539" s="134"/>
      <c r="P539" s="134"/>
      <c r="Q539" s="134"/>
    </row>
    <row r="540" spans="1:17" ht="15.75" customHeight="1">
      <c r="A540" s="142">
        <v>14</v>
      </c>
      <c r="B540" s="154" t="s">
        <v>2420</v>
      </c>
      <c r="C540" s="142" t="s">
        <v>2421</v>
      </c>
      <c r="D540" s="139" t="s">
        <v>1621</v>
      </c>
      <c r="E540" s="142">
        <v>15</v>
      </c>
      <c r="F540" s="139">
        <f t="shared" si="40"/>
        <v>432</v>
      </c>
      <c r="G540" s="140">
        <v>200</v>
      </c>
      <c r="H540" s="142"/>
      <c r="I540" s="133"/>
      <c r="J540" s="134"/>
      <c r="K540" s="134"/>
      <c r="L540" s="134"/>
      <c r="M540" s="134"/>
      <c r="N540" s="134"/>
      <c r="O540" s="134"/>
      <c r="P540" s="134"/>
      <c r="Q540" s="134"/>
    </row>
    <row r="541" spans="1:17" ht="15.75" customHeight="1">
      <c r="A541" s="142">
        <v>15</v>
      </c>
      <c r="B541" s="147" t="s">
        <v>2165</v>
      </c>
      <c r="C541" s="142" t="s">
        <v>2166</v>
      </c>
      <c r="D541" s="142" t="s">
        <v>1621</v>
      </c>
      <c r="E541" s="142">
        <v>11</v>
      </c>
      <c r="F541" s="139">
        <f t="shared" si="40"/>
        <v>443</v>
      </c>
      <c r="G541" s="140">
        <v>200</v>
      </c>
      <c r="H541" s="142"/>
      <c r="I541" s="133"/>
      <c r="J541" s="134"/>
      <c r="K541" s="134"/>
      <c r="L541" s="134"/>
      <c r="M541" s="134"/>
      <c r="N541" s="134"/>
      <c r="O541" s="134"/>
      <c r="P541" s="134"/>
      <c r="Q541" s="134"/>
    </row>
    <row r="542" spans="1:17" ht="15.75" customHeight="1">
      <c r="A542" s="142">
        <v>16</v>
      </c>
      <c r="B542" s="180" t="s">
        <v>2277</v>
      </c>
      <c r="C542" s="145" t="s">
        <v>2278</v>
      </c>
      <c r="D542" s="145" t="s">
        <v>1621</v>
      </c>
      <c r="E542" s="145">
        <v>30</v>
      </c>
      <c r="F542" s="139">
        <f t="shared" si="40"/>
        <v>473</v>
      </c>
      <c r="G542" s="146">
        <v>200</v>
      </c>
      <c r="H542" s="145"/>
      <c r="I542" s="133" t="s">
        <v>2662</v>
      </c>
      <c r="J542" s="134"/>
      <c r="K542" s="134"/>
      <c r="L542" s="134"/>
      <c r="M542" s="134"/>
      <c r="N542" s="134"/>
      <c r="O542" s="134"/>
      <c r="P542" s="134"/>
      <c r="Q542" s="134"/>
    </row>
    <row r="543" spans="1:17" ht="15.75" customHeight="1">
      <c r="A543" s="142">
        <v>17</v>
      </c>
      <c r="B543" s="147" t="s">
        <v>2275</v>
      </c>
      <c r="C543" s="142" t="s">
        <v>2764</v>
      </c>
      <c r="D543" s="142" t="s">
        <v>1621</v>
      </c>
      <c r="E543" s="142">
        <v>4</v>
      </c>
      <c r="F543" s="139">
        <f t="shared" si="40"/>
        <v>477</v>
      </c>
      <c r="G543" s="140">
        <f t="shared" ref="G543:G551" si="41">SUM(E543,G542)</f>
        <v>204</v>
      </c>
      <c r="H543" s="142"/>
      <c r="I543" s="133"/>
      <c r="J543" s="134"/>
      <c r="K543" s="134"/>
      <c r="L543" s="134"/>
      <c r="M543" s="134"/>
      <c r="N543" s="134"/>
      <c r="O543" s="134"/>
      <c r="P543" s="134"/>
      <c r="Q543" s="134"/>
    </row>
    <row r="544" spans="1:17" ht="15.75" customHeight="1">
      <c r="A544" s="221">
        <v>18</v>
      </c>
      <c r="B544" s="154" t="s">
        <v>2122</v>
      </c>
      <c r="C544" s="142" t="s">
        <v>2123</v>
      </c>
      <c r="D544" s="142" t="s">
        <v>1632</v>
      </c>
      <c r="E544" s="142">
        <v>20</v>
      </c>
      <c r="F544" s="139">
        <f t="shared" si="40"/>
        <v>497</v>
      </c>
      <c r="G544" s="140">
        <f t="shared" si="41"/>
        <v>224</v>
      </c>
      <c r="H544" s="142"/>
      <c r="I544" s="133"/>
      <c r="J544" s="134"/>
      <c r="K544" s="134"/>
      <c r="L544" s="134"/>
      <c r="M544" s="134"/>
      <c r="N544" s="134"/>
      <c r="O544" s="134"/>
      <c r="P544" s="134"/>
      <c r="Q544" s="134"/>
    </row>
    <row r="545" spans="1:17" ht="15.75" customHeight="1">
      <c r="A545" s="142">
        <v>19</v>
      </c>
      <c r="B545" s="154" t="s">
        <v>2526</v>
      </c>
      <c r="C545" s="142" t="s">
        <v>2527</v>
      </c>
      <c r="D545" s="142" t="s">
        <v>1621</v>
      </c>
      <c r="E545" s="201">
        <v>21</v>
      </c>
      <c r="F545" s="139">
        <f t="shared" si="40"/>
        <v>518</v>
      </c>
      <c r="G545" s="140">
        <f t="shared" si="41"/>
        <v>245</v>
      </c>
      <c r="H545" s="142"/>
      <c r="I545" s="133"/>
      <c r="J545" s="134"/>
      <c r="K545" s="134"/>
      <c r="L545" s="134"/>
      <c r="M545" s="134"/>
      <c r="N545" s="134"/>
      <c r="O545" s="134"/>
      <c r="P545" s="134"/>
      <c r="Q545" s="134"/>
    </row>
    <row r="546" spans="1:17" ht="15.75" customHeight="1">
      <c r="A546" s="221">
        <v>20</v>
      </c>
      <c r="B546" s="154" t="s">
        <v>3035</v>
      </c>
      <c r="C546" s="142" t="s">
        <v>3036</v>
      </c>
      <c r="D546" s="142" t="s">
        <v>1621</v>
      </c>
      <c r="E546" s="142">
        <v>8</v>
      </c>
      <c r="F546" s="139">
        <f t="shared" si="40"/>
        <v>526</v>
      </c>
      <c r="G546" s="140">
        <f t="shared" si="41"/>
        <v>253</v>
      </c>
      <c r="H546" s="142"/>
      <c r="I546" s="133"/>
      <c r="J546" s="134"/>
      <c r="K546" s="134"/>
      <c r="L546" s="134"/>
      <c r="M546" s="134"/>
      <c r="N546" s="134"/>
      <c r="O546" s="134"/>
      <c r="P546" s="134"/>
      <c r="Q546" s="134"/>
    </row>
    <row r="547" spans="1:17" ht="15.75" customHeight="1">
      <c r="A547" s="142">
        <v>21</v>
      </c>
      <c r="B547" s="147" t="s">
        <v>2167</v>
      </c>
      <c r="C547" s="139" t="s">
        <v>2168</v>
      </c>
      <c r="D547" s="142" t="s">
        <v>1621</v>
      </c>
      <c r="E547" s="142">
        <v>80</v>
      </c>
      <c r="F547" s="139">
        <f t="shared" si="40"/>
        <v>606</v>
      </c>
      <c r="G547" s="140">
        <f t="shared" si="41"/>
        <v>333</v>
      </c>
      <c r="H547" s="142"/>
      <c r="I547" s="133"/>
      <c r="J547" s="134"/>
      <c r="K547" s="134"/>
      <c r="L547" s="134"/>
      <c r="M547" s="134"/>
      <c r="N547" s="134"/>
      <c r="O547" s="134"/>
      <c r="P547" s="134"/>
      <c r="Q547" s="134"/>
    </row>
    <row r="548" spans="1:17" ht="15.75" customHeight="1">
      <c r="A548" s="142">
        <v>22</v>
      </c>
      <c r="B548" s="147" t="s">
        <v>2169</v>
      </c>
      <c r="C548" s="139" t="s">
        <v>2170</v>
      </c>
      <c r="D548" s="142" t="s">
        <v>1621</v>
      </c>
      <c r="E548" s="142">
        <v>24</v>
      </c>
      <c r="F548" s="139">
        <f t="shared" si="40"/>
        <v>630</v>
      </c>
      <c r="G548" s="140">
        <f t="shared" si="41"/>
        <v>357</v>
      </c>
      <c r="H548" s="142"/>
      <c r="I548" s="133"/>
      <c r="J548" s="134"/>
      <c r="K548" s="134"/>
      <c r="L548" s="134"/>
      <c r="M548" s="134"/>
      <c r="N548" s="134"/>
      <c r="O548" s="134"/>
      <c r="P548" s="134"/>
      <c r="Q548" s="134"/>
    </row>
    <row r="549" spans="1:17" ht="15.75" customHeight="1">
      <c r="A549" s="142">
        <v>23</v>
      </c>
      <c r="B549" s="154" t="s">
        <v>1834</v>
      </c>
      <c r="C549" s="142" t="s">
        <v>1835</v>
      </c>
      <c r="D549" s="142" t="s">
        <v>1621</v>
      </c>
      <c r="E549" s="142">
        <v>20</v>
      </c>
      <c r="F549" s="139">
        <f t="shared" si="40"/>
        <v>650</v>
      </c>
      <c r="G549" s="140">
        <f t="shared" si="41"/>
        <v>377</v>
      </c>
      <c r="H549" s="142"/>
      <c r="I549" s="133"/>
      <c r="J549" s="134"/>
      <c r="K549" s="134"/>
      <c r="L549" s="134"/>
      <c r="M549" s="134"/>
      <c r="N549" s="134"/>
      <c r="O549" s="134"/>
      <c r="P549" s="134"/>
      <c r="Q549" s="134"/>
    </row>
    <row r="550" spans="1:17" ht="15.75" customHeight="1">
      <c r="A550" s="142">
        <v>24</v>
      </c>
      <c r="B550" s="154" t="s">
        <v>1812</v>
      </c>
      <c r="C550" s="142" t="s">
        <v>1593</v>
      </c>
      <c r="D550" s="142" t="s">
        <v>1621</v>
      </c>
      <c r="E550" s="142">
        <v>4</v>
      </c>
      <c r="F550" s="139">
        <f t="shared" si="40"/>
        <v>654</v>
      </c>
      <c r="G550" s="140">
        <f t="shared" si="41"/>
        <v>381</v>
      </c>
      <c r="H550" s="142"/>
      <c r="I550" s="133"/>
      <c r="J550" s="134"/>
      <c r="K550" s="134"/>
      <c r="L550" s="134"/>
      <c r="M550" s="134"/>
      <c r="N550" s="134"/>
      <c r="O550" s="134"/>
      <c r="P550" s="134"/>
      <c r="Q550" s="134"/>
    </row>
    <row r="551" spans="1:17" ht="15.75" customHeight="1">
      <c r="A551" s="142">
        <v>25</v>
      </c>
      <c r="B551" s="154" t="s">
        <v>1677</v>
      </c>
      <c r="C551" s="142" t="s">
        <v>1678</v>
      </c>
      <c r="D551" s="142" t="s">
        <v>1621</v>
      </c>
      <c r="E551" s="142">
        <v>16</v>
      </c>
      <c r="F551" s="139">
        <f t="shared" si="40"/>
        <v>670</v>
      </c>
      <c r="G551" s="140">
        <f t="shared" si="41"/>
        <v>397</v>
      </c>
      <c r="H551" s="142"/>
      <c r="I551" s="133"/>
      <c r="J551" s="134"/>
      <c r="K551" s="134"/>
      <c r="L551" s="134"/>
      <c r="M551" s="134"/>
      <c r="N551" s="134"/>
      <c r="O551" s="134"/>
      <c r="P551" s="134"/>
      <c r="Q551" s="134"/>
    </row>
    <row r="552" spans="1:17" ht="15.75" customHeight="1">
      <c r="A552" s="142">
        <v>26</v>
      </c>
      <c r="B552" s="154" t="s">
        <v>1683</v>
      </c>
      <c r="C552" s="142" t="s">
        <v>1684</v>
      </c>
      <c r="D552" s="139" t="s">
        <v>1621</v>
      </c>
      <c r="E552" s="142">
        <v>8</v>
      </c>
      <c r="F552" s="139">
        <f t="shared" si="40"/>
        <v>678</v>
      </c>
      <c r="G552" s="140">
        <v>400</v>
      </c>
      <c r="H552" s="136" t="s">
        <v>2139</v>
      </c>
      <c r="I552" s="133" t="s">
        <v>2111</v>
      </c>
      <c r="J552" s="134"/>
      <c r="K552" s="134"/>
      <c r="L552" s="134"/>
      <c r="M552" s="134"/>
      <c r="N552" s="134"/>
      <c r="O552" s="134"/>
      <c r="P552" s="134"/>
      <c r="Q552" s="134"/>
    </row>
    <row r="553" spans="1:17" ht="15.75" customHeight="1">
      <c r="A553" s="142">
        <v>27</v>
      </c>
      <c r="B553" s="141" t="s">
        <v>1728</v>
      </c>
      <c r="C553" s="142" t="s">
        <v>1729</v>
      </c>
      <c r="D553" s="142" t="s">
        <v>1632</v>
      </c>
      <c r="E553" s="142">
        <v>42</v>
      </c>
      <c r="F553" s="139">
        <f t="shared" si="40"/>
        <v>720</v>
      </c>
      <c r="G553" s="140">
        <v>400</v>
      </c>
      <c r="H553" s="142"/>
      <c r="I553" s="133"/>
      <c r="J553" s="134"/>
      <c r="K553" s="134"/>
      <c r="L553" s="134"/>
      <c r="M553" s="134"/>
      <c r="N553" s="134"/>
      <c r="O553" s="134"/>
      <c r="P553" s="134"/>
      <c r="Q553" s="134"/>
    </row>
    <row r="554" spans="1:17" ht="15.75" customHeight="1">
      <c r="A554" s="142">
        <v>28</v>
      </c>
      <c r="B554" s="141" t="s">
        <v>1257</v>
      </c>
      <c r="C554" s="142" t="s">
        <v>1258</v>
      </c>
      <c r="D554" s="142" t="s">
        <v>1632</v>
      </c>
      <c r="E554" s="142">
        <v>29</v>
      </c>
      <c r="F554" s="139">
        <f t="shared" si="40"/>
        <v>749</v>
      </c>
      <c r="G554" s="140">
        <v>400</v>
      </c>
      <c r="H554" s="142"/>
      <c r="I554" s="133"/>
      <c r="J554" s="134"/>
      <c r="K554" s="134"/>
      <c r="L554" s="134"/>
      <c r="M554" s="134"/>
      <c r="N554" s="134"/>
      <c r="O554" s="134"/>
      <c r="P554" s="134"/>
      <c r="Q554" s="134"/>
    </row>
    <row r="555" spans="1:17" ht="15.75" customHeight="1">
      <c r="A555" s="132"/>
      <c r="B555" s="258"/>
      <c r="C555" s="132"/>
      <c r="D555" s="132"/>
      <c r="E555" s="132"/>
      <c r="F555" s="148"/>
      <c r="G555" s="149"/>
      <c r="H555" s="132"/>
      <c r="I555" s="133"/>
      <c r="J555" s="134"/>
      <c r="K555" s="134"/>
      <c r="L555" s="134"/>
      <c r="M555" s="134"/>
      <c r="N555" s="134"/>
      <c r="O555" s="134"/>
      <c r="P555" s="134"/>
      <c r="Q555" s="134"/>
    </row>
    <row r="556" spans="1:17" ht="15.75" customHeight="1">
      <c r="A556" s="132"/>
      <c r="B556" s="134"/>
      <c r="C556" s="132"/>
      <c r="D556" s="132"/>
      <c r="E556" s="132"/>
      <c r="F556" s="148"/>
      <c r="G556" s="149"/>
      <c r="H556" s="132"/>
      <c r="I556" s="133"/>
      <c r="J556" s="134"/>
      <c r="K556" s="134"/>
      <c r="L556" s="134"/>
      <c r="M556" s="134"/>
      <c r="N556" s="134"/>
      <c r="O556" s="134"/>
      <c r="P556" s="134"/>
      <c r="Q556" s="134"/>
    </row>
    <row r="557" spans="1:17" ht="15.75" customHeight="1">
      <c r="A557" s="548" t="s">
        <v>3037</v>
      </c>
      <c r="B557" s="548"/>
      <c r="C557" s="548" t="s">
        <v>3038</v>
      </c>
      <c r="D557" s="548"/>
      <c r="E557" s="132"/>
      <c r="F557" s="132"/>
      <c r="G557" s="132"/>
      <c r="H557" s="132"/>
      <c r="I557" s="133"/>
      <c r="J557" s="134"/>
      <c r="K557" s="134"/>
      <c r="L557" s="134"/>
      <c r="M557" s="134"/>
      <c r="N557" s="134"/>
      <c r="O557" s="134"/>
      <c r="P557" s="134"/>
      <c r="Q557" s="134"/>
    </row>
    <row r="558" spans="1:17" ht="15.75" customHeight="1">
      <c r="A558" s="139" t="s">
        <v>1622</v>
      </c>
      <c r="B558" s="139" t="s">
        <v>1623</v>
      </c>
      <c r="C558" s="139" t="s">
        <v>1624</v>
      </c>
      <c r="D558" s="139" t="s">
        <v>1625</v>
      </c>
      <c r="E558" s="139" t="s">
        <v>1626</v>
      </c>
      <c r="F558" s="139" t="s">
        <v>1627</v>
      </c>
      <c r="G558" s="140" t="s">
        <v>1628</v>
      </c>
      <c r="H558" s="140" t="s">
        <v>1629</v>
      </c>
      <c r="I558" s="133"/>
      <c r="J558" s="134"/>
      <c r="K558" s="134"/>
      <c r="L558" s="134"/>
      <c r="M558" s="134"/>
      <c r="N558" s="134"/>
      <c r="O558" s="134"/>
      <c r="P558" s="134"/>
      <c r="Q558" s="134"/>
    </row>
    <row r="559" spans="1:17" ht="15.75" customHeight="1">
      <c r="A559" s="139">
        <v>1</v>
      </c>
      <c r="B559" s="154" t="s">
        <v>2652</v>
      </c>
      <c r="C559" s="142" t="s">
        <v>2653</v>
      </c>
      <c r="D559" s="142" t="s">
        <v>1632</v>
      </c>
      <c r="E559" s="142">
        <v>27</v>
      </c>
      <c r="F559" s="139">
        <f t="shared" ref="F559:F580" si="42">SUM(F558,E559)</f>
        <v>27</v>
      </c>
      <c r="G559" s="140">
        <f>SUM(E559,G558)</f>
        <v>27</v>
      </c>
      <c r="H559" s="142"/>
      <c r="I559" s="133"/>
      <c r="J559" s="134"/>
      <c r="K559" s="134"/>
      <c r="L559" s="134"/>
      <c r="M559" s="134"/>
      <c r="N559" s="134"/>
      <c r="O559" s="134"/>
      <c r="P559" s="134"/>
      <c r="Q559" s="134"/>
    </row>
    <row r="560" spans="1:17" ht="15.75" customHeight="1">
      <c r="A560" s="139">
        <v>2</v>
      </c>
      <c r="B560" s="154" t="s">
        <v>2720</v>
      </c>
      <c r="C560" s="142" t="s">
        <v>2721</v>
      </c>
      <c r="D560" s="142" t="s">
        <v>1621</v>
      </c>
      <c r="E560" s="142">
        <v>28</v>
      </c>
      <c r="F560" s="139">
        <f t="shared" si="42"/>
        <v>55</v>
      </c>
      <c r="G560" s="140">
        <f>SUM(E560,G559)</f>
        <v>55</v>
      </c>
      <c r="H560" s="142"/>
      <c r="I560" s="133"/>
      <c r="J560" s="134"/>
      <c r="K560" s="134"/>
      <c r="L560" s="134"/>
      <c r="M560" s="134"/>
      <c r="N560" s="134"/>
      <c r="O560" s="134"/>
      <c r="P560" s="134"/>
      <c r="Q560" s="134"/>
    </row>
    <row r="561" spans="1:17" ht="15.75" customHeight="1">
      <c r="A561" s="139">
        <v>3</v>
      </c>
      <c r="B561" s="154" t="s">
        <v>2656</v>
      </c>
      <c r="C561" s="142" t="s">
        <v>2657</v>
      </c>
      <c r="D561" s="142" t="s">
        <v>1621</v>
      </c>
      <c r="E561" s="142">
        <v>30</v>
      </c>
      <c r="F561" s="139">
        <f t="shared" si="42"/>
        <v>85</v>
      </c>
      <c r="G561" s="140">
        <f>SUM(E561,G560)</f>
        <v>85</v>
      </c>
      <c r="H561" s="142"/>
      <c r="I561" s="133"/>
      <c r="J561" s="134"/>
      <c r="K561" s="134"/>
      <c r="L561" s="134"/>
      <c r="M561" s="134"/>
      <c r="N561" s="134"/>
      <c r="O561" s="134"/>
      <c r="P561" s="134"/>
      <c r="Q561" s="134"/>
    </row>
    <row r="562" spans="1:17" ht="15.75" customHeight="1">
      <c r="A562" s="139">
        <v>4</v>
      </c>
      <c r="B562" s="154" t="s">
        <v>2905</v>
      </c>
      <c r="C562" s="142" t="s">
        <v>2906</v>
      </c>
      <c r="D562" s="142" t="s">
        <v>1621</v>
      </c>
      <c r="E562" s="142">
        <v>30</v>
      </c>
      <c r="F562" s="139">
        <f t="shared" si="42"/>
        <v>115</v>
      </c>
      <c r="G562" s="140">
        <f>SUM(E562,G561)</f>
        <v>115</v>
      </c>
      <c r="H562" s="142"/>
      <c r="I562" s="133"/>
      <c r="J562" s="134"/>
      <c r="K562" s="134"/>
      <c r="L562" s="134"/>
      <c r="M562" s="134"/>
      <c r="N562" s="134"/>
      <c r="O562" s="134"/>
      <c r="P562" s="134"/>
      <c r="Q562" s="134"/>
    </row>
    <row r="563" spans="1:17" ht="15.75" customHeight="1">
      <c r="A563" s="139">
        <v>5</v>
      </c>
      <c r="B563" s="154" t="s">
        <v>3039</v>
      </c>
      <c r="C563" s="142" t="s">
        <v>3040</v>
      </c>
      <c r="D563" s="142" t="s">
        <v>1632</v>
      </c>
      <c r="E563" s="142">
        <v>120</v>
      </c>
      <c r="F563" s="139">
        <f t="shared" si="42"/>
        <v>235</v>
      </c>
      <c r="G563" s="140">
        <v>200</v>
      </c>
      <c r="H563" s="142"/>
      <c r="I563" s="133"/>
      <c r="J563" s="134"/>
      <c r="K563" s="134"/>
      <c r="L563" s="134"/>
      <c r="M563" s="134"/>
      <c r="N563" s="134"/>
      <c r="O563" s="134"/>
      <c r="P563" s="134"/>
      <c r="Q563" s="134"/>
    </row>
    <row r="564" spans="1:17" ht="15.75" customHeight="1">
      <c r="A564" s="139">
        <v>6</v>
      </c>
      <c r="B564" s="154" t="s">
        <v>2673</v>
      </c>
      <c r="C564" s="142" t="s">
        <v>2659</v>
      </c>
      <c r="D564" s="142" t="s">
        <v>1621</v>
      </c>
      <c r="E564" s="142">
        <v>46</v>
      </c>
      <c r="F564" s="139">
        <f t="shared" si="42"/>
        <v>281</v>
      </c>
      <c r="G564" s="140">
        <v>200</v>
      </c>
      <c r="H564" s="142"/>
      <c r="I564" s="133"/>
      <c r="J564" s="134"/>
      <c r="K564" s="134"/>
      <c r="L564" s="134"/>
      <c r="M564" s="134"/>
      <c r="N564" s="134"/>
      <c r="O564" s="134"/>
      <c r="P564" s="134"/>
      <c r="Q564" s="134"/>
    </row>
    <row r="565" spans="1:17" ht="15.75" customHeight="1">
      <c r="A565" s="139">
        <v>7</v>
      </c>
      <c r="B565" s="154" t="s">
        <v>2676</v>
      </c>
      <c r="C565" s="142" t="s">
        <v>2677</v>
      </c>
      <c r="D565" s="142" t="s">
        <v>1632</v>
      </c>
      <c r="E565" s="142">
        <v>6</v>
      </c>
      <c r="F565" s="139">
        <f t="shared" si="42"/>
        <v>287</v>
      </c>
      <c r="G565" s="140">
        <v>200</v>
      </c>
      <c r="H565" s="142"/>
      <c r="I565" s="133"/>
      <c r="J565" s="134"/>
      <c r="K565" s="134"/>
      <c r="L565" s="134"/>
      <c r="M565" s="134"/>
      <c r="N565" s="134"/>
      <c r="O565" s="134"/>
      <c r="P565" s="134"/>
      <c r="Q565" s="134"/>
    </row>
    <row r="566" spans="1:17" ht="15.75" customHeight="1">
      <c r="A566" s="139">
        <v>8</v>
      </c>
      <c r="B566" s="154" t="s">
        <v>2930</v>
      </c>
      <c r="C566" s="142" t="s">
        <v>2162</v>
      </c>
      <c r="D566" s="142" t="s">
        <v>1621</v>
      </c>
      <c r="E566" s="142">
        <v>24</v>
      </c>
      <c r="F566" s="139">
        <f t="shared" si="42"/>
        <v>311</v>
      </c>
      <c r="G566" s="140">
        <v>200</v>
      </c>
      <c r="H566" s="142"/>
      <c r="I566" s="133"/>
      <c r="J566" s="134"/>
      <c r="K566" s="134"/>
      <c r="L566" s="134"/>
      <c r="M566" s="134"/>
      <c r="N566" s="134"/>
      <c r="O566" s="134"/>
      <c r="P566" s="134"/>
      <c r="Q566" s="134"/>
    </row>
    <row r="567" spans="1:17" ht="15.75" customHeight="1">
      <c r="A567" s="139">
        <v>9</v>
      </c>
      <c r="B567" s="147" t="s">
        <v>2116</v>
      </c>
      <c r="C567" s="142" t="s">
        <v>2117</v>
      </c>
      <c r="D567" s="142" t="s">
        <v>1621</v>
      </c>
      <c r="E567" s="142">
        <v>25</v>
      </c>
      <c r="F567" s="139">
        <f t="shared" si="42"/>
        <v>336</v>
      </c>
      <c r="G567" s="140">
        <v>200</v>
      </c>
      <c r="H567" s="142"/>
      <c r="I567" s="133"/>
      <c r="J567" s="134"/>
      <c r="K567" s="134"/>
      <c r="L567" s="134"/>
      <c r="M567" s="134"/>
      <c r="N567" s="134"/>
      <c r="O567" s="134"/>
      <c r="P567" s="134"/>
      <c r="Q567" s="134"/>
    </row>
    <row r="568" spans="1:17" ht="15.75" customHeight="1">
      <c r="A568" s="139">
        <v>10</v>
      </c>
      <c r="B568" s="147" t="s">
        <v>2241</v>
      </c>
      <c r="C568" s="142" t="s">
        <v>2207</v>
      </c>
      <c r="D568" s="142" t="s">
        <v>1621</v>
      </c>
      <c r="E568" s="142">
        <v>45</v>
      </c>
      <c r="F568" s="139">
        <f t="shared" si="42"/>
        <v>381</v>
      </c>
      <c r="G568" s="140">
        <v>200</v>
      </c>
      <c r="H568" s="142"/>
      <c r="I568" s="133"/>
      <c r="J568" s="134"/>
      <c r="K568" s="134"/>
      <c r="L568" s="134"/>
      <c r="M568" s="134"/>
      <c r="N568" s="134"/>
      <c r="O568" s="134"/>
      <c r="P568" s="134"/>
      <c r="Q568" s="134"/>
    </row>
    <row r="569" spans="1:17" ht="15.75" customHeight="1">
      <c r="A569" s="139">
        <v>11</v>
      </c>
      <c r="B569" s="154" t="s">
        <v>2118</v>
      </c>
      <c r="C569" s="142" t="s">
        <v>2119</v>
      </c>
      <c r="D569" s="142" t="s">
        <v>1621</v>
      </c>
      <c r="E569" s="142">
        <v>5</v>
      </c>
      <c r="F569" s="139">
        <f t="shared" si="42"/>
        <v>386</v>
      </c>
      <c r="G569" s="140">
        <v>200</v>
      </c>
      <c r="H569" s="142"/>
      <c r="I569" s="133"/>
      <c r="J569" s="134"/>
      <c r="K569" s="134"/>
      <c r="L569" s="134"/>
      <c r="M569" s="134"/>
      <c r="N569" s="134"/>
      <c r="O569" s="134"/>
      <c r="P569" s="134"/>
      <c r="Q569" s="134"/>
    </row>
    <row r="570" spans="1:17" ht="15.75" customHeight="1">
      <c r="A570" s="139">
        <v>12</v>
      </c>
      <c r="B570" s="294" t="s">
        <v>2192</v>
      </c>
      <c r="C570" s="145" t="s">
        <v>2193</v>
      </c>
      <c r="D570" s="145" t="s">
        <v>1621</v>
      </c>
      <c r="E570" s="145">
        <v>10</v>
      </c>
      <c r="F570" s="139">
        <f t="shared" si="42"/>
        <v>396</v>
      </c>
      <c r="G570" s="146">
        <v>200</v>
      </c>
      <c r="H570" s="145"/>
      <c r="I570" s="133" t="s">
        <v>2662</v>
      </c>
      <c r="J570" s="134"/>
      <c r="K570" s="134"/>
      <c r="L570" s="134"/>
      <c r="M570" s="134"/>
      <c r="N570" s="134"/>
      <c r="O570" s="134"/>
      <c r="P570" s="134"/>
      <c r="Q570" s="134"/>
    </row>
    <row r="571" spans="1:17" ht="15.75" customHeight="1">
      <c r="A571" s="139">
        <v>13</v>
      </c>
      <c r="B571" s="147" t="s">
        <v>2275</v>
      </c>
      <c r="C571" s="142" t="s">
        <v>2764</v>
      </c>
      <c r="D571" s="142" t="s">
        <v>1621</v>
      </c>
      <c r="E571" s="142">
        <v>4</v>
      </c>
      <c r="F571" s="139">
        <f t="shared" si="42"/>
        <v>400</v>
      </c>
      <c r="G571" s="140">
        <f t="shared" ref="G571:G578" si="43">SUM(E571,G570)</f>
        <v>204</v>
      </c>
      <c r="H571" s="142"/>
      <c r="I571" s="133"/>
      <c r="J571" s="134"/>
      <c r="K571" s="134"/>
      <c r="L571" s="134"/>
      <c r="M571" s="134"/>
      <c r="N571" s="134"/>
      <c r="O571" s="134"/>
      <c r="P571" s="134"/>
      <c r="Q571" s="134"/>
    </row>
    <row r="572" spans="1:17" ht="15.75" customHeight="1">
      <c r="A572" s="139">
        <v>14</v>
      </c>
      <c r="B572" s="154" t="s">
        <v>2122</v>
      </c>
      <c r="C572" s="142" t="s">
        <v>2123</v>
      </c>
      <c r="D572" s="142" t="s">
        <v>1632</v>
      </c>
      <c r="E572" s="142">
        <v>20</v>
      </c>
      <c r="F572" s="139">
        <f t="shared" si="42"/>
        <v>420</v>
      </c>
      <c r="G572" s="140">
        <f t="shared" si="43"/>
        <v>224</v>
      </c>
      <c r="H572" s="142"/>
      <c r="I572" s="133"/>
      <c r="J572" s="134"/>
      <c r="K572" s="134"/>
      <c r="L572" s="134"/>
      <c r="M572" s="134"/>
      <c r="N572" s="134"/>
      <c r="O572" s="134"/>
      <c r="P572" s="134"/>
      <c r="Q572" s="134"/>
    </row>
    <row r="573" spans="1:17" ht="15.75" customHeight="1">
      <c r="A573" s="139">
        <v>15</v>
      </c>
      <c r="B573" s="147" t="s">
        <v>2126</v>
      </c>
      <c r="C573" s="139" t="s">
        <v>2127</v>
      </c>
      <c r="D573" s="142" t="s">
        <v>1621</v>
      </c>
      <c r="E573" s="142">
        <v>6</v>
      </c>
      <c r="F573" s="139">
        <f t="shared" si="42"/>
        <v>426</v>
      </c>
      <c r="G573" s="140">
        <f t="shared" si="43"/>
        <v>230</v>
      </c>
      <c r="H573" s="142"/>
      <c r="I573" s="133"/>
      <c r="J573" s="134"/>
      <c r="K573" s="134"/>
      <c r="L573" s="134"/>
      <c r="M573" s="134"/>
      <c r="N573" s="134"/>
      <c r="O573" s="134"/>
      <c r="P573" s="134"/>
      <c r="Q573" s="134"/>
    </row>
    <row r="574" spans="1:17" ht="15.75" customHeight="1">
      <c r="A574" s="139">
        <v>16</v>
      </c>
      <c r="B574" s="150" t="s">
        <v>3041</v>
      </c>
      <c r="C574" s="142" t="s">
        <v>3042</v>
      </c>
      <c r="D574" s="139" t="s">
        <v>1621</v>
      </c>
      <c r="E574" s="142">
        <v>50</v>
      </c>
      <c r="F574" s="139">
        <f t="shared" si="42"/>
        <v>476</v>
      </c>
      <c r="G574" s="140">
        <f t="shared" si="43"/>
        <v>280</v>
      </c>
      <c r="H574" s="142"/>
      <c r="I574" s="133"/>
      <c r="J574" s="134"/>
      <c r="K574" s="134"/>
      <c r="L574" s="134"/>
      <c r="M574" s="134"/>
      <c r="N574" s="134"/>
      <c r="O574" s="134"/>
      <c r="P574" s="134"/>
      <c r="Q574" s="134"/>
    </row>
    <row r="575" spans="1:17" ht="15.75" customHeight="1">
      <c r="A575" s="139">
        <v>17</v>
      </c>
      <c r="B575" s="150" t="s">
        <v>2687</v>
      </c>
      <c r="C575" s="142" t="s">
        <v>1638</v>
      </c>
      <c r="D575" s="139" t="s">
        <v>1621</v>
      </c>
      <c r="E575" s="142">
        <v>10</v>
      </c>
      <c r="F575" s="139">
        <f t="shared" si="42"/>
        <v>486</v>
      </c>
      <c r="G575" s="140">
        <f t="shared" si="43"/>
        <v>290</v>
      </c>
      <c r="H575" s="142"/>
      <c r="I575" s="133"/>
      <c r="J575" s="134"/>
      <c r="K575" s="134"/>
      <c r="L575" s="134"/>
      <c r="M575" s="134"/>
      <c r="N575" s="134"/>
      <c r="O575" s="134"/>
      <c r="P575" s="134"/>
      <c r="Q575" s="134"/>
    </row>
    <row r="576" spans="1:17" ht="15.75" customHeight="1">
      <c r="A576" s="139">
        <v>18</v>
      </c>
      <c r="B576" s="150" t="s">
        <v>3043</v>
      </c>
      <c r="C576" s="142" t="s">
        <v>3044</v>
      </c>
      <c r="D576" s="139" t="s">
        <v>1621</v>
      </c>
      <c r="E576" s="142">
        <v>50</v>
      </c>
      <c r="F576" s="139">
        <f t="shared" si="42"/>
        <v>536</v>
      </c>
      <c r="G576" s="140">
        <f t="shared" si="43"/>
        <v>340</v>
      </c>
      <c r="H576" s="142"/>
      <c r="I576" s="133"/>
      <c r="J576" s="134"/>
      <c r="K576" s="134"/>
      <c r="L576" s="134"/>
      <c r="M576" s="134"/>
      <c r="N576" s="134"/>
      <c r="O576" s="134"/>
      <c r="P576" s="134"/>
      <c r="Q576" s="134"/>
    </row>
    <row r="577" spans="1:26" ht="15.75" customHeight="1">
      <c r="A577" s="139">
        <v>19</v>
      </c>
      <c r="B577" s="150" t="s">
        <v>3045</v>
      </c>
      <c r="C577" s="142" t="s">
        <v>1671</v>
      </c>
      <c r="D577" s="139" t="s">
        <v>1621</v>
      </c>
      <c r="E577" s="142">
        <v>10</v>
      </c>
      <c r="F577" s="139">
        <f t="shared" si="42"/>
        <v>546</v>
      </c>
      <c r="G577" s="140">
        <f t="shared" si="43"/>
        <v>350</v>
      </c>
      <c r="H577" s="142"/>
      <c r="I577" s="133"/>
      <c r="J577" s="134"/>
      <c r="K577" s="134"/>
      <c r="L577" s="134"/>
      <c r="M577" s="134"/>
      <c r="N577" s="134"/>
      <c r="O577" s="134"/>
      <c r="P577" s="134"/>
      <c r="Q577" s="134"/>
    </row>
    <row r="578" spans="1:26" ht="15.75" customHeight="1">
      <c r="A578" s="139">
        <v>20</v>
      </c>
      <c r="B578" s="126" t="s">
        <v>3046</v>
      </c>
      <c r="C578" s="142" t="s">
        <v>2484</v>
      </c>
      <c r="D578" s="139" t="s">
        <v>1621</v>
      </c>
      <c r="E578" s="142">
        <v>25</v>
      </c>
      <c r="F578" s="139">
        <f t="shared" si="42"/>
        <v>571</v>
      </c>
      <c r="G578" s="140">
        <f t="shared" si="43"/>
        <v>375</v>
      </c>
      <c r="H578" s="142"/>
      <c r="I578" s="133"/>
      <c r="J578" s="134"/>
      <c r="K578" s="134"/>
      <c r="L578" s="134"/>
      <c r="M578" s="134"/>
      <c r="N578" s="134"/>
      <c r="O578" s="134"/>
      <c r="P578" s="134"/>
      <c r="Q578" s="134"/>
    </row>
    <row r="579" spans="1:26" ht="15.75" customHeight="1">
      <c r="A579" s="139">
        <v>21</v>
      </c>
      <c r="B579" s="141" t="s">
        <v>1728</v>
      </c>
      <c r="C579" s="142" t="s">
        <v>1729</v>
      </c>
      <c r="D579" s="142" t="s">
        <v>1632</v>
      </c>
      <c r="E579" s="142">
        <v>42</v>
      </c>
      <c r="F579" s="139">
        <f t="shared" si="42"/>
        <v>613</v>
      </c>
      <c r="G579" s="140">
        <v>400</v>
      </c>
      <c r="H579" s="136" t="s">
        <v>2139</v>
      </c>
      <c r="I579" s="133" t="s">
        <v>2111</v>
      </c>
      <c r="J579" s="134"/>
      <c r="K579" s="134"/>
      <c r="L579" s="134"/>
      <c r="M579" s="134"/>
      <c r="N579" s="134"/>
      <c r="O579" s="134"/>
      <c r="P579" s="134"/>
      <c r="Q579" s="134"/>
    </row>
    <row r="580" spans="1:26" ht="15.75" customHeight="1">
      <c r="A580" s="139">
        <v>22</v>
      </c>
      <c r="B580" s="126" t="s">
        <v>2958</v>
      </c>
      <c r="C580" s="142" t="s">
        <v>2959</v>
      </c>
      <c r="D580" s="139" t="s">
        <v>1621</v>
      </c>
      <c r="E580" s="142">
        <v>30</v>
      </c>
      <c r="F580" s="139">
        <f t="shared" si="42"/>
        <v>643</v>
      </c>
      <c r="G580" s="140">
        <v>400</v>
      </c>
      <c r="H580" s="142"/>
      <c r="I580" s="133"/>
      <c r="J580" s="134"/>
      <c r="K580" s="134"/>
      <c r="L580" s="134"/>
      <c r="M580" s="134"/>
      <c r="N580" s="134"/>
      <c r="O580" s="134"/>
      <c r="P580" s="134"/>
      <c r="Q580" s="134"/>
    </row>
    <row r="581" spans="1:26" ht="15.75" customHeight="1">
      <c r="A581" s="148"/>
      <c r="B581" s="334"/>
      <c r="C581" s="132"/>
      <c r="D581" s="148"/>
      <c r="E581" s="132"/>
      <c r="F581" s="148"/>
      <c r="G581" s="149"/>
      <c r="H581" s="132"/>
      <c r="I581" s="133"/>
      <c r="J581" s="134"/>
      <c r="K581" s="134"/>
      <c r="L581" s="134"/>
      <c r="M581" s="134"/>
      <c r="N581" s="134"/>
      <c r="O581" s="134"/>
      <c r="P581" s="134"/>
      <c r="Q581" s="134"/>
    </row>
    <row r="582" spans="1:26" ht="15.75" customHeight="1">
      <c r="A582" s="148"/>
      <c r="B582" s="334"/>
      <c r="C582" s="132"/>
      <c r="D582" s="148"/>
      <c r="E582" s="132"/>
      <c r="F582" s="148"/>
      <c r="G582" s="149"/>
      <c r="H582" s="132"/>
      <c r="I582" s="133"/>
      <c r="J582" s="134"/>
      <c r="K582" s="134"/>
      <c r="L582" s="134"/>
      <c r="M582" s="134"/>
      <c r="N582" s="134"/>
      <c r="O582" s="134"/>
      <c r="P582" s="134"/>
      <c r="Q582" s="134"/>
    </row>
    <row r="583" spans="1:26" ht="15.75" customHeight="1">
      <c r="A583" s="548" t="s">
        <v>3047</v>
      </c>
      <c r="B583" s="548"/>
      <c r="C583" s="548" t="s">
        <v>3048</v>
      </c>
      <c r="D583" s="548"/>
      <c r="E583" s="132"/>
      <c r="F583" s="132"/>
      <c r="G583" s="132"/>
      <c r="H583" s="132"/>
      <c r="I583" s="133"/>
      <c r="J583" s="134"/>
      <c r="K583" s="134"/>
      <c r="L583" s="134"/>
      <c r="M583" s="134"/>
      <c r="N583" s="134"/>
      <c r="O583" s="134"/>
      <c r="P583" s="134"/>
      <c r="Q583" s="134"/>
    </row>
    <row r="584" spans="1:26" ht="15.75" customHeight="1">
      <c r="A584" s="139" t="s">
        <v>1622</v>
      </c>
      <c r="B584" s="139" t="s">
        <v>1623</v>
      </c>
      <c r="C584" s="139" t="s">
        <v>1624</v>
      </c>
      <c r="D584" s="139" t="s">
        <v>1625</v>
      </c>
      <c r="E584" s="139" t="s">
        <v>1626</v>
      </c>
      <c r="F584" s="139" t="s">
        <v>1627</v>
      </c>
      <c r="G584" s="140" t="s">
        <v>1628</v>
      </c>
      <c r="H584" s="140" t="s">
        <v>1629</v>
      </c>
      <c r="I584" s="133"/>
      <c r="J584" s="134"/>
      <c r="K584" s="134"/>
      <c r="L584" s="134"/>
      <c r="M584" s="134"/>
      <c r="N584" s="134"/>
      <c r="O584" s="134"/>
      <c r="P584" s="134"/>
      <c r="Q584" s="134"/>
    </row>
    <row r="585" spans="1:26" ht="15.75" customHeight="1">
      <c r="A585" s="139">
        <v>1</v>
      </c>
      <c r="B585" s="154" t="s">
        <v>2656</v>
      </c>
      <c r="C585" s="142" t="s">
        <v>2657</v>
      </c>
      <c r="D585" s="142" t="s">
        <v>1621</v>
      </c>
      <c r="E585" s="142">
        <v>29</v>
      </c>
      <c r="F585" s="139">
        <f>SUM(E585,F584)</f>
        <v>29</v>
      </c>
      <c r="G585" s="140">
        <f>SUM(E585,G584)</f>
        <v>29</v>
      </c>
      <c r="H585" s="142"/>
      <c r="I585" s="133"/>
      <c r="J585" s="134"/>
      <c r="K585" s="134"/>
      <c r="L585" s="134"/>
      <c r="M585" s="134"/>
      <c r="N585" s="134"/>
      <c r="O585" s="134"/>
      <c r="P585" s="134"/>
      <c r="Q585" s="134"/>
    </row>
    <row r="586" spans="1:26" ht="15.75" customHeight="1">
      <c r="A586" s="142">
        <v>2</v>
      </c>
      <c r="B586" s="147" t="s">
        <v>2762</v>
      </c>
      <c r="C586" s="139" t="s">
        <v>2763</v>
      </c>
      <c r="D586" s="142" t="s">
        <v>1632</v>
      </c>
      <c r="E586" s="142">
        <v>8</v>
      </c>
      <c r="F586" s="139">
        <f t="shared" ref="F586:F598" si="44">SUM(F585,E586)</f>
        <v>37</v>
      </c>
      <c r="G586" s="140">
        <f>SUM(G585,E586)</f>
        <v>37</v>
      </c>
      <c r="H586" s="142"/>
      <c r="I586" s="133"/>
      <c r="J586" s="134"/>
      <c r="K586" s="134"/>
      <c r="L586" s="134"/>
      <c r="M586" s="134"/>
      <c r="N586" s="134"/>
      <c r="O586" s="134"/>
      <c r="P586" s="134"/>
      <c r="Q586" s="134"/>
    </row>
    <row r="587" spans="1:26" ht="15.75" customHeight="1">
      <c r="A587" s="142">
        <v>3</v>
      </c>
      <c r="B587" s="147" t="s">
        <v>2684</v>
      </c>
      <c r="C587" s="139" t="s">
        <v>2685</v>
      </c>
      <c r="D587" s="142" t="s">
        <v>1632</v>
      </c>
      <c r="E587" s="142">
        <v>76</v>
      </c>
      <c r="F587" s="139">
        <f t="shared" si="44"/>
        <v>113</v>
      </c>
      <c r="G587" s="140">
        <f>SUM(G586,E587)</f>
        <v>113</v>
      </c>
      <c r="H587" s="142"/>
      <c r="I587" s="133"/>
      <c r="J587" s="132"/>
      <c r="K587" s="132"/>
      <c r="L587" s="132"/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32"/>
      <c r="Y587" s="132"/>
      <c r="Z587" s="132"/>
    </row>
    <row r="588" spans="1:26" ht="15.75" customHeight="1">
      <c r="A588" s="142">
        <v>4</v>
      </c>
      <c r="B588" s="154" t="s">
        <v>2468</v>
      </c>
      <c r="C588" s="142" t="s">
        <v>2469</v>
      </c>
      <c r="D588" s="142" t="s">
        <v>1632</v>
      </c>
      <c r="E588" s="142">
        <v>100</v>
      </c>
      <c r="F588" s="139">
        <f t="shared" si="44"/>
        <v>213</v>
      </c>
      <c r="G588" s="140">
        <v>200</v>
      </c>
      <c r="H588" s="142"/>
      <c r="I588" s="133"/>
      <c r="J588" s="134"/>
      <c r="K588" s="134"/>
      <c r="L588" s="134"/>
      <c r="M588" s="134"/>
      <c r="N588" s="134"/>
      <c r="O588" s="134"/>
      <c r="P588" s="134"/>
      <c r="Q588" s="134"/>
    </row>
    <row r="589" spans="1:26" ht="15.75" customHeight="1">
      <c r="A589" s="142">
        <v>5</v>
      </c>
      <c r="B589" s="154" t="s">
        <v>2118</v>
      </c>
      <c r="C589" s="142" t="s">
        <v>2119</v>
      </c>
      <c r="D589" s="142" t="s">
        <v>1621</v>
      </c>
      <c r="E589" s="142">
        <v>110</v>
      </c>
      <c r="F589" s="139">
        <f t="shared" si="44"/>
        <v>323</v>
      </c>
      <c r="G589" s="140">
        <v>200</v>
      </c>
      <c r="H589" s="142"/>
      <c r="I589" s="133"/>
      <c r="J589" s="134"/>
      <c r="K589" s="134"/>
      <c r="L589" s="134"/>
      <c r="M589" s="134"/>
      <c r="N589" s="134"/>
      <c r="O589" s="134"/>
      <c r="P589" s="134"/>
      <c r="Q589" s="134"/>
    </row>
    <row r="590" spans="1:26" ht="15.75" customHeight="1">
      <c r="A590" s="142">
        <v>6</v>
      </c>
      <c r="B590" s="180" t="s">
        <v>2709</v>
      </c>
      <c r="C590" s="145" t="s">
        <v>2710</v>
      </c>
      <c r="D590" s="145" t="s">
        <v>1621</v>
      </c>
      <c r="E590" s="145">
        <v>12</v>
      </c>
      <c r="F590" s="139">
        <f t="shared" si="44"/>
        <v>335</v>
      </c>
      <c r="G590" s="146">
        <v>200</v>
      </c>
      <c r="H590" s="145"/>
      <c r="I590" s="133" t="s">
        <v>2662</v>
      </c>
      <c r="J590" s="134"/>
      <c r="K590" s="134"/>
      <c r="L590" s="134"/>
      <c r="M590" s="134"/>
      <c r="N590" s="134"/>
      <c r="O590" s="134"/>
      <c r="P590" s="134"/>
      <c r="Q590" s="134"/>
    </row>
    <row r="591" spans="1:26" ht="15.75" customHeight="1">
      <c r="A591" s="142">
        <v>7</v>
      </c>
      <c r="B591" s="375" t="s">
        <v>2526</v>
      </c>
      <c r="C591" s="201" t="s">
        <v>2527</v>
      </c>
      <c r="D591" s="201" t="s">
        <v>1621</v>
      </c>
      <c r="E591" s="201">
        <v>6</v>
      </c>
      <c r="F591" s="139">
        <f t="shared" si="44"/>
        <v>341</v>
      </c>
      <c r="G591" s="324">
        <f t="shared" ref="G591:G597" si="45">SUM(G590,E591)</f>
        <v>206</v>
      </c>
      <c r="H591" s="201"/>
      <c r="I591" s="133"/>
      <c r="J591" s="134"/>
      <c r="K591" s="134"/>
      <c r="L591" s="134"/>
      <c r="M591" s="134"/>
      <c r="N591" s="134"/>
      <c r="O591" s="134"/>
      <c r="P591" s="134"/>
      <c r="Q591" s="134"/>
    </row>
    <row r="592" spans="1:26" ht="15.75" customHeight="1">
      <c r="A592" s="142">
        <v>8</v>
      </c>
      <c r="B592" s="154" t="s">
        <v>2279</v>
      </c>
      <c r="C592" s="142" t="s">
        <v>2143</v>
      </c>
      <c r="D592" s="142" t="s">
        <v>1632</v>
      </c>
      <c r="E592" s="142">
        <v>4</v>
      </c>
      <c r="F592" s="139">
        <f t="shared" si="44"/>
        <v>345</v>
      </c>
      <c r="G592" s="324">
        <f t="shared" si="45"/>
        <v>210</v>
      </c>
      <c r="H592" s="201"/>
      <c r="I592" s="133"/>
      <c r="J592" s="134"/>
      <c r="K592" s="134"/>
      <c r="L592" s="134"/>
      <c r="M592" s="134"/>
      <c r="N592" s="134"/>
      <c r="O592" s="134"/>
      <c r="P592" s="134"/>
      <c r="Q592" s="134"/>
    </row>
    <row r="593" spans="1:17" ht="15.75" customHeight="1">
      <c r="A593" s="142">
        <v>9</v>
      </c>
      <c r="B593" s="154" t="s">
        <v>2124</v>
      </c>
      <c r="C593" s="142" t="s">
        <v>2125</v>
      </c>
      <c r="D593" s="142" t="s">
        <v>1632</v>
      </c>
      <c r="E593" s="142">
        <v>32</v>
      </c>
      <c r="F593" s="139">
        <f t="shared" si="44"/>
        <v>377</v>
      </c>
      <c r="G593" s="324">
        <f t="shared" si="45"/>
        <v>242</v>
      </c>
      <c r="H593" s="142"/>
      <c r="I593" s="133"/>
      <c r="J593" s="134"/>
      <c r="K593" s="134"/>
      <c r="L593" s="134"/>
      <c r="M593" s="134"/>
      <c r="N593" s="134"/>
      <c r="O593" s="134"/>
      <c r="P593" s="134"/>
      <c r="Q593" s="134"/>
    </row>
    <row r="594" spans="1:17" ht="15.75" customHeight="1">
      <c r="A594" s="142">
        <v>10</v>
      </c>
      <c r="B594" s="154" t="s">
        <v>1724</v>
      </c>
      <c r="C594" s="142" t="s">
        <v>1725</v>
      </c>
      <c r="D594" s="142" t="s">
        <v>1621</v>
      </c>
      <c r="E594" s="142">
        <v>27</v>
      </c>
      <c r="F594" s="139">
        <f t="shared" si="44"/>
        <v>404</v>
      </c>
      <c r="G594" s="324">
        <f t="shared" si="45"/>
        <v>269</v>
      </c>
      <c r="H594" s="142"/>
      <c r="I594" s="133"/>
      <c r="J594" s="134"/>
      <c r="K594" s="134"/>
      <c r="L594" s="134"/>
      <c r="M594" s="134"/>
      <c r="N594" s="134"/>
      <c r="O594" s="134"/>
      <c r="P594" s="134"/>
      <c r="Q594" s="134"/>
    </row>
    <row r="595" spans="1:17" ht="15.75" customHeight="1">
      <c r="A595" s="142">
        <v>11</v>
      </c>
      <c r="B595" s="154" t="s">
        <v>3049</v>
      </c>
      <c r="C595" s="142" t="s">
        <v>1595</v>
      </c>
      <c r="D595" s="142" t="s">
        <v>1621</v>
      </c>
      <c r="E595" s="142">
        <v>35</v>
      </c>
      <c r="F595" s="139">
        <f t="shared" si="44"/>
        <v>439</v>
      </c>
      <c r="G595" s="324">
        <f t="shared" si="45"/>
        <v>304</v>
      </c>
      <c r="H595" s="142"/>
      <c r="I595" s="133"/>
      <c r="J595" s="134"/>
      <c r="K595" s="134"/>
      <c r="L595" s="134"/>
      <c r="M595" s="134"/>
      <c r="N595" s="134"/>
      <c r="O595" s="134"/>
      <c r="P595" s="134"/>
      <c r="Q595" s="134"/>
    </row>
    <row r="596" spans="1:17" ht="15.75" customHeight="1">
      <c r="A596" s="142">
        <v>12</v>
      </c>
      <c r="B596" s="147" t="s">
        <v>1967</v>
      </c>
      <c r="C596" s="139" t="s">
        <v>1968</v>
      </c>
      <c r="D596" s="142" t="s">
        <v>1632</v>
      </c>
      <c r="E596" s="142">
        <v>8</v>
      </c>
      <c r="F596" s="139">
        <f t="shared" si="44"/>
        <v>447</v>
      </c>
      <c r="G596" s="324">
        <f t="shared" si="45"/>
        <v>312</v>
      </c>
      <c r="H596" s="142"/>
      <c r="I596" s="133"/>
      <c r="J596" s="134"/>
      <c r="K596" s="134"/>
      <c r="L596" s="134"/>
      <c r="M596" s="134"/>
      <c r="N596" s="134"/>
      <c r="O596" s="134"/>
      <c r="P596" s="134"/>
      <c r="Q596" s="134"/>
    </row>
    <row r="597" spans="1:17" ht="15.75" customHeight="1">
      <c r="A597" s="142">
        <v>13</v>
      </c>
      <c r="B597" s="141" t="s">
        <v>1728</v>
      </c>
      <c r="C597" s="142" t="s">
        <v>1729</v>
      </c>
      <c r="D597" s="142" t="s">
        <v>1632</v>
      </c>
      <c r="E597" s="142">
        <v>42</v>
      </c>
      <c r="F597" s="139">
        <f t="shared" si="44"/>
        <v>489</v>
      </c>
      <c r="G597" s="324">
        <f t="shared" si="45"/>
        <v>354</v>
      </c>
      <c r="H597" s="142"/>
      <c r="I597" s="133"/>
      <c r="J597" s="134"/>
      <c r="K597" s="134"/>
      <c r="L597" s="134"/>
      <c r="M597" s="134"/>
      <c r="N597" s="134"/>
      <c r="O597" s="134"/>
      <c r="P597" s="134"/>
      <c r="Q597" s="134"/>
    </row>
    <row r="598" spans="1:17" ht="15.75" customHeight="1">
      <c r="A598" s="142">
        <v>14</v>
      </c>
      <c r="B598" s="141" t="s">
        <v>3050</v>
      </c>
      <c r="C598" s="142" t="s">
        <v>3051</v>
      </c>
      <c r="D598" s="142" t="s">
        <v>1632</v>
      </c>
      <c r="E598" s="142">
        <v>94.5</v>
      </c>
      <c r="F598" s="139">
        <f t="shared" si="44"/>
        <v>583.5</v>
      </c>
      <c r="G598" s="324">
        <v>400</v>
      </c>
      <c r="H598" s="136" t="s">
        <v>2139</v>
      </c>
      <c r="I598" s="133" t="s">
        <v>2111</v>
      </c>
      <c r="J598" s="134"/>
      <c r="K598" s="134"/>
      <c r="L598" s="134"/>
      <c r="M598" s="134"/>
      <c r="N598" s="134"/>
      <c r="O598" s="134"/>
      <c r="P598" s="134"/>
      <c r="Q598" s="134"/>
    </row>
    <row r="599" spans="1:17" ht="15.75" customHeight="1">
      <c r="A599" s="132"/>
      <c r="B599" s="258"/>
      <c r="C599" s="132"/>
      <c r="D599" s="132"/>
      <c r="E599" s="132"/>
      <c r="F599" s="132"/>
      <c r="G599" s="132"/>
      <c r="H599" s="132"/>
      <c r="I599" s="133"/>
      <c r="J599" s="134"/>
      <c r="K599" s="134"/>
      <c r="L599" s="134"/>
      <c r="M599" s="134"/>
      <c r="N599" s="134"/>
      <c r="O599" s="134"/>
      <c r="P599" s="134"/>
      <c r="Q599" s="134"/>
    </row>
    <row r="600" spans="1:17" ht="15.75" customHeight="1">
      <c r="A600" s="132"/>
      <c r="B600" s="258"/>
      <c r="C600" s="132"/>
      <c r="D600" s="132"/>
      <c r="E600" s="132"/>
      <c r="F600" s="132"/>
      <c r="G600" s="132"/>
      <c r="H600" s="132"/>
      <c r="I600" s="133"/>
      <c r="J600" s="134"/>
      <c r="K600" s="134"/>
      <c r="L600" s="134"/>
      <c r="M600" s="134"/>
      <c r="N600" s="134"/>
      <c r="O600" s="134"/>
      <c r="P600" s="134"/>
      <c r="Q600" s="134"/>
    </row>
    <row r="601" spans="1:17" ht="15.75" customHeight="1">
      <c r="A601" s="132"/>
      <c r="B601" s="258"/>
      <c r="C601" s="132"/>
      <c r="D601" s="132"/>
      <c r="E601" s="132"/>
      <c r="F601" s="132"/>
      <c r="G601" s="132"/>
      <c r="H601" s="132"/>
      <c r="I601" s="133"/>
      <c r="J601" s="134"/>
      <c r="K601" s="134"/>
      <c r="L601" s="134"/>
      <c r="M601" s="134"/>
      <c r="N601" s="134"/>
      <c r="O601" s="134"/>
      <c r="P601" s="134"/>
      <c r="Q601" s="134"/>
    </row>
    <row r="602" spans="1:17" ht="15.75" customHeight="1">
      <c r="A602" s="548" t="s">
        <v>3052</v>
      </c>
      <c r="B602" s="548"/>
      <c r="C602" s="548" t="s">
        <v>3053</v>
      </c>
      <c r="D602" s="548"/>
      <c r="E602" s="132"/>
      <c r="F602" s="132"/>
      <c r="G602" s="132"/>
      <c r="H602" s="132"/>
      <c r="I602" s="133"/>
      <c r="J602" s="134"/>
      <c r="K602" s="134"/>
      <c r="L602" s="134"/>
      <c r="M602" s="134"/>
      <c r="N602" s="134"/>
      <c r="O602" s="134"/>
      <c r="P602" s="134"/>
      <c r="Q602" s="134"/>
    </row>
    <row r="603" spans="1:17" ht="15.75" customHeight="1">
      <c r="A603" s="139" t="s">
        <v>1622</v>
      </c>
      <c r="B603" s="139" t="s">
        <v>1623</v>
      </c>
      <c r="C603" s="139" t="s">
        <v>1624</v>
      </c>
      <c r="D603" s="139" t="s">
        <v>1625</v>
      </c>
      <c r="E603" s="139" t="s">
        <v>1626</v>
      </c>
      <c r="F603" s="139" t="s">
        <v>1627</v>
      </c>
      <c r="G603" s="140" t="s">
        <v>1628</v>
      </c>
      <c r="H603" s="140" t="s">
        <v>1629</v>
      </c>
      <c r="I603" s="133"/>
      <c r="J603" s="134"/>
      <c r="K603" s="134"/>
      <c r="L603" s="134"/>
      <c r="M603" s="134"/>
      <c r="N603" s="134"/>
      <c r="O603" s="134"/>
      <c r="P603" s="134"/>
      <c r="Q603" s="134"/>
    </row>
    <row r="604" spans="1:17" ht="15.75" customHeight="1">
      <c r="A604" s="139">
        <v>1</v>
      </c>
      <c r="B604" s="154" t="s">
        <v>2656</v>
      </c>
      <c r="C604" s="142" t="s">
        <v>2657</v>
      </c>
      <c r="D604" s="142" t="s">
        <v>1621</v>
      </c>
      <c r="E604" s="142">
        <v>30</v>
      </c>
      <c r="F604" s="139">
        <f>SUM(E604,F603)</f>
        <v>30</v>
      </c>
      <c r="G604" s="140">
        <f>SUM(E604,G603)</f>
        <v>30</v>
      </c>
      <c r="H604" s="142"/>
      <c r="I604" s="133"/>
      <c r="J604" s="134"/>
      <c r="K604" s="134"/>
      <c r="L604" s="134"/>
      <c r="M604" s="134"/>
      <c r="N604" s="134"/>
      <c r="O604" s="134"/>
      <c r="P604" s="134"/>
      <c r="Q604" s="134"/>
    </row>
    <row r="605" spans="1:17" ht="15.75" customHeight="1">
      <c r="A605" s="139">
        <v>2</v>
      </c>
      <c r="B605" s="294" t="s">
        <v>2118</v>
      </c>
      <c r="C605" s="145" t="s">
        <v>2119</v>
      </c>
      <c r="D605" s="145" t="s">
        <v>1621</v>
      </c>
      <c r="E605" s="145">
        <v>65</v>
      </c>
      <c r="F605" s="143">
        <f>SUM(E605,F604)</f>
        <v>95</v>
      </c>
      <c r="G605" s="146">
        <f>SUM(E605,G604)</f>
        <v>95</v>
      </c>
      <c r="H605" s="145"/>
      <c r="I605" s="133" t="s">
        <v>2662</v>
      </c>
      <c r="J605" s="134"/>
      <c r="K605" s="134"/>
      <c r="L605" s="134"/>
      <c r="M605" s="134"/>
      <c r="N605" s="134"/>
      <c r="O605" s="134"/>
      <c r="P605" s="134"/>
      <c r="Q605" s="134"/>
    </row>
    <row r="606" spans="1:17" ht="15.75" customHeight="1">
      <c r="A606" s="139">
        <v>3</v>
      </c>
      <c r="B606" s="147" t="s">
        <v>2938</v>
      </c>
      <c r="C606" s="139" t="s">
        <v>2939</v>
      </c>
      <c r="D606" s="142" t="s">
        <v>1621</v>
      </c>
      <c r="E606" s="142">
        <v>25</v>
      </c>
      <c r="F606" s="337">
        <f>SUM(E606,F605)</f>
        <v>120</v>
      </c>
      <c r="G606" s="324">
        <f>SUM(E606,G605)</f>
        <v>120</v>
      </c>
      <c r="H606" s="201"/>
      <c r="I606" s="133"/>
      <c r="J606" s="134"/>
      <c r="K606" s="134"/>
      <c r="L606" s="134"/>
      <c r="M606" s="134"/>
      <c r="N606" s="134"/>
      <c r="O606" s="134"/>
      <c r="P606" s="134"/>
      <c r="Q606" s="134"/>
    </row>
    <row r="607" spans="1:17" ht="15.75" customHeight="1">
      <c r="A607" s="157">
        <v>4</v>
      </c>
      <c r="B607" s="182" t="s">
        <v>1967</v>
      </c>
      <c r="C607" s="157" t="s">
        <v>1968</v>
      </c>
      <c r="D607" s="158" t="s">
        <v>1632</v>
      </c>
      <c r="E607" s="158">
        <v>8</v>
      </c>
      <c r="F607" s="386">
        <f>SUM(E607,F606)</f>
        <v>128</v>
      </c>
      <c r="G607" s="385">
        <f>SUM(E607,G606)</f>
        <v>128</v>
      </c>
      <c r="H607" s="158"/>
      <c r="I607" s="133"/>
      <c r="J607" s="134"/>
      <c r="K607" s="134"/>
      <c r="L607" s="134"/>
      <c r="M607" s="134"/>
      <c r="N607" s="134"/>
      <c r="O607" s="134"/>
      <c r="P607" s="134"/>
      <c r="Q607" s="134"/>
    </row>
    <row r="608" spans="1:17" ht="15.75" customHeight="1">
      <c r="A608" s="139">
        <v>5</v>
      </c>
      <c r="B608" s="126" t="s">
        <v>2897</v>
      </c>
      <c r="C608" s="142" t="s">
        <v>2484</v>
      </c>
      <c r="D608" s="139" t="s">
        <v>1621</v>
      </c>
      <c r="E608" s="142">
        <v>20</v>
      </c>
      <c r="F608" s="337">
        <f>SUM(E608,F607)</f>
        <v>148</v>
      </c>
      <c r="G608" s="324">
        <f>SUM(E608,G607)</f>
        <v>148</v>
      </c>
      <c r="H608" s="142"/>
      <c r="I608" s="133"/>
      <c r="J608" s="134"/>
      <c r="K608" s="134"/>
      <c r="L608" s="134"/>
      <c r="M608" s="134"/>
      <c r="N608" s="134"/>
      <c r="O608" s="134"/>
      <c r="P608" s="134"/>
      <c r="Q608" s="134"/>
    </row>
    <row r="609" spans="1:17" ht="15.75" customHeight="1">
      <c r="A609" s="139">
        <v>6</v>
      </c>
      <c r="B609" s="141"/>
      <c r="C609" s="142"/>
      <c r="D609" s="115"/>
      <c r="E609" s="142"/>
      <c r="F609" s="337"/>
      <c r="G609" s="324"/>
      <c r="H609" s="142"/>
      <c r="I609" s="133"/>
      <c r="J609" s="134"/>
      <c r="K609" s="134"/>
      <c r="L609" s="134"/>
      <c r="M609" s="134"/>
      <c r="N609" s="134"/>
      <c r="O609" s="134"/>
      <c r="P609" s="134"/>
      <c r="Q609" s="134"/>
    </row>
    <row r="610" spans="1:17" ht="15.75" customHeight="1">
      <c r="A610" s="148"/>
      <c r="B610" s="134"/>
      <c r="C610" s="132"/>
      <c r="D610" s="132"/>
      <c r="E610" s="132"/>
      <c r="F610" s="132"/>
      <c r="G610" s="132"/>
      <c r="H610" s="132"/>
      <c r="I610" s="133"/>
      <c r="J610" s="134"/>
      <c r="K610" s="134"/>
      <c r="L610" s="134"/>
      <c r="M610" s="134"/>
      <c r="N610" s="134"/>
      <c r="O610" s="134"/>
      <c r="P610" s="134"/>
      <c r="Q610" s="134"/>
    </row>
    <row r="611" spans="1:17" ht="15.75" customHeight="1">
      <c r="A611" s="134"/>
      <c r="B611" s="134"/>
      <c r="C611" s="132"/>
      <c r="D611" s="132"/>
      <c r="E611" s="132"/>
      <c r="F611" s="132"/>
      <c r="G611" s="132"/>
      <c r="H611" s="132"/>
      <c r="I611" s="133"/>
      <c r="J611" s="134"/>
      <c r="K611" s="134"/>
      <c r="L611" s="134"/>
      <c r="M611" s="134"/>
      <c r="N611" s="134"/>
      <c r="O611" s="134"/>
      <c r="P611" s="134"/>
      <c r="Q611" s="134"/>
    </row>
    <row r="612" spans="1:17" ht="15.75" customHeight="1">
      <c r="A612" s="548" t="s">
        <v>3054</v>
      </c>
      <c r="B612" s="548"/>
      <c r="C612" s="548" t="s">
        <v>3055</v>
      </c>
      <c r="D612" s="548"/>
      <c r="E612" s="132"/>
      <c r="F612" s="132"/>
      <c r="G612" s="132"/>
      <c r="H612" s="132"/>
      <c r="I612" s="133"/>
      <c r="J612" s="134"/>
      <c r="K612" s="134"/>
      <c r="L612" s="134"/>
      <c r="M612" s="134"/>
      <c r="N612" s="134"/>
      <c r="O612" s="134"/>
      <c r="P612" s="134"/>
      <c r="Q612" s="134"/>
    </row>
    <row r="613" spans="1:17" ht="15.75" customHeight="1">
      <c r="A613" s="139" t="s">
        <v>1622</v>
      </c>
      <c r="B613" s="139" t="s">
        <v>1623</v>
      </c>
      <c r="C613" s="139" t="s">
        <v>1624</v>
      </c>
      <c r="D613" s="139" t="s">
        <v>1625</v>
      </c>
      <c r="E613" s="139" t="s">
        <v>1626</v>
      </c>
      <c r="F613" s="139" t="s">
        <v>1627</v>
      </c>
      <c r="G613" s="140" t="s">
        <v>1628</v>
      </c>
      <c r="H613" s="140" t="s">
        <v>1629</v>
      </c>
      <c r="I613" s="133"/>
      <c r="J613" s="134"/>
      <c r="K613" s="134"/>
      <c r="L613" s="134"/>
      <c r="M613" s="134"/>
      <c r="N613" s="134"/>
      <c r="O613" s="134"/>
      <c r="P613" s="134"/>
      <c r="Q613" s="134"/>
    </row>
    <row r="614" spans="1:17" ht="15.75" customHeight="1">
      <c r="A614" s="142">
        <v>1</v>
      </c>
      <c r="B614" s="150" t="s">
        <v>2707</v>
      </c>
      <c r="C614" s="139" t="s">
        <v>2708</v>
      </c>
      <c r="D614" s="139" t="s">
        <v>1621</v>
      </c>
      <c r="E614" s="142">
        <v>25</v>
      </c>
      <c r="F614" s="139">
        <f t="shared" ref="F614:F627" si="46">SUM(F613,E614)</f>
        <v>25</v>
      </c>
      <c r="G614" s="140">
        <f>SUM(G613,E614)</f>
        <v>25</v>
      </c>
      <c r="H614" s="142"/>
      <c r="I614" s="133"/>
      <c r="J614" s="134"/>
      <c r="K614" s="134"/>
      <c r="L614" s="134"/>
      <c r="M614" s="134"/>
      <c r="N614" s="134"/>
      <c r="O614" s="134"/>
      <c r="P614" s="134"/>
      <c r="Q614" s="134"/>
    </row>
    <row r="615" spans="1:17" ht="15.75" customHeight="1">
      <c r="A615" s="139">
        <v>2</v>
      </c>
      <c r="B615" s="154" t="s">
        <v>2656</v>
      </c>
      <c r="C615" s="142" t="s">
        <v>2657</v>
      </c>
      <c r="D615" s="142" t="s">
        <v>1621</v>
      </c>
      <c r="E615" s="142">
        <v>30</v>
      </c>
      <c r="F615" s="139">
        <f t="shared" si="46"/>
        <v>55</v>
      </c>
      <c r="G615" s="140">
        <f>SUM(E615,G614)</f>
        <v>55</v>
      </c>
      <c r="H615" s="142"/>
      <c r="I615" s="133"/>
      <c r="J615" s="134"/>
      <c r="K615" s="134"/>
      <c r="L615" s="134"/>
      <c r="M615" s="134"/>
      <c r="N615" s="134"/>
      <c r="O615" s="134"/>
      <c r="P615" s="134"/>
      <c r="Q615" s="134"/>
    </row>
    <row r="616" spans="1:17" ht="15.75" customHeight="1">
      <c r="A616" s="139">
        <v>3</v>
      </c>
      <c r="B616" s="154" t="s">
        <v>2673</v>
      </c>
      <c r="C616" s="142" t="s">
        <v>2659</v>
      </c>
      <c r="D616" s="142" t="s">
        <v>1621</v>
      </c>
      <c r="E616" s="142">
        <v>45</v>
      </c>
      <c r="F616" s="139">
        <f t="shared" si="46"/>
        <v>100</v>
      </c>
      <c r="G616" s="140">
        <f>SUM(E616,G615)</f>
        <v>100</v>
      </c>
      <c r="H616" s="142"/>
      <c r="I616" s="133"/>
      <c r="J616" s="134"/>
      <c r="K616" s="134"/>
      <c r="L616" s="134"/>
      <c r="M616" s="134"/>
      <c r="N616" s="134"/>
      <c r="O616" s="134"/>
      <c r="P616" s="134"/>
      <c r="Q616" s="134"/>
    </row>
    <row r="617" spans="1:17" ht="15.75" customHeight="1">
      <c r="A617" s="139">
        <v>4</v>
      </c>
      <c r="B617" s="150" t="s">
        <v>2197</v>
      </c>
      <c r="C617" s="142" t="s">
        <v>2115</v>
      </c>
      <c r="D617" s="142" t="s">
        <v>1621</v>
      </c>
      <c r="E617" s="142">
        <v>6</v>
      </c>
      <c r="F617" s="139">
        <f t="shared" si="46"/>
        <v>106</v>
      </c>
      <c r="G617" s="140">
        <f>SUM(E617,G616)</f>
        <v>106</v>
      </c>
      <c r="H617" s="142"/>
      <c r="I617" s="133"/>
      <c r="J617" s="134"/>
      <c r="K617" s="134"/>
      <c r="L617" s="134"/>
      <c r="M617" s="134"/>
      <c r="N617" s="134"/>
      <c r="O617" s="134"/>
      <c r="P617" s="134"/>
      <c r="Q617" s="134"/>
    </row>
    <row r="618" spans="1:17" ht="15.75" customHeight="1">
      <c r="A618" s="139">
        <v>5</v>
      </c>
      <c r="B618" s="147" t="s">
        <v>2241</v>
      </c>
      <c r="C618" s="142" t="s">
        <v>2207</v>
      </c>
      <c r="D618" s="142" t="s">
        <v>1621</v>
      </c>
      <c r="E618" s="142">
        <v>45</v>
      </c>
      <c r="F618" s="139">
        <f t="shared" si="46"/>
        <v>151</v>
      </c>
      <c r="G618" s="140">
        <f>SUM(E618,G617)</f>
        <v>151</v>
      </c>
      <c r="H618" s="142"/>
      <c r="I618" s="133"/>
      <c r="J618" s="134"/>
      <c r="K618" s="134"/>
      <c r="L618" s="134"/>
      <c r="M618" s="134"/>
      <c r="N618" s="134"/>
      <c r="O618" s="134"/>
      <c r="P618" s="134"/>
      <c r="Q618" s="134"/>
    </row>
    <row r="619" spans="1:17" ht="15.75" customHeight="1">
      <c r="A619" s="139">
        <v>6</v>
      </c>
      <c r="B619" s="294" t="s">
        <v>2118</v>
      </c>
      <c r="C619" s="145" t="s">
        <v>2119</v>
      </c>
      <c r="D619" s="145" t="s">
        <v>1621</v>
      </c>
      <c r="E619" s="145">
        <v>55</v>
      </c>
      <c r="F619" s="139">
        <f t="shared" si="46"/>
        <v>206</v>
      </c>
      <c r="G619" s="146">
        <v>200</v>
      </c>
      <c r="H619" s="145"/>
      <c r="I619" s="133" t="s">
        <v>2662</v>
      </c>
      <c r="J619" s="134"/>
      <c r="K619" s="134"/>
      <c r="L619" s="134"/>
      <c r="M619" s="134"/>
      <c r="N619" s="134"/>
      <c r="O619" s="134"/>
      <c r="P619" s="134"/>
      <c r="Q619" s="134"/>
    </row>
    <row r="620" spans="1:17" ht="15.75" customHeight="1">
      <c r="A620" s="139">
        <v>7</v>
      </c>
      <c r="B620" s="375" t="s">
        <v>2279</v>
      </c>
      <c r="C620" s="201" t="s">
        <v>2143</v>
      </c>
      <c r="D620" s="201" t="s">
        <v>1632</v>
      </c>
      <c r="E620" s="201">
        <v>8</v>
      </c>
      <c r="F620" s="139">
        <f t="shared" si="46"/>
        <v>214</v>
      </c>
      <c r="G620" s="140">
        <f t="shared" ref="G620:G626" si="47">SUM(E620,G619)</f>
        <v>208</v>
      </c>
      <c r="H620" s="201"/>
      <c r="I620" s="133"/>
      <c r="J620" s="134"/>
      <c r="K620" s="134"/>
      <c r="L620" s="134"/>
      <c r="M620" s="134"/>
      <c r="N620" s="134"/>
      <c r="O620" s="134"/>
      <c r="P620" s="134"/>
      <c r="Q620" s="134"/>
    </row>
    <row r="621" spans="1:17" ht="15.75" customHeight="1">
      <c r="A621" s="139">
        <v>8</v>
      </c>
      <c r="B621" s="150" t="s">
        <v>3041</v>
      </c>
      <c r="C621" s="142" t="s">
        <v>3042</v>
      </c>
      <c r="D621" s="139" t="s">
        <v>1621</v>
      </c>
      <c r="E621" s="142">
        <v>40</v>
      </c>
      <c r="F621" s="139">
        <f t="shared" si="46"/>
        <v>254</v>
      </c>
      <c r="G621" s="140">
        <f t="shared" si="47"/>
        <v>248</v>
      </c>
      <c r="H621" s="201"/>
      <c r="I621" s="133"/>
      <c r="J621" s="134"/>
      <c r="K621" s="134"/>
      <c r="L621" s="134"/>
      <c r="M621" s="134"/>
      <c r="N621" s="134"/>
      <c r="O621" s="134"/>
      <c r="P621" s="134"/>
      <c r="Q621" s="134"/>
    </row>
    <row r="622" spans="1:17" ht="15.75" customHeight="1">
      <c r="A622" s="139">
        <v>9</v>
      </c>
      <c r="B622" s="150" t="s">
        <v>2105</v>
      </c>
      <c r="C622" s="139" t="s">
        <v>2106</v>
      </c>
      <c r="D622" s="139" t="s">
        <v>1632</v>
      </c>
      <c r="E622" s="142">
        <v>24</v>
      </c>
      <c r="F622" s="139">
        <f t="shared" si="46"/>
        <v>278</v>
      </c>
      <c r="G622" s="140">
        <f t="shared" si="47"/>
        <v>272</v>
      </c>
      <c r="H622" s="201"/>
      <c r="I622" s="133"/>
      <c r="J622" s="134"/>
      <c r="K622" s="134"/>
      <c r="L622" s="134"/>
      <c r="M622" s="134"/>
      <c r="N622" s="134"/>
      <c r="O622" s="134"/>
      <c r="P622" s="134"/>
      <c r="Q622" s="134"/>
    </row>
    <row r="623" spans="1:17" ht="15.75" customHeight="1">
      <c r="A623" s="139">
        <v>10</v>
      </c>
      <c r="B623" s="150" t="s">
        <v>1635</v>
      </c>
      <c r="C623" s="139" t="s">
        <v>1636</v>
      </c>
      <c r="D623" s="139" t="s">
        <v>1621</v>
      </c>
      <c r="E623" s="142">
        <v>30</v>
      </c>
      <c r="F623" s="139">
        <f t="shared" si="46"/>
        <v>308</v>
      </c>
      <c r="G623" s="140">
        <f t="shared" si="47"/>
        <v>302</v>
      </c>
      <c r="H623" s="201"/>
      <c r="I623" s="133"/>
      <c r="J623" s="134"/>
      <c r="K623" s="134"/>
      <c r="L623" s="134"/>
      <c r="M623" s="134"/>
      <c r="N623" s="134"/>
      <c r="O623" s="134"/>
      <c r="P623" s="134"/>
      <c r="Q623" s="134"/>
    </row>
    <row r="624" spans="1:17" ht="15.75" customHeight="1">
      <c r="A624" s="139">
        <v>11</v>
      </c>
      <c r="B624" s="150" t="s">
        <v>2687</v>
      </c>
      <c r="C624" s="139" t="s">
        <v>1638</v>
      </c>
      <c r="D624" s="139" t="s">
        <v>1621</v>
      </c>
      <c r="E624" s="142">
        <v>10</v>
      </c>
      <c r="F624" s="139">
        <f t="shared" si="46"/>
        <v>318</v>
      </c>
      <c r="G624" s="140">
        <f t="shared" si="47"/>
        <v>312</v>
      </c>
      <c r="H624" s="201"/>
      <c r="I624" s="133"/>
      <c r="J624" s="134"/>
      <c r="K624" s="134"/>
      <c r="L624" s="134"/>
      <c r="M624" s="134"/>
      <c r="N624" s="134"/>
      <c r="O624" s="134"/>
      <c r="P624" s="134"/>
      <c r="Q624" s="134"/>
    </row>
    <row r="625" spans="1:17" ht="15.75" customHeight="1">
      <c r="A625" s="142">
        <v>12</v>
      </c>
      <c r="B625" s="150" t="s">
        <v>3043</v>
      </c>
      <c r="C625" s="142" t="s">
        <v>3044</v>
      </c>
      <c r="D625" s="139" t="s">
        <v>1621</v>
      </c>
      <c r="E625" s="142">
        <v>30</v>
      </c>
      <c r="F625" s="139">
        <f t="shared" si="46"/>
        <v>348</v>
      </c>
      <c r="G625" s="140">
        <f t="shared" si="47"/>
        <v>342</v>
      </c>
      <c r="H625" s="142"/>
      <c r="I625" s="133"/>
      <c r="J625" s="134"/>
      <c r="K625" s="134"/>
      <c r="L625" s="134"/>
      <c r="M625" s="134"/>
      <c r="N625" s="134"/>
      <c r="O625" s="134"/>
      <c r="P625" s="134"/>
      <c r="Q625" s="134"/>
    </row>
    <row r="626" spans="1:17" ht="15.75" customHeight="1">
      <c r="A626" s="142">
        <v>13</v>
      </c>
      <c r="B626" s="150" t="s">
        <v>3056</v>
      </c>
      <c r="C626" s="142" t="s">
        <v>2959</v>
      </c>
      <c r="D626" s="139" t="s">
        <v>1621</v>
      </c>
      <c r="E626" s="142">
        <v>20</v>
      </c>
      <c r="F626" s="139">
        <f t="shared" si="46"/>
        <v>368</v>
      </c>
      <c r="G626" s="140">
        <f t="shared" si="47"/>
        <v>362</v>
      </c>
      <c r="H626" s="142"/>
      <c r="I626" s="133"/>
      <c r="J626" s="134"/>
      <c r="K626" s="134"/>
      <c r="L626" s="134"/>
      <c r="M626" s="134"/>
      <c r="N626" s="134"/>
      <c r="O626" s="134"/>
      <c r="P626" s="134"/>
      <c r="Q626" s="134"/>
    </row>
    <row r="627" spans="1:17" ht="15.75" customHeight="1">
      <c r="A627" s="142">
        <v>14</v>
      </c>
      <c r="B627" s="155" t="s">
        <v>1639</v>
      </c>
      <c r="C627" s="142" t="s">
        <v>2213</v>
      </c>
      <c r="D627" s="139" t="s">
        <v>1621</v>
      </c>
      <c r="E627" s="142">
        <v>100</v>
      </c>
      <c r="F627" s="139">
        <f t="shared" si="46"/>
        <v>468</v>
      </c>
      <c r="G627" s="140">
        <v>400</v>
      </c>
      <c r="H627" s="136" t="s">
        <v>2139</v>
      </c>
      <c r="I627" s="133" t="s">
        <v>2745</v>
      </c>
      <c r="J627" s="134"/>
      <c r="K627" s="134"/>
      <c r="L627" s="134"/>
      <c r="M627" s="134"/>
      <c r="N627" s="134"/>
      <c r="O627" s="134"/>
      <c r="P627" s="134"/>
      <c r="Q627" s="134"/>
    </row>
    <row r="628" spans="1:17" ht="15.75" customHeight="1">
      <c r="A628" s="224"/>
      <c r="B628" s="365"/>
      <c r="C628" s="224"/>
      <c r="D628" s="332"/>
      <c r="E628" s="132"/>
      <c r="F628" s="132"/>
      <c r="G628" s="132"/>
      <c r="H628" s="132"/>
      <c r="I628" s="133"/>
      <c r="J628" s="134"/>
      <c r="K628" s="134"/>
      <c r="L628" s="134"/>
      <c r="M628" s="134"/>
      <c r="N628" s="134"/>
      <c r="O628" s="134"/>
      <c r="P628" s="134"/>
      <c r="Q628" s="134"/>
    </row>
    <row r="629" spans="1:17" ht="15.75" customHeight="1">
      <c r="A629" s="132"/>
      <c r="B629" s="334"/>
      <c r="C629" s="132"/>
      <c r="D629" s="148"/>
      <c r="E629" s="132"/>
      <c r="F629" s="132"/>
      <c r="G629" s="132"/>
      <c r="H629" s="132"/>
      <c r="I629" s="133"/>
      <c r="J629" s="134"/>
      <c r="K629" s="134"/>
      <c r="L629" s="134"/>
      <c r="M629" s="134"/>
      <c r="N629" s="134"/>
      <c r="O629" s="134"/>
      <c r="P629" s="134"/>
      <c r="Q629" s="134"/>
    </row>
    <row r="630" spans="1:17" ht="15.75" customHeight="1">
      <c r="A630" s="132"/>
      <c r="B630" s="334"/>
      <c r="C630" s="132"/>
      <c r="D630" s="148"/>
      <c r="E630" s="132"/>
      <c r="F630" s="132"/>
      <c r="G630" s="132"/>
      <c r="H630" s="132"/>
      <c r="I630" s="133"/>
      <c r="J630" s="134"/>
      <c r="K630" s="134"/>
      <c r="L630" s="134"/>
      <c r="M630" s="134"/>
      <c r="N630" s="134"/>
      <c r="O630" s="134"/>
      <c r="P630" s="134"/>
      <c r="Q630" s="134"/>
    </row>
    <row r="631" spans="1:17" ht="15.75" customHeight="1">
      <c r="A631" s="134"/>
      <c r="B631" s="334"/>
      <c r="C631" s="132"/>
      <c r="D631" s="148"/>
      <c r="E631" s="132"/>
      <c r="F631" s="132"/>
      <c r="G631" s="132"/>
      <c r="H631" s="132"/>
      <c r="I631" s="133"/>
      <c r="J631" s="134"/>
      <c r="K631" s="134"/>
      <c r="L631" s="134"/>
      <c r="M631" s="134"/>
      <c r="N631" s="134"/>
      <c r="O631" s="134"/>
      <c r="P631" s="134"/>
      <c r="Q631" s="134"/>
    </row>
    <row r="632" spans="1:17" ht="15.75" customHeight="1">
      <c r="A632" s="548" t="s">
        <v>3057</v>
      </c>
      <c r="B632" s="548"/>
      <c r="C632" s="548" t="s">
        <v>3058</v>
      </c>
      <c r="D632" s="548"/>
      <c r="E632" s="132"/>
      <c r="F632" s="132"/>
      <c r="G632" s="132"/>
      <c r="H632" s="132"/>
      <c r="I632" s="133"/>
      <c r="J632" s="134"/>
      <c r="K632" s="134"/>
      <c r="L632" s="134"/>
      <c r="M632" s="134"/>
      <c r="N632" s="134"/>
      <c r="O632" s="134"/>
      <c r="P632" s="134"/>
      <c r="Q632" s="134"/>
    </row>
    <row r="633" spans="1:17" ht="15.75" customHeight="1">
      <c r="A633" s="139" t="s">
        <v>1622</v>
      </c>
      <c r="B633" s="139" t="s">
        <v>1623</v>
      </c>
      <c r="C633" s="139" t="s">
        <v>1624</v>
      </c>
      <c r="D633" s="139" t="s">
        <v>1625</v>
      </c>
      <c r="E633" s="139" t="s">
        <v>1626</v>
      </c>
      <c r="F633" s="139" t="s">
        <v>1627</v>
      </c>
      <c r="G633" s="140" t="s">
        <v>1628</v>
      </c>
      <c r="H633" s="140" t="s">
        <v>1629</v>
      </c>
      <c r="I633" s="133"/>
      <c r="J633" s="134"/>
      <c r="K633" s="134"/>
      <c r="L633" s="134"/>
      <c r="M633" s="134"/>
      <c r="N633" s="134"/>
      <c r="O633" s="134"/>
      <c r="P633" s="134"/>
      <c r="Q633" s="134"/>
    </row>
    <row r="634" spans="1:17" ht="15.75" customHeight="1">
      <c r="A634" s="142">
        <v>1</v>
      </c>
      <c r="B634" s="147" t="s">
        <v>2718</v>
      </c>
      <c r="C634" s="139" t="s">
        <v>2719</v>
      </c>
      <c r="D634" s="142" t="s">
        <v>1621</v>
      </c>
      <c r="E634" s="142">
        <v>10</v>
      </c>
      <c r="F634" s="139">
        <f>SUM(F633,E634)</f>
        <v>10</v>
      </c>
      <c r="G634" s="140">
        <f t="shared" ref="G634:G639" si="48">SUM(E634,G633)</f>
        <v>10</v>
      </c>
      <c r="H634" s="142"/>
      <c r="I634" s="133"/>
      <c r="J634" s="134"/>
      <c r="K634" s="134"/>
      <c r="L634" s="134"/>
      <c r="M634" s="134"/>
      <c r="N634" s="134"/>
      <c r="O634" s="134"/>
      <c r="P634" s="134"/>
      <c r="Q634" s="134"/>
    </row>
    <row r="635" spans="1:17" ht="15.75" customHeight="1">
      <c r="A635" s="139">
        <v>2</v>
      </c>
      <c r="B635" s="154" t="s">
        <v>2656</v>
      </c>
      <c r="C635" s="142" t="s">
        <v>2657</v>
      </c>
      <c r="D635" s="142" t="s">
        <v>1621</v>
      </c>
      <c r="E635" s="142">
        <v>30</v>
      </c>
      <c r="F635" s="139">
        <f>SUM(E635,F634)</f>
        <v>40</v>
      </c>
      <c r="G635" s="140">
        <f t="shared" si="48"/>
        <v>40</v>
      </c>
      <c r="H635" s="142"/>
      <c r="I635" s="133"/>
      <c r="J635" s="134"/>
      <c r="K635" s="134"/>
      <c r="L635" s="134"/>
      <c r="M635" s="134"/>
      <c r="N635" s="134"/>
      <c r="O635" s="134"/>
      <c r="P635" s="134"/>
      <c r="Q635" s="134"/>
    </row>
    <row r="636" spans="1:17" ht="15.75" customHeight="1">
      <c r="A636" s="139">
        <v>3</v>
      </c>
      <c r="B636" s="154" t="s">
        <v>2673</v>
      </c>
      <c r="C636" s="142" t="s">
        <v>2659</v>
      </c>
      <c r="D636" s="142" t="s">
        <v>1621</v>
      </c>
      <c r="E636" s="142">
        <v>46</v>
      </c>
      <c r="F636" s="139">
        <f>SUM(E636,F635)</f>
        <v>86</v>
      </c>
      <c r="G636" s="140">
        <f t="shared" si="48"/>
        <v>86</v>
      </c>
      <c r="H636" s="142"/>
      <c r="I636" s="133"/>
      <c r="J636" s="134"/>
      <c r="K636" s="134"/>
      <c r="L636" s="134"/>
      <c r="M636" s="134"/>
      <c r="N636" s="134"/>
      <c r="O636" s="134"/>
      <c r="P636" s="134"/>
      <c r="Q636" s="134"/>
    </row>
    <row r="637" spans="1:17" ht="15.75" customHeight="1">
      <c r="A637" s="142">
        <v>4</v>
      </c>
      <c r="B637" s="147" t="s">
        <v>2762</v>
      </c>
      <c r="C637" s="139" t="s">
        <v>2763</v>
      </c>
      <c r="D637" s="142" t="s">
        <v>1632</v>
      </c>
      <c r="E637" s="142">
        <v>6</v>
      </c>
      <c r="F637" s="139">
        <f t="shared" ref="F637:F645" si="49">SUM(F636,E637)</f>
        <v>92</v>
      </c>
      <c r="G637" s="140">
        <f t="shared" si="48"/>
        <v>92</v>
      </c>
      <c r="H637" s="142"/>
      <c r="I637" s="133"/>
      <c r="J637" s="134"/>
      <c r="K637" s="134"/>
      <c r="L637" s="134"/>
      <c r="M637" s="134"/>
      <c r="N637" s="134"/>
      <c r="O637" s="134"/>
      <c r="P637" s="134"/>
      <c r="Q637" s="134"/>
    </row>
    <row r="638" spans="1:17" ht="15.75" customHeight="1">
      <c r="A638" s="139">
        <v>5</v>
      </c>
      <c r="B638" s="150" t="s">
        <v>2867</v>
      </c>
      <c r="C638" s="142" t="s">
        <v>2661</v>
      </c>
      <c r="D638" s="139" t="s">
        <v>1621</v>
      </c>
      <c r="E638" s="142">
        <v>15</v>
      </c>
      <c r="F638" s="139">
        <f t="shared" si="49"/>
        <v>107</v>
      </c>
      <c r="G638" s="140">
        <f t="shared" si="48"/>
        <v>107</v>
      </c>
      <c r="H638" s="142"/>
      <c r="I638" s="133"/>
      <c r="J638" s="134"/>
      <c r="K638" s="134"/>
      <c r="L638" s="134"/>
      <c r="M638" s="134"/>
      <c r="N638" s="134"/>
      <c r="O638" s="134"/>
      <c r="P638" s="134"/>
      <c r="Q638" s="134"/>
    </row>
    <row r="639" spans="1:17" ht="15.75" customHeight="1">
      <c r="A639" s="139">
        <v>6</v>
      </c>
      <c r="B639" s="154" t="s">
        <v>2391</v>
      </c>
      <c r="C639" s="142" t="s">
        <v>2180</v>
      </c>
      <c r="D639" s="139" t="s">
        <v>1621</v>
      </c>
      <c r="E639" s="142">
        <v>4</v>
      </c>
      <c r="F639" s="139">
        <f t="shared" si="49"/>
        <v>111</v>
      </c>
      <c r="G639" s="140">
        <f t="shared" si="48"/>
        <v>111</v>
      </c>
      <c r="H639" s="142"/>
      <c r="I639" s="133"/>
      <c r="J639" s="134"/>
      <c r="K639" s="134"/>
      <c r="L639" s="134"/>
      <c r="M639" s="134"/>
      <c r="N639" s="134"/>
      <c r="O639" s="134"/>
      <c r="P639" s="134"/>
      <c r="Q639" s="134"/>
    </row>
    <row r="640" spans="1:17" ht="15.75" customHeight="1">
      <c r="A640" s="139">
        <v>7</v>
      </c>
      <c r="B640" s="294" t="s">
        <v>3059</v>
      </c>
      <c r="C640" s="145" t="s">
        <v>3060</v>
      </c>
      <c r="D640" s="145" t="s">
        <v>1632</v>
      </c>
      <c r="E640" s="145">
        <v>172</v>
      </c>
      <c r="F640" s="139">
        <f t="shared" si="49"/>
        <v>283</v>
      </c>
      <c r="G640" s="146">
        <v>200</v>
      </c>
      <c r="H640" s="145"/>
      <c r="I640" s="133" t="s">
        <v>2662</v>
      </c>
      <c r="J640" s="134"/>
      <c r="K640" s="134"/>
      <c r="L640" s="134"/>
      <c r="M640" s="134"/>
      <c r="N640" s="134"/>
      <c r="O640" s="134"/>
      <c r="P640" s="134"/>
      <c r="Q640" s="134"/>
    </row>
    <row r="641" spans="1:17" ht="15.75" customHeight="1">
      <c r="A641" s="139">
        <v>8</v>
      </c>
      <c r="B641" s="154" t="s">
        <v>2122</v>
      </c>
      <c r="C641" s="142" t="s">
        <v>2123</v>
      </c>
      <c r="D641" s="142" t="s">
        <v>1632</v>
      </c>
      <c r="E641" s="142">
        <v>20</v>
      </c>
      <c r="F641" s="139">
        <f t="shared" si="49"/>
        <v>303</v>
      </c>
      <c r="G641" s="140">
        <f>SUM(G640,E641)</f>
        <v>220</v>
      </c>
      <c r="H641" s="142"/>
      <c r="I641" s="133"/>
      <c r="J641" s="134"/>
      <c r="K641" s="134"/>
      <c r="L641" s="134"/>
      <c r="M641" s="134"/>
      <c r="N641" s="134"/>
      <c r="O641" s="134"/>
      <c r="P641" s="134"/>
      <c r="Q641" s="134"/>
    </row>
    <row r="642" spans="1:17" ht="15.75" customHeight="1">
      <c r="A642" s="139">
        <v>9</v>
      </c>
      <c r="B642" s="154" t="s">
        <v>3059</v>
      </c>
      <c r="C642" s="142" t="s">
        <v>3061</v>
      </c>
      <c r="D642" s="142" t="s">
        <v>1632</v>
      </c>
      <c r="E642" s="142">
        <v>120</v>
      </c>
      <c r="F642" s="139">
        <f t="shared" si="49"/>
        <v>423</v>
      </c>
      <c r="G642" s="140">
        <f>SUM(G641,E642)</f>
        <v>340</v>
      </c>
      <c r="H642" s="142"/>
      <c r="I642" s="133"/>
      <c r="J642" s="134"/>
      <c r="K642" s="134"/>
      <c r="L642" s="134"/>
      <c r="M642" s="134"/>
      <c r="N642" s="134"/>
      <c r="O642" s="134"/>
      <c r="P642" s="134"/>
      <c r="Q642" s="134"/>
    </row>
    <row r="643" spans="1:17" ht="15.75" customHeight="1">
      <c r="A643" s="139">
        <v>10</v>
      </c>
      <c r="B643" s="154" t="s">
        <v>1724</v>
      </c>
      <c r="C643" s="142" t="s">
        <v>1725</v>
      </c>
      <c r="D643" s="142" t="s">
        <v>1621</v>
      </c>
      <c r="E643" s="142">
        <v>27</v>
      </c>
      <c r="F643" s="139">
        <f t="shared" si="49"/>
        <v>450</v>
      </c>
      <c r="G643" s="140">
        <f>SUM(G642,E643)</f>
        <v>367</v>
      </c>
      <c r="H643" s="142"/>
      <c r="I643" s="133"/>
      <c r="J643" s="134"/>
      <c r="K643" s="134"/>
      <c r="L643" s="134"/>
      <c r="M643" s="134"/>
      <c r="N643" s="134"/>
      <c r="O643" s="134"/>
      <c r="P643" s="134"/>
      <c r="Q643" s="134"/>
    </row>
    <row r="644" spans="1:17" ht="15.75" customHeight="1">
      <c r="A644" s="139">
        <v>11</v>
      </c>
      <c r="B644" s="126" t="s">
        <v>3015</v>
      </c>
      <c r="C644" s="142" t="s">
        <v>2484</v>
      </c>
      <c r="D644" s="139" t="s">
        <v>1621</v>
      </c>
      <c r="E644" s="142">
        <v>25</v>
      </c>
      <c r="F644" s="139">
        <f t="shared" si="49"/>
        <v>475</v>
      </c>
      <c r="G644" s="140">
        <f>SUM(G643,E644)</f>
        <v>392</v>
      </c>
      <c r="H644" s="142"/>
      <c r="I644" s="133"/>
      <c r="J644" s="134"/>
      <c r="K644" s="134"/>
      <c r="L644" s="134"/>
      <c r="M644" s="134"/>
      <c r="N644" s="134"/>
      <c r="O644" s="134"/>
      <c r="P644" s="134"/>
      <c r="Q644" s="134"/>
    </row>
    <row r="645" spans="1:17" ht="15.75" customHeight="1">
      <c r="A645" s="139">
        <v>12</v>
      </c>
      <c r="B645" s="126" t="s">
        <v>1257</v>
      </c>
      <c r="C645" s="142" t="s">
        <v>1258</v>
      </c>
      <c r="D645" s="167" t="s">
        <v>1182</v>
      </c>
      <c r="E645" s="142">
        <v>9</v>
      </c>
      <c r="F645" s="139">
        <f t="shared" si="49"/>
        <v>484</v>
      </c>
      <c r="G645" s="140">
        <v>400</v>
      </c>
      <c r="H645" s="136" t="s">
        <v>2139</v>
      </c>
      <c r="I645" s="133"/>
      <c r="J645" s="134"/>
      <c r="K645" s="134"/>
      <c r="L645" s="134"/>
      <c r="M645" s="134"/>
      <c r="N645" s="134"/>
      <c r="O645" s="134"/>
      <c r="P645" s="134"/>
      <c r="Q645" s="134"/>
    </row>
    <row r="646" spans="1:17" ht="15.75" customHeight="1">
      <c r="A646" s="332"/>
      <c r="B646" s="333"/>
      <c r="C646" s="224"/>
      <c r="D646" s="224"/>
      <c r="E646" s="132"/>
      <c r="F646" s="148"/>
      <c r="G646" s="149"/>
      <c r="H646" s="132"/>
      <c r="I646" s="133"/>
      <c r="J646" s="134"/>
      <c r="K646" s="134"/>
      <c r="L646" s="134"/>
      <c r="M646" s="134"/>
      <c r="N646" s="134"/>
      <c r="O646" s="134"/>
      <c r="P646" s="134"/>
      <c r="Q646" s="134"/>
    </row>
    <row r="647" spans="1:17" ht="15.75" customHeight="1">
      <c r="A647" s="148"/>
      <c r="B647" s="258"/>
      <c r="C647" s="132"/>
      <c r="D647" s="132"/>
      <c r="E647" s="132"/>
      <c r="F647" s="148"/>
      <c r="G647" s="149"/>
      <c r="H647" s="132"/>
      <c r="I647" s="133"/>
      <c r="J647" s="134"/>
      <c r="K647" s="134"/>
      <c r="L647" s="134"/>
      <c r="M647" s="134"/>
      <c r="N647" s="134"/>
      <c r="O647" s="134"/>
      <c r="P647" s="134"/>
      <c r="Q647" s="134"/>
    </row>
    <row r="648" spans="1:17" ht="15.75" customHeight="1">
      <c r="A648" s="134"/>
      <c r="B648" s="258"/>
      <c r="C648" s="132"/>
      <c r="D648" s="148"/>
      <c r="E648" s="132"/>
      <c r="F648" s="132"/>
      <c r="G648" s="132"/>
      <c r="H648" s="132"/>
      <c r="I648" s="133"/>
      <c r="J648" s="134"/>
      <c r="K648" s="134"/>
      <c r="L648" s="134"/>
      <c r="M648" s="134"/>
      <c r="N648" s="134"/>
      <c r="O648" s="134"/>
      <c r="P648" s="134"/>
      <c r="Q648" s="134"/>
    </row>
    <row r="649" spans="1:17" ht="15.75" customHeight="1">
      <c r="A649" s="548" t="s">
        <v>2850</v>
      </c>
      <c r="B649" s="548"/>
      <c r="C649" s="548" t="s">
        <v>3062</v>
      </c>
      <c r="D649" s="548"/>
      <c r="E649" s="132"/>
      <c r="F649" s="132"/>
      <c r="G649" s="132"/>
      <c r="H649" s="132"/>
      <c r="I649" s="133"/>
      <c r="J649" s="134"/>
      <c r="K649" s="134"/>
      <c r="L649" s="134"/>
      <c r="M649" s="134"/>
      <c r="N649" s="134"/>
      <c r="O649" s="134"/>
      <c r="P649" s="134"/>
      <c r="Q649" s="134"/>
    </row>
    <row r="650" spans="1:17" ht="15.75" customHeight="1">
      <c r="A650" s="139" t="s">
        <v>1622</v>
      </c>
      <c r="B650" s="139" t="s">
        <v>1623</v>
      </c>
      <c r="C650" s="139" t="s">
        <v>1624</v>
      </c>
      <c r="D650" s="139" t="s">
        <v>1625</v>
      </c>
      <c r="E650" s="139" t="s">
        <v>1626</v>
      </c>
      <c r="F650" s="139" t="s">
        <v>1627</v>
      </c>
      <c r="G650" s="140" t="s">
        <v>1628</v>
      </c>
      <c r="H650" s="140" t="s">
        <v>1629</v>
      </c>
      <c r="I650" s="133"/>
      <c r="J650" s="134"/>
      <c r="K650" s="134"/>
      <c r="L650" s="134"/>
      <c r="M650" s="134"/>
      <c r="N650" s="134"/>
      <c r="O650" s="134"/>
      <c r="P650" s="134"/>
      <c r="Q650" s="134"/>
    </row>
    <row r="651" spans="1:17" ht="15.75" customHeight="1">
      <c r="A651" s="142">
        <v>1</v>
      </c>
      <c r="B651" s="150" t="s">
        <v>2707</v>
      </c>
      <c r="C651" s="139" t="s">
        <v>2708</v>
      </c>
      <c r="D651" s="139" t="s">
        <v>1621</v>
      </c>
      <c r="E651" s="142">
        <v>30</v>
      </c>
      <c r="F651" s="139">
        <f>SUM(F650,E651)</f>
        <v>30</v>
      </c>
      <c r="G651" s="140">
        <f>SUM(G650,E651)</f>
        <v>30</v>
      </c>
      <c r="H651" s="142"/>
      <c r="I651" s="133"/>
      <c r="J651" s="134"/>
      <c r="K651" s="134"/>
      <c r="L651" s="134"/>
      <c r="M651" s="134"/>
      <c r="N651" s="134"/>
      <c r="O651" s="134"/>
      <c r="P651" s="134"/>
      <c r="Q651" s="134"/>
    </row>
    <row r="652" spans="1:17" ht="15.75" customHeight="1">
      <c r="A652" s="142">
        <v>2</v>
      </c>
      <c r="B652" s="147" t="s">
        <v>2804</v>
      </c>
      <c r="C652" s="139" t="s">
        <v>2805</v>
      </c>
      <c r="D652" s="142" t="s">
        <v>1621</v>
      </c>
      <c r="E652" s="142">
        <v>20</v>
      </c>
      <c r="F652" s="139">
        <f>SUM(F651,E652)</f>
        <v>50</v>
      </c>
      <c r="G652" s="140">
        <f>SUM(G651,E652)</f>
        <v>50</v>
      </c>
      <c r="H652" s="142"/>
      <c r="I652" s="133"/>
      <c r="J652" s="134"/>
      <c r="K652" s="134"/>
      <c r="L652" s="134"/>
      <c r="M652" s="134"/>
      <c r="N652" s="134"/>
      <c r="O652" s="134"/>
      <c r="P652" s="134"/>
      <c r="Q652" s="134"/>
    </row>
    <row r="653" spans="1:17" ht="15.75" customHeight="1">
      <c r="A653" s="139">
        <v>3</v>
      </c>
      <c r="B653" s="294" t="s">
        <v>2656</v>
      </c>
      <c r="C653" s="145" t="s">
        <v>2657</v>
      </c>
      <c r="D653" s="145" t="s">
        <v>1621</v>
      </c>
      <c r="E653" s="145">
        <v>27</v>
      </c>
      <c r="F653" s="143">
        <f>SUM(E653,F652)</f>
        <v>77</v>
      </c>
      <c r="G653" s="146">
        <f>SUM(E653,G652)</f>
        <v>77</v>
      </c>
      <c r="H653" s="145"/>
      <c r="I653" s="133" t="s">
        <v>2662</v>
      </c>
      <c r="J653" s="134"/>
      <c r="K653" s="134"/>
      <c r="L653" s="134"/>
      <c r="M653" s="134"/>
      <c r="N653" s="134"/>
      <c r="O653" s="134"/>
      <c r="P653" s="134"/>
      <c r="Q653" s="134"/>
    </row>
    <row r="654" spans="1:17" ht="15.75" customHeight="1">
      <c r="A654" s="142">
        <v>4</v>
      </c>
      <c r="B654" s="147" t="s">
        <v>2765</v>
      </c>
      <c r="C654" s="139" t="s">
        <v>2766</v>
      </c>
      <c r="D654" s="142" t="s">
        <v>1621</v>
      </c>
      <c r="E654" s="142">
        <v>5</v>
      </c>
      <c r="F654" s="337">
        <f>SUM(E654,F653)</f>
        <v>82</v>
      </c>
      <c r="G654" s="324">
        <f>SUM(E654,G653)</f>
        <v>82</v>
      </c>
      <c r="H654" s="201"/>
      <c r="I654" s="133"/>
      <c r="J654" s="134"/>
      <c r="K654" s="134"/>
      <c r="L654" s="134"/>
      <c r="M654" s="134"/>
      <c r="N654" s="134"/>
      <c r="O654" s="134"/>
      <c r="P654" s="134"/>
      <c r="Q654" s="134"/>
    </row>
    <row r="655" spans="1:17" ht="15.75" customHeight="1">
      <c r="A655" s="142"/>
      <c r="B655" s="147"/>
      <c r="C655" s="139"/>
      <c r="D655" s="142"/>
      <c r="E655" s="142"/>
      <c r="F655" s="337"/>
      <c r="G655" s="324"/>
      <c r="H655" s="201"/>
      <c r="I655" s="133"/>
      <c r="J655" s="134"/>
      <c r="K655" s="134"/>
      <c r="L655" s="134"/>
      <c r="M655" s="134"/>
      <c r="N655" s="134"/>
      <c r="O655" s="134"/>
      <c r="P655" s="134"/>
      <c r="Q655" s="134"/>
    </row>
    <row r="656" spans="1:17" ht="15.75" customHeight="1">
      <c r="A656" s="142"/>
      <c r="B656" s="147"/>
      <c r="C656" s="139"/>
      <c r="D656" s="142"/>
      <c r="E656" s="142"/>
      <c r="F656" s="337"/>
      <c r="G656" s="324"/>
      <c r="H656" s="201"/>
      <c r="I656" s="133"/>
      <c r="J656" s="134"/>
      <c r="K656" s="134"/>
      <c r="L656" s="134"/>
      <c r="M656" s="134"/>
      <c r="N656" s="134"/>
      <c r="O656" s="134"/>
      <c r="P656" s="134"/>
      <c r="Q656" s="134"/>
    </row>
    <row r="657" spans="1:17" ht="15.75" customHeight="1">
      <c r="A657" s="134"/>
      <c r="B657" s="134"/>
      <c r="C657" s="132"/>
      <c r="D657" s="132"/>
      <c r="E657" s="132"/>
      <c r="F657" s="132"/>
      <c r="G657" s="132"/>
      <c r="H657" s="132"/>
      <c r="I657" s="133"/>
      <c r="J657" s="134"/>
      <c r="K657" s="134"/>
      <c r="L657" s="134"/>
      <c r="M657" s="134"/>
      <c r="N657" s="134"/>
      <c r="O657" s="134"/>
      <c r="P657" s="134"/>
      <c r="Q657" s="134"/>
    </row>
    <row r="658" spans="1:17" ht="15.75" customHeight="1">
      <c r="A658" s="134"/>
      <c r="B658" s="134"/>
      <c r="C658" s="132"/>
      <c r="D658" s="132"/>
      <c r="E658" s="132"/>
      <c r="F658" s="132"/>
      <c r="G658" s="132"/>
      <c r="H658" s="132"/>
      <c r="I658" s="133"/>
      <c r="J658" s="134"/>
      <c r="K658" s="134"/>
      <c r="L658" s="134"/>
      <c r="M658" s="134"/>
      <c r="N658" s="134"/>
      <c r="O658" s="134"/>
      <c r="P658" s="134"/>
      <c r="Q658" s="134"/>
    </row>
    <row r="659" spans="1:17" ht="15.75" customHeight="1">
      <c r="A659" s="548" t="s">
        <v>3063</v>
      </c>
      <c r="B659" s="548"/>
      <c r="C659" s="548" t="s">
        <v>3064</v>
      </c>
      <c r="D659" s="548"/>
      <c r="E659" s="132"/>
      <c r="F659" s="132"/>
      <c r="G659" s="132"/>
      <c r="H659" s="132"/>
      <c r="I659" s="133"/>
      <c r="J659" s="134"/>
      <c r="K659" s="134"/>
      <c r="L659" s="134"/>
      <c r="M659" s="134"/>
      <c r="N659" s="134"/>
      <c r="O659" s="134"/>
      <c r="P659" s="134"/>
      <c r="Q659" s="134"/>
    </row>
    <row r="660" spans="1:17" ht="15.75" customHeight="1">
      <c r="A660" s="139" t="s">
        <v>1622</v>
      </c>
      <c r="B660" s="139" t="s">
        <v>1623</v>
      </c>
      <c r="C660" s="139" t="s">
        <v>1624</v>
      </c>
      <c r="D660" s="139" t="s">
        <v>1625</v>
      </c>
      <c r="E660" s="139" t="s">
        <v>1626</v>
      </c>
      <c r="F660" s="139" t="s">
        <v>1627</v>
      </c>
      <c r="G660" s="140" t="s">
        <v>1628</v>
      </c>
      <c r="H660" s="140" t="s">
        <v>1629</v>
      </c>
      <c r="I660" s="133"/>
      <c r="J660" s="134"/>
      <c r="K660" s="134"/>
      <c r="L660" s="134"/>
      <c r="M660" s="134"/>
      <c r="N660" s="134"/>
      <c r="O660" s="134"/>
      <c r="P660" s="134"/>
      <c r="Q660" s="134"/>
    </row>
    <row r="661" spans="1:17" ht="15.75" customHeight="1">
      <c r="A661" s="142">
        <v>1</v>
      </c>
      <c r="B661" s="147" t="s">
        <v>2718</v>
      </c>
      <c r="C661" s="139" t="s">
        <v>2719</v>
      </c>
      <c r="D661" s="142" t="s">
        <v>1621</v>
      </c>
      <c r="E661" s="142">
        <v>26</v>
      </c>
      <c r="F661" s="139">
        <f>SUM(F660,E661)</f>
        <v>26</v>
      </c>
      <c r="G661" s="140">
        <f>SUM(G660,E661)</f>
        <v>26</v>
      </c>
      <c r="H661" s="142"/>
      <c r="I661" s="133"/>
      <c r="J661" s="134"/>
      <c r="K661" s="134"/>
      <c r="L661" s="134"/>
      <c r="M661" s="134"/>
      <c r="N661" s="134"/>
      <c r="O661" s="134"/>
      <c r="P661" s="134"/>
      <c r="Q661" s="134"/>
    </row>
    <row r="662" spans="1:17" ht="15.75" customHeight="1">
      <c r="A662" s="139">
        <v>2</v>
      </c>
      <c r="B662" s="150" t="s">
        <v>2734</v>
      </c>
      <c r="C662" s="142" t="s">
        <v>2735</v>
      </c>
      <c r="D662" s="139" t="s">
        <v>1632</v>
      </c>
      <c r="E662" s="142">
        <v>11</v>
      </c>
      <c r="F662" s="139">
        <f>SUM(E662,F661)</f>
        <v>37</v>
      </c>
      <c r="G662" s="140">
        <f>SUM(G661,E662)</f>
        <v>37</v>
      </c>
      <c r="H662" s="142"/>
      <c r="I662" s="133"/>
      <c r="J662" s="134"/>
      <c r="K662" s="134"/>
      <c r="L662" s="134"/>
      <c r="M662" s="134"/>
      <c r="N662" s="134"/>
      <c r="O662" s="134"/>
      <c r="P662" s="134"/>
      <c r="Q662" s="134"/>
    </row>
    <row r="663" spans="1:17" ht="15.75" customHeight="1">
      <c r="A663" s="142">
        <v>3</v>
      </c>
      <c r="B663" s="147" t="s">
        <v>2977</v>
      </c>
      <c r="C663" s="139" t="s">
        <v>2978</v>
      </c>
      <c r="D663" s="142" t="s">
        <v>1621</v>
      </c>
      <c r="E663" s="142">
        <v>4</v>
      </c>
      <c r="F663" s="139">
        <f>SUM(F662,E663)</f>
        <v>41</v>
      </c>
      <c r="G663" s="140">
        <f>SUM(G662,E663)</f>
        <v>41</v>
      </c>
      <c r="H663" s="142"/>
      <c r="I663" s="133"/>
      <c r="J663" s="134"/>
      <c r="K663" s="134"/>
      <c r="L663" s="134"/>
      <c r="M663" s="134"/>
      <c r="N663" s="134"/>
      <c r="O663" s="134"/>
      <c r="P663" s="134"/>
      <c r="Q663" s="134"/>
    </row>
    <row r="664" spans="1:17" ht="15.75" customHeight="1">
      <c r="A664" s="139">
        <v>4</v>
      </c>
      <c r="B664" s="154" t="s">
        <v>2720</v>
      </c>
      <c r="C664" s="142" t="s">
        <v>2721</v>
      </c>
      <c r="D664" s="142" t="s">
        <v>1621</v>
      </c>
      <c r="E664" s="142">
        <v>28</v>
      </c>
      <c r="F664" s="139">
        <f>SUM(E664,F663)</f>
        <v>69</v>
      </c>
      <c r="G664" s="140">
        <f>SUM(E664,G663)</f>
        <v>69</v>
      </c>
      <c r="H664" s="142"/>
      <c r="I664" s="133"/>
      <c r="J664" s="134"/>
      <c r="K664" s="134"/>
      <c r="L664" s="134"/>
      <c r="M664" s="134"/>
      <c r="N664" s="134"/>
      <c r="O664" s="134"/>
      <c r="P664" s="134"/>
      <c r="Q664" s="134"/>
    </row>
    <row r="665" spans="1:17" ht="15.75" customHeight="1">
      <c r="A665" s="139">
        <v>5</v>
      </c>
      <c r="B665" s="154" t="s">
        <v>2654</v>
      </c>
      <c r="C665" s="142" t="s">
        <v>2655</v>
      </c>
      <c r="D665" s="142" t="s">
        <v>1621</v>
      </c>
      <c r="E665" s="142">
        <v>8</v>
      </c>
      <c r="F665" s="139">
        <f>SUM(E665,F664)</f>
        <v>77</v>
      </c>
      <c r="G665" s="140">
        <f>SUM(E665,G664)</f>
        <v>77</v>
      </c>
      <c r="H665" s="142"/>
      <c r="I665" s="133"/>
      <c r="J665" s="134"/>
      <c r="K665" s="134"/>
      <c r="L665" s="134"/>
      <c r="M665" s="134"/>
      <c r="N665" s="134"/>
      <c r="O665" s="134"/>
      <c r="P665" s="134"/>
      <c r="Q665" s="134"/>
    </row>
    <row r="666" spans="1:17" ht="15.75" customHeight="1">
      <c r="A666" s="139">
        <v>6</v>
      </c>
      <c r="B666" s="154" t="s">
        <v>2656</v>
      </c>
      <c r="C666" s="142" t="s">
        <v>2657</v>
      </c>
      <c r="D666" s="142" t="s">
        <v>1621</v>
      </c>
      <c r="E666" s="142">
        <v>29</v>
      </c>
      <c r="F666" s="139">
        <f>SUM(E666,F665)</f>
        <v>106</v>
      </c>
      <c r="G666" s="140">
        <f>SUM(E666,G665)</f>
        <v>106</v>
      </c>
      <c r="H666" s="142"/>
      <c r="I666" s="133"/>
      <c r="J666" s="134"/>
      <c r="K666" s="134"/>
      <c r="L666" s="134"/>
      <c r="M666" s="134"/>
      <c r="N666" s="134"/>
      <c r="O666" s="134"/>
      <c r="P666" s="134"/>
      <c r="Q666" s="134"/>
    </row>
    <row r="667" spans="1:17" ht="15.75" customHeight="1">
      <c r="A667" s="139">
        <v>7</v>
      </c>
      <c r="B667" s="150" t="s">
        <v>3065</v>
      </c>
      <c r="C667" s="142" t="s">
        <v>3066</v>
      </c>
      <c r="D667" s="139" t="s">
        <v>1621</v>
      </c>
      <c r="E667" s="142">
        <v>6</v>
      </c>
      <c r="F667" s="139">
        <f>SUM(E667,F666)</f>
        <v>112</v>
      </c>
      <c r="G667" s="140">
        <f>SUM(G666,E667)</f>
        <v>112</v>
      </c>
      <c r="H667" s="142"/>
      <c r="I667" s="133"/>
      <c r="J667" s="134"/>
      <c r="K667" s="134"/>
      <c r="L667" s="134"/>
      <c r="M667" s="134"/>
      <c r="N667" s="134"/>
      <c r="O667" s="134"/>
      <c r="P667" s="134"/>
      <c r="Q667" s="134"/>
    </row>
    <row r="668" spans="1:17" ht="15.75" customHeight="1">
      <c r="A668" s="139">
        <v>8</v>
      </c>
      <c r="B668" s="147" t="s">
        <v>2966</v>
      </c>
      <c r="C668" s="139" t="s">
        <v>2725</v>
      </c>
      <c r="D668" s="139" t="s">
        <v>1621</v>
      </c>
      <c r="E668" s="142">
        <v>21</v>
      </c>
      <c r="F668" s="139">
        <f>SUM(E668,F667)</f>
        <v>133</v>
      </c>
      <c r="G668" s="140">
        <f>SUM(E668,G667)</f>
        <v>133</v>
      </c>
      <c r="H668" s="142"/>
      <c r="I668" s="133"/>
      <c r="J668" s="134"/>
      <c r="K668" s="134"/>
      <c r="L668" s="134"/>
      <c r="M668" s="134"/>
      <c r="N668" s="134"/>
      <c r="O668" s="134"/>
      <c r="P668" s="134"/>
      <c r="Q668" s="134"/>
    </row>
    <row r="669" spans="1:17" ht="15.75" customHeight="1">
      <c r="A669" s="142">
        <v>9</v>
      </c>
      <c r="B669" s="147" t="s">
        <v>2762</v>
      </c>
      <c r="C669" s="139" t="s">
        <v>2763</v>
      </c>
      <c r="D669" s="142" t="s">
        <v>1632</v>
      </c>
      <c r="E669" s="142">
        <v>6</v>
      </c>
      <c r="F669" s="139">
        <f t="shared" ref="F669:F686" si="50">SUM(F668,E669)</f>
        <v>139</v>
      </c>
      <c r="G669" s="140">
        <f>SUM(G668,E669)</f>
        <v>139</v>
      </c>
      <c r="H669" s="142"/>
      <c r="I669" s="133"/>
      <c r="J669" s="134"/>
      <c r="K669" s="134"/>
      <c r="L669" s="134"/>
      <c r="M669" s="134"/>
      <c r="N669" s="134"/>
      <c r="O669" s="134"/>
      <c r="P669" s="134"/>
      <c r="Q669" s="134"/>
    </row>
    <row r="670" spans="1:17" ht="15.75" customHeight="1">
      <c r="A670" s="139">
        <v>10</v>
      </c>
      <c r="B670" s="154" t="s">
        <v>2873</v>
      </c>
      <c r="C670" s="142" t="s">
        <v>2874</v>
      </c>
      <c r="D670" s="142" t="s">
        <v>1632</v>
      </c>
      <c r="E670" s="142">
        <v>20</v>
      </c>
      <c r="F670" s="139">
        <f t="shared" si="50"/>
        <v>159</v>
      </c>
      <c r="G670" s="140">
        <v>159</v>
      </c>
      <c r="H670" s="142"/>
      <c r="I670" s="133"/>
      <c r="J670" s="134"/>
      <c r="K670" s="134"/>
      <c r="L670" s="134"/>
      <c r="M670" s="134"/>
      <c r="N670" s="134"/>
      <c r="O670" s="134"/>
      <c r="P670" s="134"/>
      <c r="Q670" s="134"/>
    </row>
    <row r="671" spans="1:17" ht="15.75" customHeight="1">
      <c r="A671" s="142">
        <v>11</v>
      </c>
      <c r="B671" s="147" t="s">
        <v>2684</v>
      </c>
      <c r="C671" s="139" t="s">
        <v>2685</v>
      </c>
      <c r="D671" s="142" t="s">
        <v>1632</v>
      </c>
      <c r="E671" s="142">
        <v>104</v>
      </c>
      <c r="F671" s="139">
        <f t="shared" si="50"/>
        <v>263</v>
      </c>
      <c r="G671" s="140">
        <v>200</v>
      </c>
      <c r="H671" s="142"/>
      <c r="I671" s="133"/>
      <c r="J671" s="134"/>
      <c r="K671" s="134"/>
      <c r="L671" s="134"/>
      <c r="M671" s="134"/>
      <c r="N671" s="134"/>
      <c r="O671" s="134"/>
      <c r="P671" s="134"/>
      <c r="Q671" s="134"/>
    </row>
    <row r="672" spans="1:17" ht="15.75" customHeight="1">
      <c r="A672" s="142">
        <v>12</v>
      </c>
      <c r="B672" s="147" t="s">
        <v>2967</v>
      </c>
      <c r="C672" s="139" t="s">
        <v>2968</v>
      </c>
      <c r="D672" s="142" t="s">
        <v>1632</v>
      </c>
      <c r="E672" s="142">
        <v>32</v>
      </c>
      <c r="F672" s="139">
        <f t="shared" si="50"/>
        <v>295</v>
      </c>
      <c r="G672" s="140">
        <v>200</v>
      </c>
      <c r="H672" s="142"/>
      <c r="I672" s="133"/>
      <c r="J672" s="134"/>
      <c r="K672" s="134"/>
      <c r="L672" s="134"/>
      <c r="M672" s="134"/>
      <c r="N672" s="134"/>
      <c r="O672" s="134"/>
      <c r="P672" s="134"/>
      <c r="Q672" s="134"/>
    </row>
    <row r="673" spans="1:17" ht="15.75" customHeight="1">
      <c r="A673" s="142">
        <v>13</v>
      </c>
      <c r="B673" s="147" t="s">
        <v>2981</v>
      </c>
      <c r="C673" s="139" t="s">
        <v>2982</v>
      </c>
      <c r="D673" s="142" t="s">
        <v>1621</v>
      </c>
      <c r="E673" s="142">
        <v>10</v>
      </c>
      <c r="F673" s="139">
        <f t="shared" si="50"/>
        <v>305</v>
      </c>
      <c r="G673" s="140">
        <v>200</v>
      </c>
      <c r="H673" s="142"/>
      <c r="I673" s="133"/>
      <c r="J673" s="134"/>
      <c r="K673" s="134"/>
      <c r="L673" s="134"/>
      <c r="M673" s="134"/>
      <c r="N673" s="134"/>
      <c r="O673" s="134"/>
      <c r="P673" s="134"/>
      <c r="Q673" s="134"/>
    </row>
    <row r="674" spans="1:17" ht="15.75" customHeight="1">
      <c r="A674" s="142">
        <v>14</v>
      </c>
      <c r="B674" s="147" t="s">
        <v>2931</v>
      </c>
      <c r="C674" s="139" t="s">
        <v>2807</v>
      </c>
      <c r="D674" s="142" t="s">
        <v>1632</v>
      </c>
      <c r="E674" s="142">
        <v>6</v>
      </c>
      <c r="F674" s="139">
        <f t="shared" si="50"/>
        <v>311</v>
      </c>
      <c r="G674" s="140">
        <v>200</v>
      </c>
      <c r="H674" s="142"/>
      <c r="I674" s="133"/>
      <c r="J674" s="134"/>
      <c r="K674" s="134"/>
      <c r="L674" s="134"/>
      <c r="M674" s="134"/>
      <c r="N674" s="134"/>
      <c r="O674" s="134"/>
      <c r="P674" s="134"/>
      <c r="Q674" s="134"/>
    </row>
    <row r="675" spans="1:17" ht="15.75" customHeight="1">
      <c r="A675" s="142">
        <v>15</v>
      </c>
      <c r="B675" s="154" t="s">
        <v>2118</v>
      </c>
      <c r="C675" s="142" t="s">
        <v>2119</v>
      </c>
      <c r="D675" s="142" t="s">
        <v>1621</v>
      </c>
      <c r="E675" s="142">
        <v>50</v>
      </c>
      <c r="F675" s="139">
        <f t="shared" si="50"/>
        <v>361</v>
      </c>
      <c r="G675" s="140">
        <v>200</v>
      </c>
      <c r="H675" s="142"/>
      <c r="I675" s="133"/>
      <c r="J675" s="134"/>
      <c r="K675" s="134"/>
      <c r="L675" s="134"/>
      <c r="M675" s="134"/>
      <c r="N675" s="134"/>
      <c r="O675" s="134"/>
      <c r="P675" s="134"/>
      <c r="Q675" s="134"/>
    </row>
    <row r="676" spans="1:17" ht="15.75" customHeight="1">
      <c r="A676" s="142">
        <v>16</v>
      </c>
      <c r="B676" s="154" t="s">
        <v>2970</v>
      </c>
      <c r="C676" s="142" t="s">
        <v>2971</v>
      </c>
      <c r="D676" s="142" t="s">
        <v>1621</v>
      </c>
      <c r="E676" s="142">
        <v>16</v>
      </c>
      <c r="F676" s="139">
        <f t="shared" si="50"/>
        <v>377</v>
      </c>
      <c r="G676" s="140">
        <v>200</v>
      </c>
      <c r="H676" s="142"/>
      <c r="I676" s="133"/>
      <c r="J676" s="134"/>
      <c r="K676" s="134"/>
      <c r="L676" s="134"/>
      <c r="M676" s="134"/>
      <c r="N676" s="134"/>
      <c r="O676" s="134"/>
      <c r="P676" s="134"/>
      <c r="Q676" s="134"/>
    </row>
    <row r="677" spans="1:17" ht="15.75" customHeight="1">
      <c r="A677" s="142">
        <v>17</v>
      </c>
      <c r="B677" s="154" t="s">
        <v>2420</v>
      </c>
      <c r="C677" s="142" t="s">
        <v>2421</v>
      </c>
      <c r="D677" s="139" t="s">
        <v>1621</v>
      </c>
      <c r="E677" s="142">
        <v>30</v>
      </c>
      <c r="F677" s="139">
        <f t="shared" si="50"/>
        <v>407</v>
      </c>
      <c r="G677" s="140">
        <v>200</v>
      </c>
      <c r="H677" s="142"/>
      <c r="I677" s="133"/>
      <c r="J677" s="134"/>
      <c r="K677" s="134"/>
      <c r="L677" s="134"/>
      <c r="M677" s="134"/>
      <c r="N677" s="134"/>
      <c r="O677" s="134"/>
      <c r="P677" s="134"/>
      <c r="Q677" s="134"/>
    </row>
    <row r="678" spans="1:17" ht="15.75" customHeight="1">
      <c r="A678" s="221">
        <v>18</v>
      </c>
      <c r="B678" s="147" t="s">
        <v>2165</v>
      </c>
      <c r="C678" s="142" t="s">
        <v>2166</v>
      </c>
      <c r="D678" s="142" t="s">
        <v>1621</v>
      </c>
      <c r="E678" s="142">
        <v>11</v>
      </c>
      <c r="F678" s="139">
        <f t="shared" si="50"/>
        <v>418</v>
      </c>
      <c r="G678" s="140">
        <v>200</v>
      </c>
      <c r="H678" s="142"/>
      <c r="I678" s="133"/>
      <c r="J678" s="134"/>
      <c r="K678" s="134"/>
      <c r="L678" s="134"/>
      <c r="M678" s="134"/>
      <c r="N678" s="134"/>
      <c r="O678" s="134"/>
      <c r="P678" s="134"/>
      <c r="Q678" s="134"/>
    </row>
    <row r="679" spans="1:17" ht="15.75" customHeight="1">
      <c r="A679" s="221">
        <v>19</v>
      </c>
      <c r="B679" s="180" t="s">
        <v>2277</v>
      </c>
      <c r="C679" s="145" t="s">
        <v>2278</v>
      </c>
      <c r="D679" s="145" t="s">
        <v>1621</v>
      </c>
      <c r="E679" s="145">
        <v>15</v>
      </c>
      <c r="F679" s="139">
        <f t="shared" si="50"/>
        <v>433</v>
      </c>
      <c r="G679" s="146">
        <v>200</v>
      </c>
      <c r="H679" s="145"/>
      <c r="I679" s="133" t="s">
        <v>2662</v>
      </c>
      <c r="J679" s="134"/>
      <c r="K679" s="134"/>
      <c r="L679" s="134"/>
      <c r="M679" s="134"/>
      <c r="N679" s="134"/>
      <c r="O679" s="134"/>
      <c r="P679" s="134"/>
      <c r="Q679" s="134"/>
    </row>
    <row r="680" spans="1:17" ht="15.75" customHeight="1">
      <c r="A680" s="221">
        <v>20</v>
      </c>
      <c r="B680" s="375" t="s">
        <v>2279</v>
      </c>
      <c r="C680" s="201" t="s">
        <v>2143</v>
      </c>
      <c r="D680" s="201" t="s">
        <v>1632</v>
      </c>
      <c r="E680" s="201">
        <v>8</v>
      </c>
      <c r="F680" s="139">
        <f t="shared" si="50"/>
        <v>441</v>
      </c>
      <c r="G680" s="324">
        <f>SUM(E680,G679)</f>
        <v>208</v>
      </c>
      <c r="H680" s="201"/>
      <c r="I680" s="133"/>
      <c r="J680" s="134"/>
      <c r="K680" s="134"/>
      <c r="L680" s="134"/>
      <c r="M680" s="134"/>
      <c r="N680" s="134"/>
      <c r="O680" s="134"/>
      <c r="P680" s="134"/>
      <c r="Q680" s="134"/>
    </row>
    <row r="681" spans="1:17" ht="15.75" customHeight="1">
      <c r="A681" s="221">
        <v>21</v>
      </c>
      <c r="B681" s="154" t="s">
        <v>2124</v>
      </c>
      <c r="C681" s="142" t="s">
        <v>2125</v>
      </c>
      <c r="D681" s="142" t="s">
        <v>1632</v>
      </c>
      <c r="E681" s="142">
        <v>32</v>
      </c>
      <c r="F681" s="139">
        <f t="shared" si="50"/>
        <v>473</v>
      </c>
      <c r="G681" s="324">
        <f>SUM(E681,G680)</f>
        <v>240</v>
      </c>
      <c r="H681" s="201"/>
      <c r="I681" s="133"/>
      <c r="J681" s="134"/>
      <c r="K681" s="134"/>
      <c r="L681" s="134"/>
      <c r="M681" s="134"/>
      <c r="N681" s="134"/>
      <c r="O681" s="134"/>
      <c r="P681" s="134"/>
      <c r="Q681" s="134"/>
    </row>
    <row r="682" spans="1:17" ht="15.75" customHeight="1">
      <c r="A682" s="221">
        <v>22</v>
      </c>
      <c r="B682" s="147" t="s">
        <v>2711</v>
      </c>
      <c r="C682" s="139" t="s">
        <v>2974</v>
      </c>
      <c r="D682" s="142" t="s">
        <v>1621</v>
      </c>
      <c r="E682" s="142">
        <v>6</v>
      </c>
      <c r="F682" s="139">
        <f t="shared" si="50"/>
        <v>479</v>
      </c>
      <c r="G682" s="324">
        <f>SUM(E682,G681)</f>
        <v>246</v>
      </c>
      <c r="H682" s="201"/>
      <c r="I682" s="133"/>
      <c r="J682" s="134"/>
      <c r="K682" s="134"/>
      <c r="L682" s="134"/>
      <c r="M682" s="134"/>
      <c r="N682" s="134"/>
      <c r="O682" s="134"/>
      <c r="P682" s="134"/>
      <c r="Q682" s="134"/>
    </row>
    <row r="683" spans="1:17" ht="15.75" customHeight="1">
      <c r="A683" s="221">
        <v>23</v>
      </c>
      <c r="B683" s="147" t="s">
        <v>2167</v>
      </c>
      <c r="C683" s="139" t="s">
        <v>2168</v>
      </c>
      <c r="D683" s="142" t="s">
        <v>1621</v>
      </c>
      <c r="E683" s="142">
        <v>80</v>
      </c>
      <c r="F683" s="139">
        <f t="shared" si="50"/>
        <v>559</v>
      </c>
      <c r="G683" s="324">
        <f>SUM(E683,G682)</f>
        <v>326</v>
      </c>
      <c r="H683" s="201"/>
      <c r="I683" s="133"/>
      <c r="J683" s="134"/>
      <c r="K683" s="134"/>
      <c r="L683" s="134"/>
      <c r="M683" s="134"/>
      <c r="N683" s="134"/>
      <c r="O683" s="134"/>
      <c r="P683" s="134"/>
      <c r="Q683" s="134"/>
    </row>
    <row r="684" spans="1:17" ht="15.75" customHeight="1">
      <c r="A684" s="221">
        <v>24</v>
      </c>
      <c r="B684" s="147" t="s">
        <v>2169</v>
      </c>
      <c r="C684" s="139" t="s">
        <v>2170</v>
      </c>
      <c r="D684" s="142" t="s">
        <v>1621</v>
      </c>
      <c r="E684" s="142">
        <v>24</v>
      </c>
      <c r="F684" s="139">
        <f t="shared" si="50"/>
        <v>583</v>
      </c>
      <c r="G684" s="324">
        <f>SUM(E684,G683)</f>
        <v>350</v>
      </c>
      <c r="H684" s="201"/>
      <c r="I684" s="133"/>
      <c r="J684" s="134"/>
      <c r="K684" s="134"/>
      <c r="L684" s="134"/>
      <c r="M684" s="134"/>
      <c r="N684" s="134"/>
      <c r="O684" s="134"/>
      <c r="P684" s="134"/>
      <c r="Q684" s="134"/>
    </row>
    <row r="685" spans="1:17" ht="15.75" customHeight="1">
      <c r="A685" s="221">
        <v>25</v>
      </c>
      <c r="B685" s="154" t="s">
        <v>2785</v>
      </c>
      <c r="C685" s="142" t="s">
        <v>2786</v>
      </c>
      <c r="D685" s="142" t="s">
        <v>1632</v>
      </c>
      <c r="E685" s="142">
        <v>200</v>
      </c>
      <c r="F685" s="139">
        <f t="shared" si="50"/>
        <v>783</v>
      </c>
      <c r="G685" s="324">
        <v>400</v>
      </c>
      <c r="H685" s="136" t="s">
        <v>2139</v>
      </c>
      <c r="I685" s="133" t="s">
        <v>2665</v>
      </c>
      <c r="J685" s="134"/>
      <c r="K685" s="134"/>
      <c r="L685" s="134"/>
      <c r="M685" s="134"/>
      <c r="N685" s="134"/>
      <c r="O685" s="134"/>
      <c r="P685" s="134"/>
      <c r="Q685" s="134"/>
    </row>
    <row r="686" spans="1:17" ht="15.75" customHeight="1">
      <c r="A686" s="221">
        <v>26</v>
      </c>
      <c r="B686" s="154" t="s">
        <v>1834</v>
      </c>
      <c r="C686" s="142" t="s">
        <v>1835</v>
      </c>
      <c r="D686" s="142" t="s">
        <v>1621</v>
      </c>
      <c r="E686" s="142">
        <v>30</v>
      </c>
      <c r="F686" s="139">
        <f t="shared" si="50"/>
        <v>813</v>
      </c>
      <c r="G686" s="324">
        <v>400</v>
      </c>
      <c r="H686" s="201"/>
      <c r="I686" s="133"/>
      <c r="J686" s="134"/>
      <c r="K686" s="134"/>
      <c r="L686" s="134"/>
      <c r="M686" s="134"/>
      <c r="N686" s="134"/>
      <c r="O686" s="134"/>
      <c r="P686" s="134"/>
      <c r="Q686" s="134"/>
    </row>
    <row r="687" spans="1:17" ht="15.75" customHeight="1">
      <c r="A687" s="221">
        <v>27</v>
      </c>
      <c r="B687" s="154" t="s">
        <v>2687</v>
      </c>
      <c r="C687" s="142" t="s">
        <v>1638</v>
      </c>
      <c r="D687" s="142" t="s">
        <v>1621</v>
      </c>
      <c r="E687" s="142">
        <v>10</v>
      </c>
      <c r="F687" s="337">
        <v>823</v>
      </c>
      <c r="G687" s="324">
        <v>400</v>
      </c>
      <c r="H687" s="201"/>
      <c r="I687" s="133"/>
      <c r="J687" s="134"/>
      <c r="K687" s="134"/>
      <c r="L687" s="134"/>
      <c r="M687" s="134"/>
      <c r="N687" s="134"/>
      <c r="O687" s="134"/>
      <c r="P687" s="134"/>
      <c r="Q687" s="134"/>
    </row>
    <row r="688" spans="1:17" ht="15.75" customHeight="1">
      <c r="A688" s="142">
        <v>28</v>
      </c>
      <c r="B688" s="154" t="s">
        <v>1677</v>
      </c>
      <c r="C688" s="142" t="s">
        <v>1678</v>
      </c>
      <c r="D688" s="142" t="s">
        <v>1621</v>
      </c>
      <c r="E688" s="142">
        <v>16</v>
      </c>
      <c r="F688" s="337">
        <v>839</v>
      </c>
      <c r="G688" s="324">
        <v>400</v>
      </c>
      <c r="H688" s="201"/>
      <c r="I688" s="133"/>
      <c r="J688" s="134"/>
      <c r="K688" s="134"/>
      <c r="L688" s="134"/>
      <c r="M688" s="134"/>
      <c r="N688" s="134"/>
      <c r="O688" s="134"/>
      <c r="P688" s="134"/>
      <c r="Q688" s="134"/>
    </row>
    <row r="689" spans="1:17" ht="15.75" customHeight="1">
      <c r="A689" s="142">
        <v>29</v>
      </c>
      <c r="B689" s="141" t="s">
        <v>1728</v>
      </c>
      <c r="C689" s="142" t="s">
        <v>1729</v>
      </c>
      <c r="D689" s="142" t="s">
        <v>1632</v>
      </c>
      <c r="E689" s="142">
        <v>42</v>
      </c>
      <c r="F689" s="337">
        <v>855</v>
      </c>
      <c r="G689" s="324">
        <v>400</v>
      </c>
      <c r="H689" s="201"/>
      <c r="I689" s="133"/>
      <c r="J689" s="134"/>
      <c r="K689" s="134"/>
      <c r="L689" s="134"/>
      <c r="M689" s="134"/>
      <c r="N689" s="134"/>
      <c r="O689" s="134"/>
      <c r="P689" s="134"/>
      <c r="Q689" s="134"/>
    </row>
    <row r="690" spans="1:17" ht="15.75" customHeight="1">
      <c r="A690" s="142">
        <v>30</v>
      </c>
      <c r="B690" s="141" t="s">
        <v>1485</v>
      </c>
      <c r="C690" s="142" t="s">
        <v>1486</v>
      </c>
      <c r="D690" s="139" t="s">
        <v>1621</v>
      </c>
      <c r="E690" s="201">
        <v>4</v>
      </c>
      <c r="F690" s="337">
        <v>871</v>
      </c>
      <c r="G690" s="324">
        <v>400</v>
      </c>
      <c r="H690" s="201"/>
      <c r="I690" s="133"/>
      <c r="J690" s="134"/>
      <c r="K690" s="134"/>
      <c r="L690" s="134"/>
      <c r="M690" s="134"/>
      <c r="N690" s="134"/>
      <c r="O690" s="134"/>
      <c r="P690" s="134"/>
      <c r="Q690" s="134"/>
    </row>
    <row r="691" spans="1:17" ht="15.75" customHeight="1">
      <c r="A691" s="142">
        <v>31</v>
      </c>
      <c r="B691" s="141" t="s">
        <v>3067</v>
      </c>
      <c r="C691" s="142" t="s">
        <v>2984</v>
      </c>
      <c r="D691" s="139" t="s">
        <v>1621</v>
      </c>
      <c r="E691" s="142">
        <v>12</v>
      </c>
      <c r="F691" s="337">
        <v>871</v>
      </c>
      <c r="G691" s="324">
        <v>400</v>
      </c>
      <c r="H691" s="201"/>
      <c r="I691" s="133"/>
      <c r="J691" s="134"/>
      <c r="K691" s="134"/>
      <c r="L691" s="134"/>
      <c r="M691" s="134"/>
      <c r="N691" s="134"/>
      <c r="O691" s="134"/>
      <c r="P691" s="134"/>
      <c r="Q691" s="134"/>
    </row>
    <row r="692" spans="1:17" ht="15.75" customHeight="1">
      <c r="A692" s="142">
        <v>32</v>
      </c>
      <c r="B692" s="154"/>
      <c r="C692" s="142"/>
      <c r="D692" s="142"/>
      <c r="E692" s="142"/>
      <c r="F692" s="337"/>
      <c r="G692" s="324"/>
      <c r="H692" s="201"/>
      <c r="I692" s="133"/>
      <c r="J692" s="134"/>
      <c r="K692" s="134"/>
      <c r="L692" s="134"/>
      <c r="M692" s="134"/>
      <c r="N692" s="134"/>
      <c r="O692" s="134"/>
      <c r="P692" s="134"/>
      <c r="Q692" s="134"/>
    </row>
    <row r="693" spans="1:17" ht="17.25" customHeight="1">
      <c r="A693" s="132"/>
      <c r="B693" s="258"/>
      <c r="C693" s="132"/>
      <c r="D693" s="148"/>
      <c r="E693" s="132"/>
      <c r="F693" s="148"/>
      <c r="G693" s="149"/>
      <c r="H693" s="132"/>
      <c r="I693" s="133"/>
      <c r="J693" s="134"/>
      <c r="K693" s="134"/>
      <c r="L693" s="134"/>
      <c r="M693" s="134"/>
      <c r="N693" s="134"/>
      <c r="O693" s="134"/>
      <c r="P693" s="134"/>
      <c r="Q693" s="134"/>
    </row>
    <row r="694" spans="1:17" ht="15.75" customHeight="1">
      <c r="A694" s="552" t="s">
        <v>3068</v>
      </c>
      <c r="B694" s="552"/>
      <c r="C694" s="552" t="s">
        <v>3069</v>
      </c>
      <c r="D694" s="552"/>
      <c r="E694" s="132"/>
      <c r="F694" s="132"/>
      <c r="G694" s="132"/>
      <c r="H694" s="132"/>
      <c r="I694" s="133"/>
      <c r="J694" s="134"/>
      <c r="K694" s="134"/>
      <c r="L694" s="134"/>
      <c r="M694" s="134"/>
      <c r="N694" s="134"/>
      <c r="O694" s="134"/>
      <c r="P694" s="134"/>
      <c r="Q694" s="134"/>
    </row>
    <row r="695" spans="1:17" ht="15.75" customHeight="1">
      <c r="A695" s="198" t="s">
        <v>1622</v>
      </c>
      <c r="B695" s="198" t="s">
        <v>1623</v>
      </c>
      <c r="C695" s="198" t="s">
        <v>1624</v>
      </c>
      <c r="D695" s="198" t="s">
        <v>1625</v>
      </c>
      <c r="E695" s="139" t="s">
        <v>1626</v>
      </c>
      <c r="F695" s="139" t="s">
        <v>1627</v>
      </c>
      <c r="G695" s="140" t="s">
        <v>1628</v>
      </c>
      <c r="H695" s="140" t="s">
        <v>1629</v>
      </c>
      <c r="I695" s="133"/>
      <c r="J695" s="134"/>
      <c r="K695" s="134"/>
      <c r="L695" s="134"/>
      <c r="M695" s="134"/>
      <c r="N695" s="134"/>
      <c r="O695" s="134"/>
      <c r="P695" s="134"/>
      <c r="Q695" s="134"/>
    </row>
    <row r="696" spans="1:17" ht="15.75" customHeight="1">
      <c r="A696" s="142">
        <v>1</v>
      </c>
      <c r="B696" s="147" t="s">
        <v>2754</v>
      </c>
      <c r="C696" s="139" t="s">
        <v>2755</v>
      </c>
      <c r="D696" s="142" t="s">
        <v>1621</v>
      </c>
      <c r="E696" s="142">
        <v>6</v>
      </c>
      <c r="F696" s="139">
        <f>SUM(F695,E696)</f>
        <v>6</v>
      </c>
      <c r="G696" s="140">
        <f>SUM(G695,E696)</f>
        <v>6</v>
      </c>
      <c r="H696" s="142"/>
      <c r="I696" s="133"/>
      <c r="J696" s="134"/>
      <c r="K696" s="134"/>
      <c r="L696" s="134"/>
      <c r="M696" s="134"/>
      <c r="N696" s="134"/>
      <c r="O696" s="134"/>
      <c r="P696" s="134"/>
      <c r="Q696" s="134"/>
    </row>
    <row r="697" spans="1:17" ht="15.75" customHeight="1">
      <c r="A697" s="139">
        <v>2</v>
      </c>
      <c r="B697" s="154" t="s">
        <v>2656</v>
      </c>
      <c r="C697" s="142" t="s">
        <v>2657</v>
      </c>
      <c r="D697" s="142" t="s">
        <v>1621</v>
      </c>
      <c r="E697" s="142">
        <v>29</v>
      </c>
      <c r="F697" s="139">
        <f>SUM(E697,F696)</f>
        <v>35</v>
      </c>
      <c r="G697" s="140">
        <f>SUM(E697,G696)</f>
        <v>35</v>
      </c>
      <c r="H697" s="142"/>
      <c r="I697" s="133"/>
      <c r="J697" s="134"/>
      <c r="K697" s="134"/>
      <c r="L697" s="134"/>
      <c r="M697" s="134"/>
      <c r="N697" s="134"/>
      <c r="O697" s="134"/>
      <c r="P697" s="134"/>
      <c r="Q697" s="134"/>
    </row>
    <row r="698" spans="1:17" ht="15.75" customHeight="1">
      <c r="A698" s="139">
        <v>3</v>
      </c>
      <c r="B698" s="294" t="s">
        <v>2756</v>
      </c>
      <c r="C698" s="145" t="s">
        <v>2757</v>
      </c>
      <c r="D698" s="145" t="s">
        <v>1621</v>
      </c>
      <c r="E698" s="145">
        <v>10</v>
      </c>
      <c r="F698" s="143">
        <f>SUM(E698,F697)</f>
        <v>45</v>
      </c>
      <c r="G698" s="146">
        <f>SUM(E698,G697)</f>
        <v>45</v>
      </c>
      <c r="H698" s="145"/>
      <c r="I698" s="133" t="s">
        <v>2662</v>
      </c>
      <c r="J698" s="134"/>
      <c r="K698" s="134"/>
      <c r="L698" s="134"/>
      <c r="M698" s="134"/>
      <c r="N698" s="134"/>
      <c r="O698" s="134"/>
      <c r="P698" s="134"/>
      <c r="Q698" s="134"/>
    </row>
    <row r="699" spans="1:17" ht="15.75" customHeight="1">
      <c r="A699" s="134"/>
      <c r="B699" s="134"/>
      <c r="C699" s="132"/>
      <c r="D699" s="132"/>
      <c r="E699" s="132"/>
      <c r="F699" s="132"/>
      <c r="G699" s="132"/>
      <c r="H699" s="132"/>
      <c r="I699" s="133"/>
      <c r="J699" s="134"/>
      <c r="K699" s="134"/>
      <c r="L699" s="134"/>
      <c r="M699" s="134"/>
      <c r="N699" s="134"/>
      <c r="O699" s="134"/>
      <c r="P699" s="134"/>
      <c r="Q699" s="134"/>
    </row>
    <row r="700" spans="1:17" ht="15.75" customHeight="1">
      <c r="A700" s="134"/>
      <c r="B700" s="134"/>
      <c r="C700" s="132"/>
      <c r="D700" s="132"/>
      <c r="E700" s="132"/>
      <c r="F700" s="132"/>
      <c r="G700" s="132"/>
      <c r="H700" s="132"/>
      <c r="I700" s="133"/>
      <c r="J700" s="134"/>
      <c r="K700" s="134"/>
      <c r="L700" s="134"/>
      <c r="M700" s="134"/>
      <c r="N700" s="134"/>
      <c r="O700" s="134"/>
      <c r="P700" s="134"/>
      <c r="Q700" s="134"/>
    </row>
    <row r="701" spans="1:17" ht="15.75" customHeight="1">
      <c r="A701" s="134"/>
      <c r="B701" s="134"/>
      <c r="C701" s="132"/>
      <c r="D701" s="132"/>
      <c r="E701" s="132"/>
      <c r="F701" s="132"/>
      <c r="G701" s="132"/>
      <c r="H701" s="132"/>
      <c r="I701" s="133"/>
      <c r="J701" s="134"/>
      <c r="K701" s="134"/>
      <c r="L701" s="134"/>
      <c r="M701" s="134"/>
      <c r="N701" s="134"/>
      <c r="O701" s="134"/>
      <c r="P701" s="134"/>
      <c r="Q701" s="134"/>
    </row>
    <row r="702" spans="1:17" ht="15.75" customHeight="1">
      <c r="A702" s="548" t="s">
        <v>3070</v>
      </c>
      <c r="B702" s="548"/>
      <c r="C702" s="548" t="s">
        <v>3071</v>
      </c>
      <c r="D702" s="548"/>
      <c r="E702" s="132"/>
      <c r="F702" s="132"/>
      <c r="G702" s="132"/>
      <c r="H702" s="132"/>
      <c r="I702" s="133"/>
      <c r="J702" s="134"/>
      <c r="K702" s="134"/>
      <c r="L702" s="134"/>
      <c r="M702" s="134"/>
      <c r="N702" s="134"/>
      <c r="O702" s="134"/>
      <c r="P702" s="134"/>
      <c r="Q702" s="134"/>
    </row>
    <row r="703" spans="1:17" ht="15.75" customHeight="1">
      <c r="A703" s="139" t="s">
        <v>1622</v>
      </c>
      <c r="B703" s="139" t="s">
        <v>1623</v>
      </c>
      <c r="C703" s="139" t="s">
        <v>1624</v>
      </c>
      <c r="D703" s="139" t="s">
        <v>1625</v>
      </c>
      <c r="E703" s="139" t="s">
        <v>1626</v>
      </c>
      <c r="F703" s="139" t="s">
        <v>1627</v>
      </c>
      <c r="G703" s="140" t="s">
        <v>1628</v>
      </c>
      <c r="H703" s="140" t="s">
        <v>1629</v>
      </c>
      <c r="I703" s="133"/>
      <c r="J703" s="134"/>
      <c r="K703" s="134"/>
      <c r="L703" s="134"/>
      <c r="M703" s="134"/>
      <c r="N703" s="134"/>
      <c r="O703" s="134"/>
      <c r="P703" s="134"/>
      <c r="Q703" s="134"/>
    </row>
    <row r="704" spans="1:17" ht="15.75" customHeight="1">
      <c r="A704" s="142">
        <v>1</v>
      </c>
      <c r="B704" s="147" t="s">
        <v>2718</v>
      </c>
      <c r="C704" s="139" t="s">
        <v>2719</v>
      </c>
      <c r="D704" s="142" t="s">
        <v>1621</v>
      </c>
      <c r="E704" s="142">
        <v>26</v>
      </c>
      <c r="F704" s="139">
        <f>SUM(F703,E704)</f>
        <v>26</v>
      </c>
      <c r="G704" s="140">
        <f>SUM(G703,E704)</f>
        <v>26</v>
      </c>
      <c r="H704" s="142"/>
      <c r="I704" s="133"/>
      <c r="J704" s="134"/>
      <c r="K704" s="134"/>
      <c r="L704" s="134"/>
      <c r="M704" s="134"/>
      <c r="N704" s="134"/>
      <c r="O704" s="134"/>
      <c r="P704" s="134"/>
      <c r="Q704" s="134"/>
    </row>
    <row r="705" spans="1:17" ht="15.75" customHeight="1">
      <c r="A705" s="139">
        <v>2</v>
      </c>
      <c r="B705" s="150" t="s">
        <v>2734</v>
      </c>
      <c r="C705" s="142" t="s">
        <v>2735</v>
      </c>
      <c r="D705" s="139" t="s">
        <v>1632</v>
      </c>
      <c r="E705" s="142">
        <v>11</v>
      </c>
      <c r="F705" s="139">
        <f>SUM(E705,F704)</f>
        <v>37</v>
      </c>
      <c r="G705" s="140">
        <f>SUM(G704,E705)</f>
        <v>37</v>
      </c>
      <c r="H705" s="142"/>
      <c r="I705" s="133"/>
      <c r="J705" s="134"/>
      <c r="K705" s="134"/>
      <c r="L705" s="134"/>
      <c r="M705" s="134"/>
      <c r="N705" s="134"/>
      <c r="O705" s="134"/>
      <c r="P705" s="134"/>
      <c r="Q705" s="134"/>
    </row>
    <row r="706" spans="1:17" ht="15.75" customHeight="1">
      <c r="A706" s="142">
        <v>3</v>
      </c>
      <c r="B706" s="150" t="s">
        <v>2722</v>
      </c>
      <c r="C706" s="139" t="s">
        <v>2723</v>
      </c>
      <c r="D706" s="139" t="s">
        <v>1621</v>
      </c>
      <c r="E706" s="142">
        <v>12</v>
      </c>
      <c r="F706" s="139">
        <f t="shared" ref="F706:F728" si="51">SUM(F705,E706)</f>
        <v>49</v>
      </c>
      <c r="G706" s="140">
        <f>SUM(E706,G705)</f>
        <v>49</v>
      </c>
      <c r="H706" s="142"/>
      <c r="I706" s="133"/>
      <c r="J706" s="134"/>
      <c r="K706" s="134"/>
      <c r="L706" s="134"/>
      <c r="M706" s="134"/>
      <c r="N706" s="134"/>
      <c r="O706" s="134"/>
      <c r="P706" s="134"/>
      <c r="Q706" s="134"/>
    </row>
    <row r="707" spans="1:17" ht="15.75" customHeight="1">
      <c r="A707" s="139">
        <v>4</v>
      </c>
      <c r="B707" s="154" t="s">
        <v>2656</v>
      </c>
      <c r="C707" s="142" t="s">
        <v>2657</v>
      </c>
      <c r="D707" s="142" t="s">
        <v>1621</v>
      </c>
      <c r="E707" s="142">
        <v>28</v>
      </c>
      <c r="F707" s="139">
        <f t="shared" si="51"/>
        <v>77</v>
      </c>
      <c r="G707" s="140">
        <f>SUM(E707,G706)</f>
        <v>77</v>
      </c>
      <c r="H707" s="142"/>
      <c r="I707" s="133"/>
      <c r="J707" s="134"/>
      <c r="K707" s="134"/>
      <c r="L707" s="134"/>
      <c r="M707" s="134"/>
      <c r="N707" s="134"/>
      <c r="O707" s="134"/>
      <c r="P707" s="134"/>
      <c r="Q707" s="134"/>
    </row>
    <row r="708" spans="1:17" ht="15.75" customHeight="1">
      <c r="A708" s="139">
        <v>5</v>
      </c>
      <c r="B708" s="154" t="s">
        <v>2756</v>
      </c>
      <c r="C708" s="142" t="s">
        <v>2757</v>
      </c>
      <c r="D708" s="142" t="s">
        <v>1621</v>
      </c>
      <c r="E708" s="142">
        <v>6</v>
      </c>
      <c r="F708" s="139">
        <f t="shared" si="51"/>
        <v>83</v>
      </c>
      <c r="G708" s="140">
        <f>SUM(E708,G707)</f>
        <v>83</v>
      </c>
      <c r="H708" s="142"/>
      <c r="I708" s="133"/>
      <c r="J708" s="134"/>
      <c r="K708" s="134"/>
      <c r="L708" s="134"/>
      <c r="M708" s="134"/>
      <c r="N708" s="134"/>
      <c r="O708" s="134"/>
      <c r="P708" s="134"/>
      <c r="Q708" s="134"/>
    </row>
    <row r="709" spans="1:17" ht="15.75" customHeight="1">
      <c r="A709" s="142">
        <v>6</v>
      </c>
      <c r="B709" s="147" t="s">
        <v>2684</v>
      </c>
      <c r="C709" s="139" t="s">
        <v>2685</v>
      </c>
      <c r="D709" s="142" t="s">
        <v>1632</v>
      </c>
      <c r="E709" s="142">
        <v>97</v>
      </c>
      <c r="F709" s="139">
        <f t="shared" si="51"/>
        <v>180</v>
      </c>
      <c r="G709" s="140">
        <f>SUM(G708,E709)</f>
        <v>180</v>
      </c>
      <c r="H709" s="142"/>
      <c r="I709" s="133"/>
      <c r="J709" s="134"/>
      <c r="K709" s="134"/>
      <c r="L709" s="134"/>
      <c r="M709" s="134"/>
      <c r="N709" s="134"/>
      <c r="O709" s="134"/>
      <c r="P709" s="134"/>
      <c r="Q709" s="134"/>
    </row>
    <row r="710" spans="1:17" ht="15.75" customHeight="1">
      <c r="A710" s="142">
        <v>7</v>
      </c>
      <c r="B710" s="147" t="s">
        <v>2967</v>
      </c>
      <c r="C710" s="139" t="s">
        <v>2968</v>
      </c>
      <c r="D710" s="142" t="s">
        <v>1632</v>
      </c>
      <c r="E710" s="142">
        <v>32</v>
      </c>
      <c r="F710" s="139">
        <f t="shared" si="51"/>
        <v>212</v>
      </c>
      <c r="G710" s="140">
        <v>200</v>
      </c>
      <c r="H710" s="142"/>
      <c r="I710" s="133"/>
      <c r="J710" s="134"/>
      <c r="K710" s="134"/>
      <c r="L710" s="134"/>
      <c r="M710" s="134"/>
      <c r="N710" s="134"/>
      <c r="O710" s="134"/>
      <c r="P710" s="134"/>
      <c r="Q710" s="134"/>
    </row>
    <row r="711" spans="1:17" ht="15.75" customHeight="1">
      <c r="A711" s="142">
        <v>8</v>
      </c>
      <c r="B711" s="147" t="s">
        <v>2931</v>
      </c>
      <c r="C711" s="139" t="s">
        <v>2807</v>
      </c>
      <c r="D711" s="142" t="s">
        <v>1632</v>
      </c>
      <c r="E711" s="142">
        <v>6</v>
      </c>
      <c r="F711" s="139">
        <f t="shared" si="51"/>
        <v>218</v>
      </c>
      <c r="G711" s="140">
        <v>200</v>
      </c>
      <c r="H711" s="142"/>
      <c r="I711" s="133"/>
      <c r="J711" s="134"/>
      <c r="K711" s="134"/>
      <c r="L711" s="134"/>
      <c r="M711" s="134"/>
      <c r="N711" s="134"/>
      <c r="O711" s="134"/>
      <c r="P711" s="134"/>
      <c r="Q711" s="134"/>
    </row>
    <row r="712" spans="1:17" ht="15.75" customHeight="1">
      <c r="A712" s="142">
        <v>9</v>
      </c>
      <c r="B712" s="154" t="s">
        <v>2118</v>
      </c>
      <c r="C712" s="142" t="s">
        <v>2274</v>
      </c>
      <c r="D712" s="142" t="s">
        <v>1621</v>
      </c>
      <c r="E712" s="142">
        <v>51</v>
      </c>
      <c r="F712" s="139">
        <f t="shared" si="51"/>
        <v>269</v>
      </c>
      <c r="G712" s="140">
        <v>200</v>
      </c>
      <c r="H712" s="142"/>
      <c r="I712" s="133"/>
      <c r="J712" s="134"/>
      <c r="K712" s="134"/>
      <c r="L712" s="134"/>
      <c r="M712" s="134"/>
      <c r="N712" s="134"/>
      <c r="O712" s="134"/>
      <c r="P712" s="134"/>
      <c r="Q712" s="134"/>
    </row>
    <row r="713" spans="1:17" ht="15.75" customHeight="1">
      <c r="A713" s="142">
        <v>10</v>
      </c>
      <c r="B713" s="147" t="s">
        <v>2709</v>
      </c>
      <c r="C713" s="142" t="s">
        <v>2710</v>
      </c>
      <c r="D713" s="142" t="s">
        <v>1621</v>
      </c>
      <c r="E713" s="142">
        <v>12</v>
      </c>
      <c r="F713" s="139">
        <f t="shared" si="51"/>
        <v>281</v>
      </c>
      <c r="G713" s="140">
        <v>200</v>
      </c>
      <c r="H713" s="142"/>
      <c r="I713" s="133"/>
      <c r="J713" s="134"/>
      <c r="K713" s="134"/>
      <c r="L713" s="134"/>
      <c r="M713" s="134"/>
      <c r="N713" s="134"/>
      <c r="O713" s="134"/>
      <c r="P713" s="134"/>
      <c r="Q713" s="134"/>
    </row>
    <row r="714" spans="1:17" ht="15.75" customHeight="1">
      <c r="A714" s="142">
        <v>11</v>
      </c>
      <c r="B714" s="154" t="s">
        <v>2420</v>
      </c>
      <c r="C714" s="142" t="s">
        <v>2421</v>
      </c>
      <c r="D714" s="139" t="s">
        <v>1621</v>
      </c>
      <c r="E714" s="142">
        <v>10</v>
      </c>
      <c r="F714" s="139">
        <f t="shared" si="51"/>
        <v>291</v>
      </c>
      <c r="G714" s="140">
        <v>200</v>
      </c>
      <c r="H714" s="142"/>
      <c r="I714" s="133"/>
      <c r="J714" s="134"/>
      <c r="K714" s="134"/>
      <c r="L714" s="134"/>
      <c r="M714" s="134"/>
      <c r="N714" s="134"/>
      <c r="O714" s="134"/>
      <c r="P714" s="134"/>
      <c r="Q714" s="134"/>
    </row>
    <row r="715" spans="1:17" ht="15.75" customHeight="1">
      <c r="A715" s="221">
        <v>12</v>
      </c>
      <c r="B715" s="147" t="s">
        <v>2165</v>
      </c>
      <c r="C715" s="142" t="s">
        <v>2166</v>
      </c>
      <c r="D715" s="142" t="s">
        <v>1621</v>
      </c>
      <c r="E715" s="142">
        <v>11</v>
      </c>
      <c r="F715" s="139">
        <f t="shared" si="51"/>
        <v>302</v>
      </c>
      <c r="G715" s="140">
        <v>200</v>
      </c>
      <c r="H715" s="142"/>
      <c r="I715" s="133"/>
      <c r="J715" s="134"/>
      <c r="K715" s="134"/>
      <c r="L715" s="134"/>
      <c r="M715" s="134"/>
      <c r="N715" s="134"/>
      <c r="O715" s="134"/>
      <c r="P715" s="134"/>
      <c r="Q715" s="134"/>
    </row>
    <row r="716" spans="1:17" ht="15.75" customHeight="1">
      <c r="A716" s="221">
        <v>13</v>
      </c>
      <c r="B716" s="180" t="s">
        <v>2277</v>
      </c>
      <c r="C716" s="145" t="s">
        <v>2278</v>
      </c>
      <c r="D716" s="145" t="s">
        <v>1621</v>
      </c>
      <c r="E716" s="145">
        <v>15</v>
      </c>
      <c r="F716" s="139">
        <f t="shared" si="51"/>
        <v>317</v>
      </c>
      <c r="G716" s="146">
        <v>200</v>
      </c>
      <c r="H716" s="145"/>
      <c r="I716" s="133" t="s">
        <v>2662</v>
      </c>
      <c r="J716" s="134"/>
      <c r="K716" s="134"/>
      <c r="L716" s="134"/>
      <c r="M716" s="134"/>
      <c r="N716" s="134"/>
      <c r="O716" s="134"/>
      <c r="P716" s="134"/>
      <c r="Q716" s="134"/>
    </row>
    <row r="717" spans="1:17" ht="15.75" customHeight="1">
      <c r="A717" s="221">
        <v>14</v>
      </c>
      <c r="B717" s="154" t="s">
        <v>2122</v>
      </c>
      <c r="C717" s="142" t="s">
        <v>2123</v>
      </c>
      <c r="D717" s="142" t="s">
        <v>1632</v>
      </c>
      <c r="E717" s="142">
        <v>20</v>
      </c>
      <c r="F717" s="139">
        <f t="shared" si="51"/>
        <v>337</v>
      </c>
      <c r="G717" s="140">
        <f t="shared" ref="G717:G725" si="52">SUM(E717,G716)</f>
        <v>220</v>
      </c>
      <c r="H717" s="142"/>
      <c r="I717" s="133"/>
      <c r="J717" s="134"/>
      <c r="K717" s="134"/>
      <c r="L717" s="134"/>
      <c r="M717" s="134"/>
      <c r="N717" s="134"/>
      <c r="O717" s="134"/>
      <c r="P717" s="134"/>
      <c r="Q717" s="134"/>
    </row>
    <row r="718" spans="1:17" ht="15.75" customHeight="1">
      <c r="A718" s="221">
        <v>15</v>
      </c>
      <c r="B718" s="154" t="s">
        <v>2526</v>
      </c>
      <c r="C718" s="142" t="s">
        <v>2527</v>
      </c>
      <c r="D718" s="142" t="s">
        <v>1621</v>
      </c>
      <c r="E718" s="142">
        <v>21</v>
      </c>
      <c r="F718" s="139">
        <f t="shared" si="51"/>
        <v>358</v>
      </c>
      <c r="G718" s="140">
        <f t="shared" si="52"/>
        <v>241</v>
      </c>
      <c r="H718" s="142"/>
      <c r="I718" s="133"/>
      <c r="J718" s="134"/>
      <c r="K718" s="134"/>
      <c r="L718" s="134"/>
      <c r="M718" s="134"/>
      <c r="N718" s="134"/>
      <c r="O718" s="134"/>
      <c r="P718" s="134"/>
      <c r="Q718" s="134"/>
    </row>
    <row r="719" spans="1:17" ht="15.75" customHeight="1">
      <c r="A719" s="221">
        <v>16</v>
      </c>
      <c r="B719" s="147" t="s">
        <v>2519</v>
      </c>
      <c r="C719" s="139" t="s">
        <v>2520</v>
      </c>
      <c r="D719" s="142" t="s">
        <v>1621</v>
      </c>
      <c r="E719" s="142">
        <v>6</v>
      </c>
      <c r="F719" s="139">
        <f t="shared" si="51"/>
        <v>364</v>
      </c>
      <c r="G719" s="140">
        <f t="shared" si="52"/>
        <v>247</v>
      </c>
      <c r="H719" s="142"/>
      <c r="I719" s="133"/>
      <c r="J719" s="134"/>
      <c r="K719" s="134"/>
      <c r="L719" s="134"/>
      <c r="M719" s="134"/>
      <c r="N719" s="134"/>
      <c r="O719" s="134"/>
      <c r="P719" s="134"/>
      <c r="Q719" s="134"/>
    </row>
    <row r="720" spans="1:17" ht="15.75" customHeight="1">
      <c r="A720" s="221">
        <v>17</v>
      </c>
      <c r="B720" s="147" t="s">
        <v>2711</v>
      </c>
      <c r="C720" s="139" t="s">
        <v>2974</v>
      </c>
      <c r="D720" s="142" t="s">
        <v>1621</v>
      </c>
      <c r="E720" s="142">
        <v>6</v>
      </c>
      <c r="F720" s="139">
        <f t="shared" si="51"/>
        <v>370</v>
      </c>
      <c r="G720" s="140">
        <f t="shared" si="52"/>
        <v>253</v>
      </c>
      <c r="H720" s="142"/>
      <c r="I720" s="133"/>
      <c r="J720" s="134"/>
      <c r="K720" s="134"/>
      <c r="L720" s="134"/>
      <c r="M720" s="134"/>
      <c r="N720" s="134"/>
      <c r="O720" s="134"/>
      <c r="P720" s="134"/>
      <c r="Q720" s="134"/>
    </row>
    <row r="721" spans="1:17" ht="15.75" customHeight="1">
      <c r="A721" s="221">
        <v>18</v>
      </c>
      <c r="B721" s="147" t="s">
        <v>2167</v>
      </c>
      <c r="C721" s="139" t="s">
        <v>2168</v>
      </c>
      <c r="D721" s="142" t="s">
        <v>1621</v>
      </c>
      <c r="E721" s="142">
        <v>80</v>
      </c>
      <c r="F721" s="139">
        <f t="shared" si="51"/>
        <v>450</v>
      </c>
      <c r="G721" s="140">
        <f t="shared" si="52"/>
        <v>333</v>
      </c>
      <c r="H721" s="142"/>
      <c r="I721" s="133"/>
      <c r="J721" s="134"/>
      <c r="K721" s="134"/>
      <c r="L721" s="134"/>
      <c r="M721" s="134"/>
      <c r="N721" s="134"/>
      <c r="O721" s="134"/>
      <c r="P721" s="134"/>
      <c r="Q721" s="134"/>
    </row>
    <row r="722" spans="1:17" ht="15.75" customHeight="1">
      <c r="A722" s="221">
        <v>19</v>
      </c>
      <c r="B722" s="147" t="s">
        <v>2169</v>
      </c>
      <c r="C722" s="139" t="s">
        <v>2170</v>
      </c>
      <c r="D722" s="142" t="s">
        <v>1621</v>
      </c>
      <c r="E722" s="142">
        <v>24</v>
      </c>
      <c r="F722" s="139">
        <f t="shared" si="51"/>
        <v>474</v>
      </c>
      <c r="G722" s="140">
        <f t="shared" si="52"/>
        <v>357</v>
      </c>
      <c r="H722" s="142"/>
      <c r="I722" s="133"/>
      <c r="J722" s="134"/>
      <c r="K722" s="134"/>
      <c r="L722" s="134"/>
      <c r="M722" s="134"/>
      <c r="N722" s="134"/>
      <c r="O722" s="134"/>
      <c r="P722" s="134"/>
      <c r="Q722" s="134"/>
    </row>
    <row r="723" spans="1:17" ht="15.75" customHeight="1">
      <c r="A723" s="142">
        <v>20</v>
      </c>
      <c r="B723" s="154" t="s">
        <v>1834</v>
      </c>
      <c r="C723" s="142" t="s">
        <v>1835</v>
      </c>
      <c r="D723" s="142" t="s">
        <v>1621</v>
      </c>
      <c r="E723" s="142">
        <v>20</v>
      </c>
      <c r="F723" s="139">
        <f t="shared" si="51"/>
        <v>494</v>
      </c>
      <c r="G723" s="140">
        <f t="shared" si="52"/>
        <v>377</v>
      </c>
      <c r="H723" s="142"/>
      <c r="I723" s="133"/>
      <c r="J723" s="134"/>
      <c r="K723" s="134"/>
      <c r="L723" s="134"/>
      <c r="M723" s="134"/>
      <c r="N723" s="134"/>
      <c r="O723" s="134"/>
      <c r="P723" s="134"/>
      <c r="Q723" s="134"/>
    </row>
    <row r="724" spans="1:17" ht="15.75" customHeight="1">
      <c r="A724" s="142">
        <v>21</v>
      </c>
      <c r="B724" s="154" t="s">
        <v>1812</v>
      </c>
      <c r="C724" s="142" t="s">
        <v>1593</v>
      </c>
      <c r="D724" s="142" t="s">
        <v>1621</v>
      </c>
      <c r="E724" s="142">
        <v>4</v>
      </c>
      <c r="F724" s="139">
        <f t="shared" si="51"/>
        <v>498</v>
      </c>
      <c r="G724" s="140">
        <f t="shared" si="52"/>
        <v>381</v>
      </c>
      <c r="H724" s="142"/>
      <c r="I724" s="133"/>
      <c r="J724" s="134"/>
      <c r="K724" s="134"/>
      <c r="L724" s="134"/>
      <c r="M724" s="134"/>
      <c r="N724" s="134"/>
      <c r="O724" s="134"/>
      <c r="P724" s="134"/>
      <c r="Q724" s="134"/>
    </row>
    <row r="725" spans="1:17" ht="15.75" customHeight="1">
      <c r="A725" s="142">
        <v>22</v>
      </c>
      <c r="B725" s="154" t="s">
        <v>1677</v>
      </c>
      <c r="C725" s="142" t="s">
        <v>1678</v>
      </c>
      <c r="D725" s="142" t="s">
        <v>1621</v>
      </c>
      <c r="E725" s="142">
        <v>16</v>
      </c>
      <c r="F725" s="139">
        <f t="shared" si="51"/>
        <v>514</v>
      </c>
      <c r="G725" s="140">
        <f t="shared" si="52"/>
        <v>397</v>
      </c>
      <c r="H725" s="142"/>
      <c r="I725" s="133"/>
      <c r="J725" s="134"/>
      <c r="K725" s="134"/>
      <c r="L725" s="134"/>
      <c r="M725" s="134"/>
      <c r="N725" s="134"/>
      <c r="O725" s="134"/>
      <c r="P725" s="134"/>
      <c r="Q725" s="134"/>
    </row>
    <row r="726" spans="1:17" ht="15.75" customHeight="1">
      <c r="A726" s="142">
        <v>23</v>
      </c>
      <c r="B726" s="154" t="s">
        <v>1683</v>
      </c>
      <c r="C726" s="142" t="s">
        <v>1684</v>
      </c>
      <c r="D726" s="139" t="s">
        <v>1621</v>
      </c>
      <c r="E726" s="142">
        <v>12</v>
      </c>
      <c r="F726" s="139">
        <f t="shared" si="51"/>
        <v>526</v>
      </c>
      <c r="G726" s="140">
        <v>400</v>
      </c>
      <c r="H726" s="136" t="s">
        <v>2139</v>
      </c>
      <c r="I726" s="133" t="s">
        <v>2111</v>
      </c>
      <c r="J726" s="134"/>
      <c r="K726" s="134"/>
      <c r="L726" s="134"/>
      <c r="M726" s="134"/>
      <c r="N726" s="134"/>
      <c r="O726" s="134"/>
      <c r="P726" s="134"/>
      <c r="Q726" s="134"/>
    </row>
    <row r="727" spans="1:17" ht="15.75" customHeight="1">
      <c r="A727" s="142">
        <v>24</v>
      </c>
      <c r="B727" s="141" t="s">
        <v>1728</v>
      </c>
      <c r="C727" s="142" t="s">
        <v>1729</v>
      </c>
      <c r="D727" s="142" t="s">
        <v>1632</v>
      </c>
      <c r="E727" s="142">
        <v>42</v>
      </c>
      <c r="F727" s="139">
        <f t="shared" si="51"/>
        <v>568</v>
      </c>
      <c r="G727" s="140">
        <v>400</v>
      </c>
      <c r="H727" s="142"/>
      <c r="I727" s="133"/>
      <c r="J727" s="134"/>
      <c r="K727" s="134"/>
      <c r="L727" s="134"/>
      <c r="M727" s="134"/>
      <c r="N727" s="134"/>
      <c r="O727" s="134"/>
      <c r="P727" s="134"/>
      <c r="Q727" s="134"/>
    </row>
    <row r="728" spans="1:17" ht="15.75" customHeight="1">
      <c r="A728" s="142">
        <v>25</v>
      </c>
      <c r="B728" s="141" t="s">
        <v>1257</v>
      </c>
      <c r="C728" s="142" t="s">
        <v>1258</v>
      </c>
      <c r="D728" s="142" t="s">
        <v>1632</v>
      </c>
      <c r="E728" s="142">
        <v>38</v>
      </c>
      <c r="F728" s="139">
        <f t="shared" si="51"/>
        <v>606</v>
      </c>
      <c r="G728" s="140">
        <v>400</v>
      </c>
      <c r="H728" s="142"/>
      <c r="I728" s="133"/>
      <c r="J728" s="134"/>
      <c r="K728" s="134"/>
      <c r="L728" s="134"/>
      <c r="M728" s="134"/>
      <c r="N728" s="134"/>
      <c r="O728" s="134"/>
      <c r="P728" s="134"/>
      <c r="Q728" s="134"/>
    </row>
    <row r="729" spans="1:17" ht="15.75" customHeight="1">
      <c r="A729" s="132"/>
      <c r="B729" s="258"/>
      <c r="C729" s="132"/>
      <c r="D729" s="148"/>
      <c r="E729" s="132"/>
      <c r="F729" s="148"/>
      <c r="G729" s="149"/>
      <c r="H729" s="132"/>
      <c r="I729" s="133"/>
      <c r="J729" s="134"/>
      <c r="K729" s="134"/>
      <c r="L729" s="134"/>
      <c r="M729" s="134"/>
      <c r="N729" s="134"/>
      <c r="O729" s="134"/>
      <c r="P729" s="134"/>
      <c r="Q729" s="134"/>
    </row>
    <row r="730" spans="1:17" ht="15.75" customHeight="1">
      <c r="A730" s="552" t="s">
        <v>3072</v>
      </c>
      <c r="B730" s="552"/>
      <c r="C730" s="552" t="s">
        <v>3073</v>
      </c>
      <c r="D730" s="552"/>
      <c r="E730" s="132"/>
      <c r="F730" s="132"/>
      <c r="G730" s="132"/>
      <c r="H730" s="132"/>
      <c r="I730" s="133"/>
      <c r="J730" s="134"/>
      <c r="K730" s="134"/>
      <c r="L730" s="134"/>
      <c r="M730" s="134"/>
      <c r="N730" s="134"/>
      <c r="O730" s="134"/>
      <c r="P730" s="134"/>
      <c r="Q730" s="134"/>
    </row>
    <row r="731" spans="1:17" ht="15.75" customHeight="1">
      <c r="A731" s="198" t="s">
        <v>1622</v>
      </c>
      <c r="B731" s="198" t="s">
        <v>1623</v>
      </c>
      <c r="C731" s="198" t="s">
        <v>1624</v>
      </c>
      <c r="D731" s="198" t="s">
        <v>1625</v>
      </c>
      <c r="E731" s="139" t="s">
        <v>1626</v>
      </c>
      <c r="F731" s="139" t="s">
        <v>1627</v>
      </c>
      <c r="G731" s="140" t="s">
        <v>1628</v>
      </c>
      <c r="H731" s="140" t="s">
        <v>1629</v>
      </c>
      <c r="I731" s="133"/>
      <c r="J731" s="134"/>
      <c r="K731" s="134"/>
      <c r="L731" s="134"/>
      <c r="M731" s="134"/>
      <c r="N731" s="134"/>
      <c r="O731" s="134"/>
      <c r="P731" s="134"/>
      <c r="Q731" s="134"/>
    </row>
    <row r="732" spans="1:17" ht="15.75" customHeight="1">
      <c r="A732" s="139">
        <v>1</v>
      </c>
      <c r="B732" s="150" t="s">
        <v>3074</v>
      </c>
      <c r="C732" s="142" t="s">
        <v>3075</v>
      </c>
      <c r="D732" s="142" t="s">
        <v>1632</v>
      </c>
      <c r="E732" s="142">
        <v>48</v>
      </c>
      <c r="F732" s="139">
        <f t="shared" ref="F732:F749" si="53">SUM(F731,E732)</f>
        <v>48</v>
      </c>
      <c r="G732" s="140">
        <f>SUM(G731,E732)</f>
        <v>48</v>
      </c>
      <c r="H732" s="142"/>
      <c r="I732" s="133"/>
      <c r="J732" s="134"/>
      <c r="K732" s="134"/>
      <c r="L732" s="134"/>
      <c r="M732" s="134"/>
      <c r="N732" s="134"/>
      <c r="O732" s="134"/>
      <c r="P732" s="134"/>
      <c r="Q732" s="134"/>
    </row>
    <row r="733" spans="1:17" ht="15.75" customHeight="1">
      <c r="A733" s="139">
        <v>2</v>
      </c>
      <c r="B733" s="150" t="s">
        <v>2979</v>
      </c>
      <c r="C733" s="142" t="s">
        <v>2980</v>
      </c>
      <c r="D733" s="139" t="s">
        <v>1621</v>
      </c>
      <c r="E733" s="142">
        <v>4</v>
      </c>
      <c r="F733" s="139">
        <f t="shared" si="53"/>
        <v>52</v>
      </c>
      <c r="G733" s="140">
        <f>SUM(E733,G732)</f>
        <v>52</v>
      </c>
      <c r="H733" s="142"/>
      <c r="I733" s="133"/>
      <c r="J733" s="134"/>
      <c r="K733" s="134"/>
      <c r="L733" s="134"/>
      <c r="M733" s="134"/>
      <c r="N733" s="134"/>
      <c r="O733" s="134"/>
      <c r="P733" s="134"/>
      <c r="Q733" s="134"/>
    </row>
    <row r="734" spans="1:17" ht="15.75" customHeight="1">
      <c r="A734" s="139">
        <v>3</v>
      </c>
      <c r="B734" s="154" t="s">
        <v>2656</v>
      </c>
      <c r="C734" s="142" t="s">
        <v>2657</v>
      </c>
      <c r="D734" s="142" t="s">
        <v>1621</v>
      </c>
      <c r="E734" s="142">
        <v>30</v>
      </c>
      <c r="F734" s="139">
        <f t="shared" si="53"/>
        <v>82</v>
      </c>
      <c r="G734" s="140">
        <f>SUM(E734,G733)</f>
        <v>82</v>
      </c>
      <c r="H734" s="142"/>
      <c r="I734" s="133"/>
      <c r="J734" s="134"/>
      <c r="K734" s="134"/>
      <c r="L734" s="134"/>
      <c r="M734" s="134"/>
      <c r="N734" s="134"/>
      <c r="O734" s="134"/>
      <c r="P734" s="134"/>
      <c r="Q734" s="134"/>
    </row>
    <row r="735" spans="1:17" ht="15.75" customHeight="1">
      <c r="A735" s="139">
        <v>4</v>
      </c>
      <c r="B735" s="154" t="s">
        <v>2673</v>
      </c>
      <c r="C735" s="142" t="s">
        <v>2659</v>
      </c>
      <c r="D735" s="142" t="s">
        <v>1621</v>
      </c>
      <c r="E735" s="142">
        <v>46</v>
      </c>
      <c r="F735" s="139">
        <f t="shared" si="53"/>
        <v>128</v>
      </c>
      <c r="G735" s="140">
        <f>SUM(E735,G734)</f>
        <v>128</v>
      </c>
      <c r="H735" s="142"/>
      <c r="I735" s="133"/>
      <c r="J735" s="134"/>
      <c r="K735" s="134"/>
      <c r="L735" s="134"/>
      <c r="M735" s="134"/>
      <c r="N735" s="134"/>
      <c r="O735" s="134"/>
      <c r="P735" s="134"/>
      <c r="Q735" s="134"/>
    </row>
    <row r="736" spans="1:17" ht="15.75" customHeight="1">
      <c r="A736" s="139">
        <v>5</v>
      </c>
      <c r="B736" s="150" t="s">
        <v>3076</v>
      </c>
      <c r="C736" s="142" t="s">
        <v>3077</v>
      </c>
      <c r="D736" s="139" t="s">
        <v>1632</v>
      </c>
      <c r="E736" s="142">
        <v>198</v>
      </c>
      <c r="F736" s="139">
        <f t="shared" si="53"/>
        <v>326</v>
      </c>
      <c r="G736" s="140">
        <v>200</v>
      </c>
      <c r="H736" s="142"/>
      <c r="I736" s="133"/>
      <c r="J736" s="134"/>
      <c r="K736" s="134"/>
      <c r="L736" s="134"/>
      <c r="M736" s="134"/>
      <c r="N736" s="134"/>
      <c r="O736" s="134"/>
      <c r="P736" s="134"/>
      <c r="Q736" s="134"/>
    </row>
    <row r="737" spans="1:17" ht="15.75" customHeight="1">
      <c r="A737" s="139">
        <v>6</v>
      </c>
      <c r="B737" s="150" t="s">
        <v>2929</v>
      </c>
      <c r="C737" s="139" t="s">
        <v>2237</v>
      </c>
      <c r="D737" s="139" t="s">
        <v>1621</v>
      </c>
      <c r="E737" s="142">
        <v>4</v>
      </c>
      <c r="F737" s="139">
        <f t="shared" si="53"/>
        <v>330</v>
      </c>
      <c r="G737" s="140">
        <v>200</v>
      </c>
      <c r="H737" s="142"/>
      <c r="I737" s="133"/>
      <c r="J737" s="134"/>
      <c r="K737" s="134"/>
      <c r="L737" s="134"/>
      <c r="M737" s="134"/>
      <c r="N737" s="134"/>
      <c r="O737" s="134"/>
      <c r="P737" s="134"/>
      <c r="Q737" s="134"/>
    </row>
    <row r="738" spans="1:17" ht="15.75" customHeight="1">
      <c r="A738" s="139">
        <v>7</v>
      </c>
      <c r="B738" s="154" t="s">
        <v>2118</v>
      </c>
      <c r="C738" s="142" t="s">
        <v>2119</v>
      </c>
      <c r="D738" s="142" t="s">
        <v>1621</v>
      </c>
      <c r="E738" s="142">
        <v>50</v>
      </c>
      <c r="F738" s="139">
        <f t="shared" si="53"/>
        <v>380</v>
      </c>
      <c r="G738" s="140">
        <v>200</v>
      </c>
      <c r="H738" s="142"/>
      <c r="I738" s="133"/>
      <c r="J738" s="134"/>
      <c r="K738" s="134"/>
      <c r="L738" s="134"/>
      <c r="M738" s="134"/>
      <c r="N738" s="134"/>
      <c r="O738" s="134"/>
      <c r="P738" s="134"/>
      <c r="Q738" s="134"/>
    </row>
    <row r="739" spans="1:17" ht="15.75" customHeight="1">
      <c r="A739" s="260">
        <v>8</v>
      </c>
      <c r="B739" s="147" t="s">
        <v>2165</v>
      </c>
      <c r="C739" s="142" t="s">
        <v>2166</v>
      </c>
      <c r="D739" s="142" t="s">
        <v>1621</v>
      </c>
      <c r="E739" s="142">
        <v>11</v>
      </c>
      <c r="F739" s="139">
        <f t="shared" si="53"/>
        <v>391</v>
      </c>
      <c r="G739" s="140">
        <v>200</v>
      </c>
      <c r="H739" s="142"/>
      <c r="I739" s="133"/>
      <c r="J739" s="134"/>
      <c r="K739" s="134"/>
      <c r="L739" s="134"/>
      <c r="M739" s="134"/>
      <c r="N739" s="134"/>
      <c r="O739" s="134"/>
      <c r="P739" s="134"/>
      <c r="Q739" s="134"/>
    </row>
    <row r="740" spans="1:17" ht="15.75" customHeight="1">
      <c r="A740" s="260">
        <v>9</v>
      </c>
      <c r="B740" s="180" t="s">
        <v>2277</v>
      </c>
      <c r="C740" s="145" t="s">
        <v>2278</v>
      </c>
      <c r="D740" s="145" t="s">
        <v>1621</v>
      </c>
      <c r="E740" s="145">
        <v>20</v>
      </c>
      <c r="F740" s="139">
        <f t="shared" si="53"/>
        <v>411</v>
      </c>
      <c r="G740" s="146">
        <v>200</v>
      </c>
      <c r="H740" s="145"/>
      <c r="I740" s="133" t="s">
        <v>2662</v>
      </c>
      <c r="J740" s="134"/>
      <c r="K740" s="134"/>
      <c r="L740" s="134"/>
      <c r="M740" s="134"/>
      <c r="N740" s="134"/>
      <c r="O740" s="134"/>
      <c r="P740" s="134"/>
      <c r="Q740" s="134"/>
    </row>
    <row r="741" spans="1:17" ht="15.75" customHeight="1">
      <c r="A741" s="260">
        <v>10</v>
      </c>
      <c r="B741" s="154" t="s">
        <v>2122</v>
      </c>
      <c r="C741" s="142" t="s">
        <v>2123</v>
      </c>
      <c r="D741" s="142" t="s">
        <v>1632</v>
      </c>
      <c r="E741" s="142">
        <v>20</v>
      </c>
      <c r="F741" s="139">
        <f t="shared" si="53"/>
        <v>431</v>
      </c>
      <c r="G741" s="140">
        <f t="shared" ref="G741:G746" si="54">SUM(E741,G740)</f>
        <v>220</v>
      </c>
      <c r="H741" s="142"/>
      <c r="I741" s="133"/>
      <c r="J741" s="134"/>
      <c r="K741" s="134"/>
      <c r="L741" s="134"/>
      <c r="M741" s="134"/>
      <c r="N741" s="134"/>
      <c r="O741" s="134"/>
      <c r="P741" s="134"/>
      <c r="Q741" s="134"/>
    </row>
    <row r="742" spans="1:17" ht="15.75" customHeight="1">
      <c r="A742" s="260">
        <v>11</v>
      </c>
      <c r="B742" s="154" t="s">
        <v>3035</v>
      </c>
      <c r="C742" s="142" t="s">
        <v>3036</v>
      </c>
      <c r="D742" s="142" t="s">
        <v>1621</v>
      </c>
      <c r="E742" s="142">
        <v>8</v>
      </c>
      <c r="F742" s="139">
        <f t="shared" si="53"/>
        <v>439</v>
      </c>
      <c r="G742" s="140">
        <f t="shared" si="54"/>
        <v>228</v>
      </c>
      <c r="H742" s="142"/>
      <c r="I742" s="133"/>
      <c r="J742" s="134"/>
      <c r="K742" s="134"/>
      <c r="L742" s="134"/>
      <c r="M742" s="134"/>
      <c r="N742" s="134"/>
      <c r="O742" s="134"/>
      <c r="P742" s="134"/>
      <c r="Q742" s="134"/>
    </row>
    <row r="743" spans="1:17" ht="15.75" customHeight="1">
      <c r="A743" s="260">
        <v>12</v>
      </c>
      <c r="B743" s="154" t="s">
        <v>2124</v>
      </c>
      <c r="C743" s="142" t="s">
        <v>2125</v>
      </c>
      <c r="D743" s="142" t="s">
        <v>1632</v>
      </c>
      <c r="E743" s="142">
        <v>32</v>
      </c>
      <c r="F743" s="139">
        <f t="shared" si="53"/>
        <v>471</v>
      </c>
      <c r="G743" s="140">
        <f t="shared" si="54"/>
        <v>260</v>
      </c>
      <c r="H743" s="142"/>
      <c r="I743" s="133"/>
      <c r="J743" s="134"/>
      <c r="K743" s="134"/>
      <c r="L743" s="134"/>
      <c r="M743" s="134"/>
      <c r="N743" s="134"/>
      <c r="O743" s="134"/>
      <c r="P743" s="134"/>
      <c r="Q743" s="134"/>
    </row>
    <row r="744" spans="1:17" ht="15.75" customHeight="1">
      <c r="A744" s="260">
        <v>13</v>
      </c>
      <c r="B744" s="147" t="s">
        <v>2711</v>
      </c>
      <c r="C744" s="139" t="s">
        <v>2974</v>
      </c>
      <c r="D744" s="142" t="s">
        <v>1621</v>
      </c>
      <c r="E744" s="142">
        <v>6</v>
      </c>
      <c r="F744" s="139">
        <f t="shared" si="53"/>
        <v>477</v>
      </c>
      <c r="G744" s="140">
        <f t="shared" si="54"/>
        <v>266</v>
      </c>
      <c r="H744" s="142"/>
      <c r="I744" s="133"/>
      <c r="J744" s="134"/>
      <c r="K744" s="134"/>
      <c r="L744" s="134"/>
      <c r="M744" s="134"/>
      <c r="N744" s="134"/>
      <c r="O744" s="134"/>
      <c r="P744" s="134"/>
      <c r="Q744" s="134"/>
    </row>
    <row r="745" spans="1:17" ht="15.75" customHeight="1">
      <c r="A745" s="260">
        <v>14</v>
      </c>
      <c r="B745" s="147" t="s">
        <v>2167</v>
      </c>
      <c r="C745" s="139" t="s">
        <v>2168</v>
      </c>
      <c r="D745" s="142" t="s">
        <v>1621</v>
      </c>
      <c r="E745" s="142">
        <v>110</v>
      </c>
      <c r="F745" s="139">
        <f t="shared" si="53"/>
        <v>587</v>
      </c>
      <c r="G745" s="140">
        <f t="shared" si="54"/>
        <v>376</v>
      </c>
      <c r="H745" s="142"/>
      <c r="I745" s="133"/>
      <c r="J745" s="134"/>
      <c r="K745" s="134"/>
      <c r="L745" s="134"/>
      <c r="M745" s="134"/>
      <c r="N745" s="134"/>
      <c r="O745" s="134"/>
      <c r="P745" s="134"/>
      <c r="Q745" s="134"/>
    </row>
    <row r="746" spans="1:17" ht="15.75" customHeight="1">
      <c r="A746" s="260">
        <v>15</v>
      </c>
      <c r="B746" s="147" t="s">
        <v>2169</v>
      </c>
      <c r="C746" s="139" t="s">
        <v>2170</v>
      </c>
      <c r="D746" s="142" t="s">
        <v>1621</v>
      </c>
      <c r="E746" s="142">
        <v>24</v>
      </c>
      <c r="F746" s="139">
        <f t="shared" si="53"/>
        <v>611</v>
      </c>
      <c r="G746" s="140">
        <f t="shared" si="54"/>
        <v>400</v>
      </c>
      <c r="H746" s="136" t="s">
        <v>2139</v>
      </c>
      <c r="I746" s="133" t="s">
        <v>2665</v>
      </c>
      <c r="J746" s="134"/>
      <c r="K746" s="134"/>
      <c r="L746" s="134"/>
      <c r="M746" s="134"/>
      <c r="N746" s="134"/>
      <c r="O746" s="134"/>
      <c r="P746" s="134"/>
      <c r="Q746" s="134"/>
    </row>
    <row r="747" spans="1:17" ht="15.75" customHeight="1">
      <c r="A747" s="139">
        <v>16</v>
      </c>
      <c r="B747" s="154" t="s">
        <v>1724</v>
      </c>
      <c r="C747" s="142" t="s">
        <v>1725</v>
      </c>
      <c r="D747" s="142" t="s">
        <v>1621</v>
      </c>
      <c r="E747" s="142">
        <v>24</v>
      </c>
      <c r="F747" s="139">
        <f t="shared" si="53"/>
        <v>635</v>
      </c>
      <c r="G747" s="140">
        <v>400</v>
      </c>
      <c r="H747" s="142"/>
      <c r="I747" s="133"/>
      <c r="J747" s="134"/>
      <c r="K747" s="134"/>
      <c r="L747" s="134"/>
      <c r="M747" s="134"/>
      <c r="N747" s="134"/>
      <c r="O747" s="134"/>
      <c r="P747" s="134"/>
      <c r="Q747" s="134"/>
    </row>
    <row r="748" spans="1:17" ht="15.75" customHeight="1">
      <c r="A748" s="139">
        <v>17</v>
      </c>
      <c r="B748" s="154" t="s">
        <v>2687</v>
      </c>
      <c r="C748" s="142" t="s">
        <v>1638</v>
      </c>
      <c r="D748" s="142" t="s">
        <v>1621</v>
      </c>
      <c r="E748" s="142">
        <v>10</v>
      </c>
      <c r="F748" s="139">
        <f t="shared" si="53"/>
        <v>645</v>
      </c>
      <c r="G748" s="140">
        <v>400</v>
      </c>
      <c r="H748" s="142"/>
      <c r="I748" s="133"/>
      <c r="J748" s="134"/>
      <c r="K748" s="134"/>
      <c r="L748" s="134"/>
      <c r="M748" s="134"/>
      <c r="N748" s="134"/>
      <c r="O748" s="134"/>
      <c r="P748" s="134"/>
      <c r="Q748" s="134"/>
    </row>
    <row r="749" spans="1:17" ht="15.75" customHeight="1">
      <c r="A749" s="139">
        <v>18</v>
      </c>
      <c r="B749" s="154" t="s">
        <v>3078</v>
      </c>
      <c r="C749" s="142" t="s">
        <v>1595</v>
      </c>
      <c r="D749" s="142" t="s">
        <v>1621</v>
      </c>
      <c r="E749" s="142">
        <v>6</v>
      </c>
      <c r="F749" s="139">
        <f t="shared" si="53"/>
        <v>651</v>
      </c>
      <c r="G749" s="140">
        <v>400</v>
      </c>
      <c r="H749" s="142"/>
      <c r="I749" s="133"/>
      <c r="J749" s="134"/>
      <c r="K749" s="134"/>
      <c r="L749" s="134"/>
      <c r="M749" s="134"/>
      <c r="N749" s="134"/>
      <c r="O749" s="134"/>
      <c r="P749" s="134"/>
      <c r="Q749" s="134"/>
    </row>
    <row r="750" spans="1:17" ht="15.75" customHeight="1">
      <c r="A750" s="139">
        <v>19</v>
      </c>
      <c r="B750" s="154" t="s">
        <v>1677</v>
      </c>
      <c r="C750" s="142" t="s">
        <v>1678</v>
      </c>
      <c r="D750" s="142" t="s">
        <v>1621</v>
      </c>
      <c r="E750" s="142">
        <v>16</v>
      </c>
      <c r="F750" s="139">
        <v>667</v>
      </c>
      <c r="G750" s="140">
        <v>400</v>
      </c>
      <c r="H750" s="142"/>
      <c r="I750" s="133"/>
      <c r="J750" s="134"/>
      <c r="K750" s="134"/>
      <c r="L750" s="134"/>
      <c r="M750" s="134"/>
      <c r="N750" s="134"/>
      <c r="O750" s="134"/>
      <c r="P750" s="134"/>
      <c r="Q750" s="134"/>
    </row>
    <row r="751" spans="1:17" ht="15.75" customHeight="1">
      <c r="A751" s="139">
        <v>20</v>
      </c>
      <c r="B751" s="141" t="s">
        <v>1728</v>
      </c>
      <c r="C751" s="142" t="s">
        <v>1729</v>
      </c>
      <c r="D751" s="142" t="s">
        <v>1632</v>
      </c>
      <c r="E751" s="142">
        <v>42</v>
      </c>
      <c r="F751" s="139">
        <f>SUM(F750,E751)</f>
        <v>709</v>
      </c>
      <c r="G751" s="140">
        <v>400</v>
      </c>
      <c r="H751" s="142"/>
      <c r="I751" s="133"/>
      <c r="J751" s="134"/>
      <c r="K751" s="134"/>
      <c r="L751" s="134"/>
      <c r="M751" s="134"/>
      <c r="N751" s="134"/>
      <c r="O751" s="134"/>
      <c r="P751" s="134"/>
      <c r="Q751" s="134"/>
    </row>
    <row r="752" spans="1:17" ht="15.75" customHeight="1">
      <c r="A752" s="332"/>
      <c r="B752" s="333"/>
      <c r="C752" s="224"/>
      <c r="D752" s="224"/>
      <c r="E752" s="132"/>
      <c r="F752" s="148"/>
      <c r="G752" s="149"/>
      <c r="H752" s="132"/>
      <c r="I752" s="133"/>
      <c r="J752" s="134"/>
      <c r="K752" s="134"/>
      <c r="L752" s="134"/>
      <c r="M752" s="134"/>
      <c r="N752" s="134"/>
      <c r="O752" s="134"/>
      <c r="P752" s="134"/>
      <c r="Q752" s="134"/>
    </row>
    <row r="753" spans="1:17" ht="15.75" customHeight="1">
      <c r="A753" s="148"/>
      <c r="B753" s="258"/>
      <c r="C753" s="132"/>
      <c r="D753" s="132"/>
      <c r="E753" s="132"/>
      <c r="F753" s="148"/>
      <c r="G753" s="149"/>
      <c r="H753" s="132"/>
      <c r="I753" s="133"/>
      <c r="J753" s="134"/>
      <c r="K753" s="134"/>
      <c r="L753" s="134"/>
      <c r="M753" s="134"/>
      <c r="N753" s="134"/>
      <c r="O753" s="134"/>
      <c r="P753" s="134"/>
      <c r="Q753" s="134"/>
    </row>
    <row r="754" spans="1:17" ht="15.75" customHeight="1">
      <c r="A754" s="148"/>
      <c r="B754" s="258"/>
      <c r="C754" s="132"/>
      <c r="D754" s="132"/>
      <c r="E754" s="132"/>
      <c r="F754" s="148"/>
      <c r="G754" s="149"/>
      <c r="H754" s="132"/>
      <c r="I754" s="133"/>
      <c r="J754" s="134"/>
      <c r="K754" s="134"/>
      <c r="L754" s="134"/>
      <c r="M754" s="134"/>
      <c r="N754" s="134"/>
      <c r="O754" s="134"/>
      <c r="P754" s="134"/>
      <c r="Q754" s="134"/>
    </row>
    <row r="755" spans="1:17" ht="15.75" customHeight="1">
      <c r="A755" s="548" t="s">
        <v>3079</v>
      </c>
      <c r="B755" s="548"/>
      <c r="C755" s="548" t="s">
        <v>3080</v>
      </c>
      <c r="D755" s="548"/>
      <c r="E755" s="132"/>
      <c r="F755" s="132"/>
      <c r="G755" s="132"/>
      <c r="H755" s="132"/>
      <c r="I755" s="133"/>
      <c r="J755" s="134"/>
      <c r="K755" s="134"/>
      <c r="L755" s="134"/>
      <c r="M755" s="134"/>
      <c r="N755" s="134"/>
      <c r="O755" s="134"/>
      <c r="P755" s="134"/>
      <c r="Q755" s="134"/>
    </row>
    <row r="756" spans="1:17" ht="15.75" customHeight="1">
      <c r="A756" s="139" t="s">
        <v>1622</v>
      </c>
      <c r="B756" s="139" t="s">
        <v>1623</v>
      </c>
      <c r="C756" s="139" t="s">
        <v>1624</v>
      </c>
      <c r="D756" s="139" t="s">
        <v>1625</v>
      </c>
      <c r="E756" s="139" t="s">
        <v>1626</v>
      </c>
      <c r="F756" s="139" t="s">
        <v>1627</v>
      </c>
      <c r="G756" s="140" t="s">
        <v>1628</v>
      </c>
      <c r="H756" s="140" t="s">
        <v>1629</v>
      </c>
      <c r="I756" s="133"/>
      <c r="J756" s="134"/>
      <c r="K756" s="134"/>
      <c r="L756" s="134"/>
      <c r="M756" s="134"/>
      <c r="N756" s="134"/>
      <c r="O756" s="134"/>
      <c r="P756" s="134"/>
      <c r="Q756" s="134"/>
    </row>
    <row r="757" spans="1:17" ht="15.75" customHeight="1">
      <c r="A757" s="139">
        <v>1</v>
      </c>
      <c r="B757" s="154" t="s">
        <v>2720</v>
      </c>
      <c r="C757" s="142" t="s">
        <v>2721</v>
      </c>
      <c r="D757" s="142" t="s">
        <v>1621</v>
      </c>
      <c r="E757" s="142">
        <v>28</v>
      </c>
      <c r="F757" s="139">
        <f t="shared" ref="F757:F783" si="55">SUM(F756,E757)</f>
        <v>28</v>
      </c>
      <c r="G757" s="140">
        <f t="shared" ref="G757:G783" si="56">SUM(E757,G756)</f>
        <v>28</v>
      </c>
      <c r="H757" s="142"/>
      <c r="I757" s="133"/>
      <c r="J757" s="134"/>
      <c r="K757" s="134"/>
      <c r="L757" s="134"/>
      <c r="M757" s="134"/>
      <c r="N757" s="134"/>
      <c r="O757" s="134"/>
      <c r="P757" s="134"/>
      <c r="Q757" s="134"/>
    </row>
    <row r="758" spans="1:17" ht="15.75" customHeight="1">
      <c r="A758" s="142">
        <v>2</v>
      </c>
      <c r="B758" s="150" t="s">
        <v>2722</v>
      </c>
      <c r="C758" s="139" t="s">
        <v>2723</v>
      </c>
      <c r="D758" s="139" t="s">
        <v>1621</v>
      </c>
      <c r="E758" s="142">
        <v>12</v>
      </c>
      <c r="F758" s="139">
        <f t="shared" si="55"/>
        <v>40</v>
      </c>
      <c r="G758" s="140">
        <f t="shared" si="56"/>
        <v>40</v>
      </c>
      <c r="H758" s="142"/>
      <c r="I758" s="133"/>
      <c r="J758" s="134"/>
      <c r="K758" s="134"/>
      <c r="L758" s="134"/>
      <c r="M758" s="134"/>
      <c r="N758" s="134"/>
      <c r="O758" s="134"/>
      <c r="P758" s="134"/>
      <c r="Q758" s="134"/>
    </row>
    <row r="759" spans="1:17" ht="15.75" customHeight="1">
      <c r="A759" s="139">
        <v>3</v>
      </c>
      <c r="B759" s="154" t="s">
        <v>2656</v>
      </c>
      <c r="C759" s="142" t="s">
        <v>2657</v>
      </c>
      <c r="D759" s="142" t="s">
        <v>1621</v>
      </c>
      <c r="E759" s="142">
        <v>30</v>
      </c>
      <c r="F759" s="139">
        <f t="shared" si="55"/>
        <v>70</v>
      </c>
      <c r="G759" s="140">
        <f t="shared" si="56"/>
        <v>70</v>
      </c>
      <c r="H759" s="142"/>
      <c r="I759" s="133"/>
      <c r="J759" s="134"/>
      <c r="K759" s="134"/>
      <c r="L759" s="134"/>
      <c r="M759" s="134"/>
      <c r="N759" s="134"/>
      <c r="O759" s="134"/>
      <c r="P759" s="134"/>
      <c r="Q759" s="134"/>
    </row>
    <row r="760" spans="1:17" ht="15.75" customHeight="1">
      <c r="A760" s="139">
        <v>4</v>
      </c>
      <c r="B760" s="154" t="s">
        <v>2682</v>
      </c>
      <c r="C760" s="142" t="s">
        <v>2683</v>
      </c>
      <c r="D760" s="142" t="s">
        <v>1621</v>
      </c>
      <c r="E760" s="142">
        <v>4</v>
      </c>
      <c r="F760" s="139">
        <f t="shared" si="55"/>
        <v>74</v>
      </c>
      <c r="G760" s="140">
        <f t="shared" si="56"/>
        <v>74</v>
      </c>
      <c r="H760" s="142"/>
      <c r="I760" s="133"/>
      <c r="J760" s="134"/>
      <c r="K760" s="134"/>
      <c r="L760" s="134"/>
      <c r="M760" s="134"/>
      <c r="N760" s="134"/>
      <c r="O760" s="134"/>
      <c r="P760" s="134"/>
      <c r="Q760" s="134"/>
    </row>
    <row r="761" spans="1:17" ht="15.75" customHeight="1">
      <c r="A761" s="139">
        <v>5</v>
      </c>
      <c r="B761" s="147" t="s">
        <v>2724</v>
      </c>
      <c r="C761" s="139" t="s">
        <v>2725</v>
      </c>
      <c r="D761" s="139" t="s">
        <v>1621</v>
      </c>
      <c r="E761" s="142">
        <v>5</v>
      </c>
      <c r="F761" s="139">
        <f t="shared" si="55"/>
        <v>79</v>
      </c>
      <c r="G761" s="140">
        <f t="shared" si="56"/>
        <v>79</v>
      </c>
      <c r="H761" s="142"/>
      <c r="I761" s="133"/>
      <c r="J761" s="134"/>
      <c r="K761" s="134"/>
      <c r="L761" s="134"/>
      <c r="M761" s="134"/>
      <c r="N761" s="134"/>
      <c r="O761" s="134"/>
      <c r="P761" s="134"/>
      <c r="Q761" s="134"/>
    </row>
    <row r="762" spans="1:17" ht="15.75" customHeight="1">
      <c r="A762" s="139">
        <v>6</v>
      </c>
      <c r="B762" s="154" t="s">
        <v>2873</v>
      </c>
      <c r="C762" s="142" t="s">
        <v>2874</v>
      </c>
      <c r="D762" s="142" t="s">
        <v>1632</v>
      </c>
      <c r="E762" s="142">
        <v>20</v>
      </c>
      <c r="F762" s="139">
        <f t="shared" si="55"/>
        <v>99</v>
      </c>
      <c r="G762" s="140">
        <f t="shared" si="56"/>
        <v>99</v>
      </c>
      <c r="H762" s="142"/>
      <c r="I762" s="133"/>
      <c r="J762" s="134"/>
      <c r="K762" s="134"/>
      <c r="L762" s="134"/>
      <c r="M762" s="134"/>
      <c r="N762" s="134"/>
      <c r="O762" s="134"/>
      <c r="P762" s="134"/>
      <c r="Q762" s="134"/>
    </row>
    <row r="763" spans="1:17" ht="15.75" customHeight="1">
      <c r="A763" s="142">
        <v>7</v>
      </c>
      <c r="B763" s="147" t="s">
        <v>2686</v>
      </c>
      <c r="C763" s="139" t="s">
        <v>2661</v>
      </c>
      <c r="D763" s="142" t="s">
        <v>1621</v>
      </c>
      <c r="E763" s="142">
        <v>15</v>
      </c>
      <c r="F763" s="139">
        <f t="shared" si="55"/>
        <v>114</v>
      </c>
      <c r="G763" s="140">
        <f t="shared" si="56"/>
        <v>114</v>
      </c>
      <c r="H763" s="142"/>
      <c r="I763" s="133"/>
      <c r="J763" s="134"/>
      <c r="K763" s="134"/>
      <c r="L763" s="134"/>
      <c r="M763" s="134"/>
      <c r="N763" s="134"/>
      <c r="O763" s="134"/>
      <c r="P763" s="134"/>
      <c r="Q763" s="134"/>
    </row>
    <row r="764" spans="1:17" ht="15.75" customHeight="1">
      <c r="A764" s="142">
        <v>8</v>
      </c>
      <c r="B764" s="147" t="s">
        <v>2387</v>
      </c>
      <c r="C764" s="139" t="s">
        <v>2388</v>
      </c>
      <c r="D764" s="142" t="s">
        <v>1621</v>
      </c>
      <c r="E764" s="142">
        <v>8</v>
      </c>
      <c r="F764" s="139">
        <f t="shared" si="55"/>
        <v>122</v>
      </c>
      <c r="G764" s="140">
        <f t="shared" si="56"/>
        <v>122</v>
      </c>
      <c r="H764" s="142"/>
      <c r="I764" s="133"/>
      <c r="J764" s="134"/>
      <c r="K764" s="134"/>
      <c r="L764" s="134"/>
      <c r="M764" s="134"/>
      <c r="N764" s="134"/>
      <c r="O764" s="134"/>
      <c r="P764" s="134"/>
      <c r="Q764" s="134"/>
    </row>
    <row r="765" spans="1:17" ht="15.75" customHeight="1">
      <c r="A765" s="142">
        <v>9</v>
      </c>
      <c r="B765" s="147" t="s">
        <v>2709</v>
      </c>
      <c r="C765" s="142" t="s">
        <v>2710</v>
      </c>
      <c r="D765" s="142" t="s">
        <v>1621</v>
      </c>
      <c r="E765" s="142">
        <v>12</v>
      </c>
      <c r="F765" s="139">
        <f t="shared" si="55"/>
        <v>134</v>
      </c>
      <c r="G765" s="140">
        <f t="shared" si="56"/>
        <v>134</v>
      </c>
      <c r="H765" s="142"/>
      <c r="I765" s="133"/>
      <c r="J765" s="134"/>
      <c r="K765" s="134"/>
      <c r="L765" s="134"/>
      <c r="M765" s="134"/>
      <c r="N765" s="134"/>
      <c r="O765" s="134"/>
      <c r="P765" s="134"/>
      <c r="Q765" s="134"/>
    </row>
    <row r="766" spans="1:17" ht="15.75" customHeight="1">
      <c r="A766" s="142">
        <v>10</v>
      </c>
      <c r="B766" s="154" t="s">
        <v>2420</v>
      </c>
      <c r="C766" s="142" t="s">
        <v>2421</v>
      </c>
      <c r="D766" s="139" t="s">
        <v>1621</v>
      </c>
      <c r="E766" s="142">
        <v>30</v>
      </c>
      <c r="F766" s="139">
        <f t="shared" si="55"/>
        <v>164</v>
      </c>
      <c r="G766" s="140">
        <f t="shared" si="56"/>
        <v>164</v>
      </c>
      <c r="H766" s="142"/>
      <c r="I766" s="133"/>
      <c r="J766" s="134"/>
      <c r="K766" s="134"/>
      <c r="L766" s="134"/>
      <c r="M766" s="134"/>
      <c r="N766" s="134"/>
      <c r="O766" s="134"/>
      <c r="P766" s="134"/>
      <c r="Q766" s="134"/>
    </row>
    <row r="767" spans="1:17" ht="15.75" customHeight="1">
      <c r="A767" s="142">
        <v>11</v>
      </c>
      <c r="B767" s="154" t="s">
        <v>2192</v>
      </c>
      <c r="C767" s="142" t="s">
        <v>2193</v>
      </c>
      <c r="D767" s="139" t="s">
        <v>1621</v>
      </c>
      <c r="E767" s="142">
        <v>10</v>
      </c>
      <c r="F767" s="139">
        <f t="shared" si="55"/>
        <v>174</v>
      </c>
      <c r="G767" s="140">
        <f t="shared" si="56"/>
        <v>174</v>
      </c>
      <c r="H767" s="142"/>
      <c r="I767" s="133"/>
      <c r="J767" s="134"/>
      <c r="K767" s="134"/>
      <c r="L767" s="134"/>
      <c r="M767" s="134"/>
      <c r="N767" s="134"/>
      <c r="O767" s="134"/>
      <c r="P767" s="134"/>
      <c r="Q767" s="134"/>
    </row>
    <row r="768" spans="1:17" ht="15.75" customHeight="1">
      <c r="A768" s="221">
        <v>12</v>
      </c>
      <c r="B768" s="180" t="s">
        <v>2165</v>
      </c>
      <c r="C768" s="145" t="s">
        <v>2166</v>
      </c>
      <c r="D768" s="145" t="s">
        <v>1621</v>
      </c>
      <c r="E768" s="145">
        <v>11</v>
      </c>
      <c r="F768" s="139">
        <f t="shared" si="55"/>
        <v>185</v>
      </c>
      <c r="G768" s="140">
        <f t="shared" si="56"/>
        <v>185</v>
      </c>
      <c r="H768" s="145"/>
      <c r="I768" s="133" t="s">
        <v>2662</v>
      </c>
      <c r="J768" s="134"/>
      <c r="K768" s="134"/>
      <c r="L768" s="134"/>
      <c r="M768" s="134"/>
      <c r="N768" s="134"/>
      <c r="O768" s="134"/>
      <c r="P768" s="134"/>
      <c r="Q768" s="134"/>
    </row>
    <row r="769" spans="1:17" ht="15.75" customHeight="1">
      <c r="A769" s="142">
        <v>13</v>
      </c>
      <c r="B769" s="375" t="s">
        <v>2526</v>
      </c>
      <c r="C769" s="201" t="s">
        <v>2527</v>
      </c>
      <c r="D769" s="201" t="s">
        <v>1621</v>
      </c>
      <c r="E769" s="201">
        <v>9</v>
      </c>
      <c r="F769" s="139">
        <f t="shared" si="55"/>
        <v>194</v>
      </c>
      <c r="G769" s="140">
        <f t="shared" si="56"/>
        <v>194</v>
      </c>
      <c r="H769" s="201"/>
      <c r="I769" s="133"/>
      <c r="J769" s="134"/>
      <c r="K769" s="134"/>
      <c r="L769" s="134"/>
      <c r="M769" s="134"/>
      <c r="N769" s="134"/>
      <c r="O769" s="134"/>
      <c r="P769" s="134"/>
      <c r="Q769" s="134"/>
    </row>
    <row r="770" spans="1:17" ht="15.75" customHeight="1">
      <c r="A770" s="142">
        <v>14</v>
      </c>
      <c r="B770" s="375" t="s">
        <v>2279</v>
      </c>
      <c r="C770" s="201" t="s">
        <v>2143</v>
      </c>
      <c r="D770" s="201" t="s">
        <v>1632</v>
      </c>
      <c r="E770" s="201">
        <v>12</v>
      </c>
      <c r="F770" s="139">
        <f t="shared" si="55"/>
        <v>206</v>
      </c>
      <c r="G770" s="140">
        <f t="shared" si="56"/>
        <v>206</v>
      </c>
      <c r="H770" s="201"/>
      <c r="I770" s="133"/>
      <c r="J770" s="134"/>
      <c r="K770" s="134"/>
      <c r="L770" s="134"/>
      <c r="M770" s="134"/>
      <c r="N770" s="134"/>
      <c r="O770" s="134"/>
      <c r="P770" s="134"/>
      <c r="Q770" s="134"/>
    </row>
    <row r="771" spans="1:17" ht="15.75" customHeight="1">
      <c r="A771" s="142">
        <v>15</v>
      </c>
      <c r="B771" s="147" t="s">
        <v>2938</v>
      </c>
      <c r="C771" s="139" t="s">
        <v>2939</v>
      </c>
      <c r="D771" s="142" t="s">
        <v>1621</v>
      </c>
      <c r="E771" s="201">
        <v>25</v>
      </c>
      <c r="F771" s="139">
        <f t="shared" si="55"/>
        <v>231</v>
      </c>
      <c r="G771" s="140">
        <f t="shared" si="56"/>
        <v>231</v>
      </c>
      <c r="H771" s="201"/>
      <c r="I771" s="133"/>
      <c r="J771" s="134"/>
      <c r="K771" s="134"/>
      <c r="L771" s="134"/>
      <c r="M771" s="134"/>
      <c r="N771" s="134"/>
      <c r="O771" s="134"/>
      <c r="P771" s="134"/>
      <c r="Q771" s="134"/>
    </row>
    <row r="772" spans="1:17" ht="15.75" customHeight="1">
      <c r="A772" s="142">
        <v>16</v>
      </c>
      <c r="B772" s="154" t="s">
        <v>1834</v>
      </c>
      <c r="C772" s="142" t="s">
        <v>1835</v>
      </c>
      <c r="D772" s="142" t="s">
        <v>1621</v>
      </c>
      <c r="E772" s="142">
        <v>10</v>
      </c>
      <c r="F772" s="139">
        <f t="shared" si="55"/>
        <v>241</v>
      </c>
      <c r="G772" s="140">
        <f t="shared" si="56"/>
        <v>241</v>
      </c>
      <c r="H772" s="201"/>
      <c r="I772" s="133"/>
      <c r="J772" s="134"/>
      <c r="K772" s="134"/>
      <c r="L772" s="134"/>
      <c r="M772" s="134"/>
      <c r="N772" s="134"/>
      <c r="O772" s="134"/>
      <c r="P772" s="134"/>
      <c r="Q772" s="134"/>
    </row>
    <row r="773" spans="1:17" ht="15.75" customHeight="1">
      <c r="A773" s="142">
        <v>17</v>
      </c>
      <c r="B773" s="150" t="s">
        <v>2105</v>
      </c>
      <c r="C773" s="139" t="s">
        <v>2106</v>
      </c>
      <c r="D773" s="139" t="s">
        <v>1632</v>
      </c>
      <c r="E773" s="142">
        <v>24</v>
      </c>
      <c r="F773" s="139">
        <f t="shared" si="55"/>
        <v>265</v>
      </c>
      <c r="G773" s="140">
        <f t="shared" si="56"/>
        <v>265</v>
      </c>
      <c r="H773" s="201"/>
      <c r="I773" s="133"/>
      <c r="J773" s="134"/>
      <c r="K773" s="134"/>
      <c r="L773" s="134"/>
      <c r="M773" s="134"/>
      <c r="N773" s="134"/>
      <c r="O773" s="134"/>
      <c r="P773" s="134"/>
      <c r="Q773" s="134"/>
    </row>
    <row r="774" spans="1:17" ht="15.75" customHeight="1">
      <c r="A774" s="142">
        <v>18</v>
      </c>
      <c r="B774" s="150" t="s">
        <v>1828</v>
      </c>
      <c r="C774" s="139" t="s">
        <v>1829</v>
      </c>
      <c r="D774" s="139" t="s">
        <v>1621</v>
      </c>
      <c r="E774" s="142">
        <v>10</v>
      </c>
      <c r="F774" s="139">
        <f t="shared" si="55"/>
        <v>275</v>
      </c>
      <c r="G774" s="140">
        <f t="shared" si="56"/>
        <v>275</v>
      </c>
      <c r="H774" s="201"/>
      <c r="I774" s="133"/>
      <c r="J774" s="134"/>
      <c r="K774" s="134"/>
      <c r="L774" s="134"/>
      <c r="M774" s="134"/>
      <c r="N774" s="134"/>
      <c r="O774" s="134"/>
      <c r="P774" s="134"/>
      <c r="Q774" s="134"/>
    </row>
    <row r="775" spans="1:17" ht="15.75" customHeight="1">
      <c r="A775" s="142">
        <v>19</v>
      </c>
      <c r="B775" s="154" t="s">
        <v>1677</v>
      </c>
      <c r="C775" s="142" t="s">
        <v>1678</v>
      </c>
      <c r="D775" s="142" t="s">
        <v>1621</v>
      </c>
      <c r="E775" s="142">
        <v>10</v>
      </c>
      <c r="F775" s="139">
        <f t="shared" si="55"/>
        <v>285</v>
      </c>
      <c r="G775" s="140">
        <f t="shared" si="56"/>
        <v>285</v>
      </c>
      <c r="H775" s="201"/>
      <c r="I775" s="133"/>
      <c r="J775" s="134"/>
      <c r="K775" s="134"/>
      <c r="L775" s="134"/>
      <c r="M775" s="134"/>
      <c r="N775" s="134"/>
      <c r="O775" s="134"/>
      <c r="P775" s="134"/>
      <c r="Q775" s="134"/>
    </row>
    <row r="776" spans="1:17" ht="15.75" customHeight="1">
      <c r="A776" s="142">
        <v>20</v>
      </c>
      <c r="B776" s="147" t="s">
        <v>1967</v>
      </c>
      <c r="C776" s="139" t="s">
        <v>1968</v>
      </c>
      <c r="D776" s="142" t="s">
        <v>1632</v>
      </c>
      <c r="E776" s="142">
        <v>8</v>
      </c>
      <c r="F776" s="139">
        <f t="shared" si="55"/>
        <v>293</v>
      </c>
      <c r="G776" s="140">
        <f t="shared" si="56"/>
        <v>293</v>
      </c>
      <c r="H776" s="201"/>
      <c r="I776" s="133"/>
      <c r="J776" s="134"/>
      <c r="K776" s="134"/>
      <c r="L776" s="134"/>
      <c r="M776" s="134"/>
      <c r="N776" s="134"/>
      <c r="O776" s="134"/>
      <c r="P776" s="134"/>
      <c r="Q776" s="134"/>
    </row>
    <row r="777" spans="1:17" ht="15.75" customHeight="1">
      <c r="A777" s="142">
        <v>21</v>
      </c>
      <c r="B777" s="141" t="s">
        <v>1249</v>
      </c>
      <c r="C777" s="142" t="s">
        <v>1250</v>
      </c>
      <c r="D777" s="142" t="s">
        <v>1632</v>
      </c>
      <c r="E777" s="142">
        <v>12</v>
      </c>
      <c r="F777" s="139">
        <f t="shared" si="55"/>
        <v>305</v>
      </c>
      <c r="G777" s="140">
        <f t="shared" si="56"/>
        <v>305</v>
      </c>
      <c r="H777" s="201"/>
      <c r="I777" s="133"/>
      <c r="J777" s="134"/>
      <c r="K777" s="134"/>
      <c r="L777" s="134"/>
      <c r="M777" s="134"/>
      <c r="N777" s="134"/>
      <c r="O777" s="134"/>
      <c r="P777" s="134"/>
      <c r="Q777" s="134"/>
    </row>
    <row r="778" spans="1:17" ht="15.75" customHeight="1">
      <c r="A778" s="142">
        <v>22</v>
      </c>
      <c r="B778" s="141" t="s">
        <v>1728</v>
      </c>
      <c r="C778" s="142" t="s">
        <v>1729</v>
      </c>
      <c r="D778" s="142" t="s">
        <v>1632</v>
      </c>
      <c r="E778" s="142">
        <v>42</v>
      </c>
      <c r="F778" s="139">
        <f t="shared" si="55"/>
        <v>347</v>
      </c>
      <c r="G778" s="140">
        <f t="shared" si="56"/>
        <v>347</v>
      </c>
      <c r="H778" s="201"/>
      <c r="I778" s="133"/>
      <c r="J778" s="134"/>
      <c r="K778" s="134"/>
      <c r="L778" s="134"/>
      <c r="M778" s="134"/>
      <c r="N778" s="134"/>
      <c r="O778" s="134"/>
      <c r="P778" s="134"/>
      <c r="Q778" s="134"/>
    </row>
    <row r="779" spans="1:17" ht="15.75" customHeight="1">
      <c r="A779" s="142">
        <v>23</v>
      </c>
      <c r="B779" s="141" t="s">
        <v>1257</v>
      </c>
      <c r="C779" s="142" t="s">
        <v>1258</v>
      </c>
      <c r="D779" s="142" t="s">
        <v>1632</v>
      </c>
      <c r="E779" s="142">
        <v>18</v>
      </c>
      <c r="F779" s="139">
        <f t="shared" si="55"/>
        <v>365</v>
      </c>
      <c r="G779" s="140">
        <f t="shared" si="56"/>
        <v>365</v>
      </c>
      <c r="H779" s="201"/>
      <c r="I779" s="133"/>
      <c r="J779" s="134"/>
      <c r="K779" s="134"/>
      <c r="L779" s="134"/>
      <c r="M779" s="134"/>
      <c r="N779" s="134"/>
      <c r="O779" s="134"/>
      <c r="P779" s="134"/>
      <c r="Q779" s="134"/>
    </row>
    <row r="780" spans="1:17" ht="15.75" customHeight="1">
      <c r="A780" s="142">
        <v>24</v>
      </c>
      <c r="B780" s="141" t="s">
        <v>1321</v>
      </c>
      <c r="C780" s="142" t="s">
        <v>1322</v>
      </c>
      <c r="D780" s="115" t="s">
        <v>1175</v>
      </c>
      <c r="E780" s="142">
        <v>6</v>
      </c>
      <c r="F780" s="139">
        <f t="shared" si="55"/>
        <v>371</v>
      </c>
      <c r="G780" s="140">
        <f t="shared" si="56"/>
        <v>371</v>
      </c>
      <c r="H780" s="201"/>
      <c r="I780" s="133"/>
      <c r="J780" s="134"/>
      <c r="K780" s="134"/>
      <c r="L780" s="134"/>
      <c r="M780" s="134"/>
      <c r="N780" s="134"/>
      <c r="O780" s="134"/>
      <c r="P780" s="134"/>
      <c r="Q780" s="134"/>
    </row>
    <row r="781" spans="1:17" ht="15.75" customHeight="1">
      <c r="A781" s="158">
        <v>25</v>
      </c>
      <c r="B781" s="174" t="s">
        <v>2201</v>
      </c>
      <c r="C781" s="158" t="s">
        <v>2185</v>
      </c>
      <c r="D781" s="165" t="s">
        <v>1175</v>
      </c>
      <c r="E781" s="158">
        <v>4</v>
      </c>
      <c r="F781" s="157">
        <f t="shared" si="55"/>
        <v>375</v>
      </c>
      <c r="G781" s="159">
        <f t="shared" si="56"/>
        <v>375</v>
      </c>
      <c r="H781" s="377"/>
      <c r="I781" s="133"/>
      <c r="J781" s="134"/>
      <c r="K781" s="134"/>
      <c r="L781" s="134"/>
      <c r="M781" s="134"/>
      <c r="N781" s="134"/>
      <c r="O781" s="134"/>
      <c r="P781" s="134"/>
      <c r="Q781" s="134"/>
    </row>
    <row r="782" spans="1:17" ht="15.75" customHeight="1">
      <c r="A782" s="142">
        <v>26</v>
      </c>
      <c r="B782" s="141" t="s">
        <v>3067</v>
      </c>
      <c r="C782" s="142" t="s">
        <v>2984</v>
      </c>
      <c r="D782" s="115" t="s">
        <v>1175</v>
      </c>
      <c r="E782" s="115">
        <v>12</v>
      </c>
      <c r="F782" s="139">
        <f t="shared" si="55"/>
        <v>387</v>
      </c>
      <c r="G782" s="140">
        <f t="shared" si="56"/>
        <v>387</v>
      </c>
      <c r="H782" s="201"/>
      <c r="I782" s="133"/>
      <c r="J782" s="134"/>
      <c r="K782" s="134"/>
      <c r="L782" s="134"/>
      <c r="M782" s="134"/>
      <c r="N782" s="134"/>
      <c r="O782" s="134"/>
      <c r="P782" s="134"/>
      <c r="Q782" s="134"/>
    </row>
    <row r="783" spans="1:17" ht="15.75" customHeight="1">
      <c r="A783" s="142">
        <v>27</v>
      </c>
      <c r="B783" s="147" t="s">
        <v>2688</v>
      </c>
      <c r="C783" s="139" t="s">
        <v>2689</v>
      </c>
      <c r="D783" s="142" t="s">
        <v>1621</v>
      </c>
      <c r="E783" s="142">
        <v>13</v>
      </c>
      <c r="F783" s="139">
        <f t="shared" si="55"/>
        <v>400</v>
      </c>
      <c r="G783" s="140">
        <f t="shared" si="56"/>
        <v>400</v>
      </c>
      <c r="H783" s="136" t="s">
        <v>2139</v>
      </c>
      <c r="I783" s="258" t="s">
        <v>2690</v>
      </c>
      <c r="J783" s="134"/>
      <c r="K783" s="134"/>
      <c r="L783" s="134"/>
      <c r="M783" s="134"/>
      <c r="N783" s="134"/>
      <c r="O783" s="134"/>
      <c r="P783" s="134"/>
      <c r="Q783" s="134"/>
    </row>
    <row r="784" spans="1:17" ht="15.75" customHeight="1">
      <c r="A784" s="132"/>
      <c r="B784" s="134"/>
      <c r="C784" s="148"/>
      <c r="D784" s="132"/>
      <c r="E784" s="132"/>
      <c r="F784" s="148"/>
      <c r="G784" s="149"/>
      <c r="H784" s="379"/>
      <c r="I784" s="258"/>
      <c r="J784" s="134"/>
      <c r="K784" s="134"/>
      <c r="L784" s="134"/>
      <c r="M784" s="134"/>
      <c r="N784" s="134"/>
      <c r="O784" s="134"/>
      <c r="P784" s="134"/>
      <c r="Q784" s="134"/>
    </row>
    <row r="785" spans="1:17" ht="15.75" customHeight="1">
      <c r="A785" s="548" t="s">
        <v>3081</v>
      </c>
      <c r="B785" s="548"/>
      <c r="C785" s="548" t="s">
        <v>3082</v>
      </c>
      <c r="D785" s="548"/>
      <c r="E785" s="132"/>
      <c r="F785" s="132"/>
      <c r="G785" s="132"/>
      <c r="H785" s="132"/>
      <c r="I785" s="133"/>
      <c r="J785" s="134"/>
      <c r="K785" s="134"/>
      <c r="L785" s="134"/>
      <c r="M785" s="134"/>
      <c r="N785" s="134"/>
      <c r="O785" s="134"/>
      <c r="P785" s="134"/>
      <c r="Q785" s="134"/>
    </row>
    <row r="786" spans="1:17" ht="15.75" customHeight="1">
      <c r="A786" s="139" t="s">
        <v>1622</v>
      </c>
      <c r="B786" s="139" t="s">
        <v>1623</v>
      </c>
      <c r="C786" s="139" t="s">
        <v>1624</v>
      </c>
      <c r="D786" s="139" t="s">
        <v>1625</v>
      </c>
      <c r="E786" s="139" t="s">
        <v>1626</v>
      </c>
      <c r="F786" s="139" t="s">
        <v>1627</v>
      </c>
      <c r="G786" s="140" t="s">
        <v>1628</v>
      </c>
      <c r="H786" s="140" t="s">
        <v>1629</v>
      </c>
      <c r="I786" s="133"/>
      <c r="J786" s="134"/>
      <c r="K786" s="134"/>
      <c r="L786" s="134"/>
      <c r="M786" s="134"/>
      <c r="N786" s="134"/>
      <c r="O786" s="134"/>
      <c r="P786" s="134"/>
      <c r="Q786" s="134"/>
    </row>
    <row r="787" spans="1:17" ht="15.75" customHeight="1">
      <c r="A787" s="139">
        <v>1</v>
      </c>
      <c r="B787" s="154" t="s">
        <v>2656</v>
      </c>
      <c r="C787" s="142" t="s">
        <v>2657</v>
      </c>
      <c r="D787" s="142" t="s">
        <v>1621</v>
      </c>
      <c r="E787" s="142">
        <v>30</v>
      </c>
      <c r="F787" s="139">
        <f>SUM(E787,F786)</f>
        <v>30</v>
      </c>
      <c r="G787" s="140">
        <f t="shared" ref="G787:G796" si="57">SUM(E787,G786)</f>
        <v>30</v>
      </c>
      <c r="H787" s="142"/>
      <c r="I787" s="133"/>
      <c r="J787" s="134"/>
      <c r="K787" s="134"/>
      <c r="L787" s="134"/>
      <c r="M787" s="134"/>
      <c r="N787" s="134"/>
      <c r="O787" s="134"/>
      <c r="P787" s="134"/>
      <c r="Q787" s="134"/>
    </row>
    <row r="788" spans="1:17" ht="15.75" customHeight="1">
      <c r="A788" s="139">
        <v>2</v>
      </c>
      <c r="B788" s="150" t="s">
        <v>2660</v>
      </c>
      <c r="C788" s="142" t="s">
        <v>2661</v>
      </c>
      <c r="D788" s="139" t="s">
        <v>1621</v>
      </c>
      <c r="E788" s="142">
        <v>15</v>
      </c>
      <c r="F788" s="139">
        <f t="shared" ref="F788:F797" si="58">SUM(F787,E788)</f>
        <v>45</v>
      </c>
      <c r="G788" s="140">
        <f t="shared" si="57"/>
        <v>45</v>
      </c>
      <c r="H788" s="142"/>
      <c r="I788" s="133"/>
      <c r="J788" s="134"/>
      <c r="K788" s="134"/>
      <c r="L788" s="134"/>
      <c r="M788" s="134"/>
      <c r="N788" s="134"/>
      <c r="O788" s="134"/>
      <c r="P788" s="134"/>
      <c r="Q788" s="134"/>
    </row>
    <row r="789" spans="1:17" ht="15.75" customHeight="1">
      <c r="A789" s="142">
        <v>3</v>
      </c>
      <c r="B789" s="294" t="s">
        <v>2420</v>
      </c>
      <c r="C789" s="145" t="s">
        <v>2421</v>
      </c>
      <c r="D789" s="143" t="s">
        <v>1621</v>
      </c>
      <c r="E789" s="145">
        <v>20</v>
      </c>
      <c r="F789" s="139">
        <f t="shared" si="58"/>
        <v>65</v>
      </c>
      <c r="G789" s="140">
        <f t="shared" si="57"/>
        <v>65</v>
      </c>
      <c r="H789" s="145"/>
      <c r="I789" s="133" t="s">
        <v>2662</v>
      </c>
      <c r="J789" s="134"/>
      <c r="K789" s="134"/>
      <c r="L789" s="134"/>
      <c r="M789" s="134"/>
      <c r="N789" s="134"/>
      <c r="O789" s="134"/>
      <c r="P789" s="134"/>
      <c r="Q789" s="134"/>
    </row>
    <row r="790" spans="1:17" ht="15.75" customHeight="1">
      <c r="A790" s="139">
        <v>4</v>
      </c>
      <c r="B790" s="375" t="s">
        <v>2279</v>
      </c>
      <c r="C790" s="201" t="s">
        <v>2143</v>
      </c>
      <c r="D790" s="201" t="s">
        <v>1632</v>
      </c>
      <c r="E790" s="201">
        <v>8</v>
      </c>
      <c r="F790" s="139">
        <f t="shared" si="58"/>
        <v>73</v>
      </c>
      <c r="G790" s="140">
        <f t="shared" si="57"/>
        <v>73</v>
      </c>
      <c r="H790" s="201"/>
      <c r="I790" s="133"/>
      <c r="J790" s="134"/>
      <c r="K790" s="134"/>
      <c r="L790" s="134"/>
      <c r="M790" s="134"/>
      <c r="N790" s="134"/>
      <c r="O790" s="134"/>
      <c r="P790" s="134"/>
      <c r="Q790" s="134"/>
    </row>
    <row r="791" spans="1:17" ht="15.75" customHeight="1">
      <c r="A791" s="142">
        <v>5</v>
      </c>
      <c r="B791" s="154" t="s">
        <v>2124</v>
      </c>
      <c r="C791" s="142" t="s">
        <v>2125</v>
      </c>
      <c r="D791" s="142" t="s">
        <v>1632</v>
      </c>
      <c r="E791" s="142">
        <v>32</v>
      </c>
      <c r="F791" s="139">
        <f t="shared" si="58"/>
        <v>105</v>
      </c>
      <c r="G791" s="140">
        <f t="shared" si="57"/>
        <v>105</v>
      </c>
      <c r="H791" s="142"/>
      <c r="I791" s="133"/>
      <c r="J791" s="134"/>
      <c r="K791" s="134"/>
      <c r="L791" s="134"/>
      <c r="M791" s="134"/>
      <c r="N791" s="134"/>
      <c r="O791" s="134"/>
      <c r="P791" s="134"/>
      <c r="Q791" s="134"/>
    </row>
    <row r="792" spans="1:17" ht="15.75" customHeight="1">
      <c r="A792" s="139">
        <v>6</v>
      </c>
      <c r="B792" s="147" t="s">
        <v>2519</v>
      </c>
      <c r="C792" s="139" t="s">
        <v>2520</v>
      </c>
      <c r="D792" s="142" t="s">
        <v>1621</v>
      </c>
      <c r="E792" s="142">
        <v>8</v>
      </c>
      <c r="F792" s="139">
        <f t="shared" si="58"/>
        <v>113</v>
      </c>
      <c r="G792" s="140">
        <f t="shared" si="57"/>
        <v>113</v>
      </c>
      <c r="H792" s="142"/>
      <c r="I792" s="133"/>
      <c r="J792" s="134"/>
      <c r="K792" s="134"/>
      <c r="L792" s="134"/>
      <c r="M792" s="134"/>
      <c r="N792" s="134"/>
      <c r="O792" s="134"/>
      <c r="P792" s="134"/>
      <c r="Q792" s="134"/>
    </row>
    <row r="793" spans="1:17" ht="15.75" customHeight="1">
      <c r="A793" s="142">
        <v>7</v>
      </c>
      <c r="B793" s="147" t="s">
        <v>2938</v>
      </c>
      <c r="C793" s="139" t="s">
        <v>2939</v>
      </c>
      <c r="D793" s="142" t="s">
        <v>1621</v>
      </c>
      <c r="E793" s="142">
        <v>19</v>
      </c>
      <c r="F793" s="139">
        <f t="shared" si="58"/>
        <v>132</v>
      </c>
      <c r="G793" s="140">
        <f t="shared" si="57"/>
        <v>132</v>
      </c>
      <c r="H793" s="142"/>
      <c r="I793" s="133"/>
      <c r="J793" s="134"/>
      <c r="K793" s="134"/>
      <c r="L793" s="134"/>
      <c r="M793" s="134"/>
      <c r="N793" s="134"/>
      <c r="O793" s="134"/>
      <c r="P793" s="134"/>
      <c r="Q793" s="134"/>
    </row>
    <row r="794" spans="1:17" ht="15.75" customHeight="1">
      <c r="A794" s="142">
        <v>8</v>
      </c>
      <c r="B794" s="147" t="s">
        <v>3083</v>
      </c>
      <c r="C794" s="139" t="s">
        <v>1638</v>
      </c>
      <c r="D794" s="142" t="s">
        <v>1621</v>
      </c>
      <c r="E794" s="142">
        <v>10</v>
      </c>
      <c r="F794" s="139">
        <f t="shared" si="58"/>
        <v>142</v>
      </c>
      <c r="G794" s="140">
        <f t="shared" si="57"/>
        <v>142</v>
      </c>
      <c r="H794" s="142"/>
      <c r="I794" s="133"/>
      <c r="J794" s="134"/>
      <c r="K794" s="134"/>
      <c r="L794" s="134"/>
      <c r="M794" s="134"/>
      <c r="N794" s="134"/>
      <c r="O794" s="134"/>
      <c r="P794" s="134"/>
      <c r="Q794" s="134"/>
    </row>
    <row r="795" spans="1:17" ht="15.75" customHeight="1">
      <c r="A795" s="142">
        <v>9</v>
      </c>
      <c r="B795" s="147" t="s">
        <v>1706</v>
      </c>
      <c r="C795" s="139" t="s">
        <v>1707</v>
      </c>
      <c r="D795" s="142" t="s">
        <v>1632</v>
      </c>
      <c r="E795" s="142">
        <v>37</v>
      </c>
      <c r="F795" s="139">
        <f t="shared" si="58"/>
        <v>179</v>
      </c>
      <c r="G795" s="140">
        <f t="shared" si="57"/>
        <v>179</v>
      </c>
      <c r="H795" s="142"/>
      <c r="I795" s="133"/>
      <c r="J795" s="134"/>
      <c r="K795" s="134"/>
      <c r="L795" s="134"/>
      <c r="M795" s="134"/>
      <c r="N795" s="134"/>
      <c r="O795" s="134"/>
      <c r="P795" s="134"/>
      <c r="Q795" s="134"/>
    </row>
    <row r="796" spans="1:17" ht="15.75" customHeight="1">
      <c r="A796" s="142">
        <v>10</v>
      </c>
      <c r="B796" s="147" t="s">
        <v>1967</v>
      </c>
      <c r="C796" s="139" t="s">
        <v>1968</v>
      </c>
      <c r="D796" s="142" t="s">
        <v>1632</v>
      </c>
      <c r="E796" s="142">
        <v>8</v>
      </c>
      <c r="F796" s="139">
        <f t="shared" si="58"/>
        <v>187</v>
      </c>
      <c r="G796" s="140">
        <f t="shared" si="57"/>
        <v>187</v>
      </c>
      <c r="H796" s="142"/>
      <c r="I796" s="133"/>
      <c r="J796" s="134"/>
      <c r="K796" s="134"/>
      <c r="L796" s="134"/>
      <c r="M796" s="134"/>
      <c r="N796" s="134"/>
      <c r="O796" s="134"/>
      <c r="P796" s="134"/>
      <c r="Q796" s="134"/>
    </row>
    <row r="797" spans="1:17" ht="15.75" customHeight="1">
      <c r="A797" s="142">
        <v>11</v>
      </c>
      <c r="B797" s="126" t="s">
        <v>3084</v>
      </c>
      <c r="C797" s="139" t="s">
        <v>3085</v>
      </c>
      <c r="D797" s="142" t="s">
        <v>1632</v>
      </c>
      <c r="E797" s="142">
        <v>289</v>
      </c>
      <c r="F797" s="139">
        <f t="shared" si="58"/>
        <v>476</v>
      </c>
      <c r="G797" s="140">
        <v>400</v>
      </c>
      <c r="H797" s="325" t="s">
        <v>1179</v>
      </c>
      <c r="I797" s="133" t="s">
        <v>2111</v>
      </c>
      <c r="J797" s="134"/>
      <c r="K797" s="134"/>
      <c r="L797" s="134"/>
      <c r="M797" s="134"/>
      <c r="N797" s="134"/>
      <c r="O797" s="134"/>
      <c r="P797" s="134"/>
      <c r="Q797" s="134"/>
    </row>
    <row r="798" spans="1:17" ht="15.75" customHeight="1">
      <c r="A798" s="134"/>
      <c r="B798" s="134"/>
      <c r="C798" s="132"/>
      <c r="D798" s="132"/>
      <c r="E798" s="132"/>
      <c r="F798" s="132"/>
      <c r="G798" s="132"/>
      <c r="H798" s="132"/>
      <c r="I798" s="133"/>
      <c r="J798" s="134"/>
      <c r="K798" s="134"/>
      <c r="L798" s="134"/>
      <c r="M798" s="134"/>
      <c r="N798" s="134"/>
      <c r="O798" s="134"/>
      <c r="P798" s="134"/>
      <c r="Q798" s="134"/>
    </row>
    <row r="799" spans="1:17" ht="15.75" customHeight="1">
      <c r="A799" s="548" t="s">
        <v>3086</v>
      </c>
      <c r="B799" s="548"/>
      <c r="C799" s="548" t="s">
        <v>3087</v>
      </c>
      <c r="D799" s="548"/>
      <c r="E799" s="132"/>
      <c r="F799" s="132"/>
      <c r="G799" s="132"/>
      <c r="H799" s="132"/>
      <c r="I799" s="133"/>
      <c r="J799" s="134"/>
      <c r="K799" s="134"/>
      <c r="L799" s="134"/>
      <c r="M799" s="134"/>
      <c r="N799" s="134"/>
      <c r="O799" s="134"/>
      <c r="P799" s="134"/>
      <c r="Q799" s="134"/>
    </row>
    <row r="800" spans="1:17" ht="15.75" customHeight="1">
      <c r="A800" s="139" t="s">
        <v>1622</v>
      </c>
      <c r="B800" s="139" t="s">
        <v>1623</v>
      </c>
      <c r="C800" s="139" t="s">
        <v>1624</v>
      </c>
      <c r="D800" s="139" t="s">
        <v>1625</v>
      </c>
      <c r="E800" s="139" t="s">
        <v>1626</v>
      </c>
      <c r="F800" s="139" t="s">
        <v>1627</v>
      </c>
      <c r="G800" s="140" t="s">
        <v>1628</v>
      </c>
      <c r="H800" s="140" t="s">
        <v>1629</v>
      </c>
      <c r="I800" s="133"/>
      <c r="J800" s="134"/>
      <c r="K800" s="134"/>
      <c r="L800" s="134"/>
      <c r="M800" s="134"/>
      <c r="N800" s="134"/>
      <c r="O800" s="134"/>
      <c r="P800" s="134"/>
      <c r="Q800" s="134"/>
    </row>
    <row r="801" spans="1:17" ht="15.75" customHeight="1">
      <c r="A801" s="139">
        <v>1</v>
      </c>
      <c r="B801" s="154" t="s">
        <v>2656</v>
      </c>
      <c r="C801" s="142" t="s">
        <v>2657</v>
      </c>
      <c r="D801" s="142" t="s">
        <v>1621</v>
      </c>
      <c r="E801" s="142">
        <v>30</v>
      </c>
      <c r="F801" s="139">
        <f>SUM(E801,F800)</f>
        <v>30</v>
      </c>
      <c r="G801" s="140">
        <f t="shared" ref="G801:G806" si="59">SUM(E801,G800)</f>
        <v>30</v>
      </c>
      <c r="H801" s="142"/>
      <c r="I801" s="133"/>
      <c r="J801" s="134"/>
      <c r="K801" s="134"/>
      <c r="L801" s="134"/>
      <c r="M801" s="134"/>
      <c r="N801" s="134"/>
      <c r="O801" s="134"/>
      <c r="P801" s="134"/>
      <c r="Q801" s="134"/>
    </row>
    <row r="802" spans="1:17" ht="15.75" customHeight="1">
      <c r="A802" s="139">
        <v>2</v>
      </c>
      <c r="B802" s="154" t="s">
        <v>2673</v>
      </c>
      <c r="C802" s="142" t="s">
        <v>2659</v>
      </c>
      <c r="D802" s="142" t="s">
        <v>1621</v>
      </c>
      <c r="E802" s="142">
        <v>46</v>
      </c>
      <c r="F802" s="139">
        <f>SUM(E802,F801)</f>
        <v>76</v>
      </c>
      <c r="G802" s="140">
        <f t="shared" si="59"/>
        <v>76</v>
      </c>
      <c r="H802" s="142"/>
      <c r="I802" s="133"/>
      <c r="J802" s="134"/>
      <c r="K802" s="134"/>
      <c r="L802" s="134"/>
      <c r="M802" s="134"/>
      <c r="N802" s="134"/>
      <c r="O802" s="134"/>
      <c r="P802" s="134"/>
      <c r="Q802" s="134"/>
    </row>
    <row r="803" spans="1:17" ht="15.75" customHeight="1">
      <c r="A803" s="142">
        <v>3</v>
      </c>
      <c r="B803" s="147" t="s">
        <v>2762</v>
      </c>
      <c r="C803" s="139" t="s">
        <v>2763</v>
      </c>
      <c r="D803" s="142" t="s">
        <v>1632</v>
      </c>
      <c r="E803" s="142">
        <v>6</v>
      </c>
      <c r="F803" s="139">
        <f t="shared" ref="F803:F810" si="60">SUM(F802,E803)</f>
        <v>82</v>
      </c>
      <c r="G803" s="140">
        <f t="shared" si="59"/>
        <v>82</v>
      </c>
      <c r="H803" s="142"/>
      <c r="I803" s="133"/>
      <c r="J803" s="134"/>
      <c r="K803" s="134"/>
      <c r="L803" s="134"/>
      <c r="M803" s="134"/>
      <c r="N803" s="134"/>
      <c r="O803" s="134"/>
      <c r="P803" s="134"/>
      <c r="Q803" s="134"/>
    </row>
    <row r="804" spans="1:17" ht="15.75" customHeight="1">
      <c r="A804" s="139">
        <v>4</v>
      </c>
      <c r="B804" s="150" t="s">
        <v>2660</v>
      </c>
      <c r="C804" s="142" t="s">
        <v>2661</v>
      </c>
      <c r="D804" s="139" t="s">
        <v>1621</v>
      </c>
      <c r="E804" s="142">
        <v>15</v>
      </c>
      <c r="F804" s="139">
        <f t="shared" si="60"/>
        <v>97</v>
      </c>
      <c r="G804" s="140">
        <f t="shared" si="59"/>
        <v>97</v>
      </c>
      <c r="H804" s="142"/>
      <c r="I804" s="133"/>
      <c r="J804" s="134"/>
      <c r="K804" s="134"/>
      <c r="L804" s="134"/>
      <c r="M804" s="134"/>
      <c r="N804" s="134"/>
      <c r="O804" s="134"/>
      <c r="P804" s="134"/>
      <c r="Q804" s="134"/>
    </row>
    <row r="805" spans="1:17" ht="15.75" customHeight="1">
      <c r="A805" s="139">
        <v>5</v>
      </c>
      <c r="B805" s="154" t="s">
        <v>2391</v>
      </c>
      <c r="C805" s="142" t="s">
        <v>2180</v>
      </c>
      <c r="D805" s="139" t="s">
        <v>1621</v>
      </c>
      <c r="E805" s="142">
        <v>4</v>
      </c>
      <c r="F805" s="139">
        <f t="shared" si="60"/>
        <v>101</v>
      </c>
      <c r="G805" s="140">
        <f t="shared" si="59"/>
        <v>101</v>
      </c>
      <c r="H805" s="142"/>
      <c r="I805" s="133"/>
      <c r="J805" s="134"/>
      <c r="K805" s="134"/>
      <c r="L805" s="134"/>
      <c r="M805" s="134"/>
      <c r="N805" s="134"/>
      <c r="O805" s="134"/>
      <c r="P805" s="134"/>
      <c r="Q805" s="134"/>
    </row>
    <row r="806" spans="1:17" ht="15.75" customHeight="1">
      <c r="A806" s="139">
        <v>6</v>
      </c>
      <c r="B806" s="154" t="s">
        <v>2420</v>
      </c>
      <c r="C806" s="142" t="s">
        <v>2421</v>
      </c>
      <c r="D806" s="139" t="s">
        <v>1621</v>
      </c>
      <c r="E806" s="142">
        <v>20</v>
      </c>
      <c r="F806" s="139">
        <f t="shared" si="60"/>
        <v>121</v>
      </c>
      <c r="G806" s="140">
        <f t="shared" si="59"/>
        <v>121</v>
      </c>
      <c r="H806" s="142"/>
      <c r="I806" s="133"/>
      <c r="J806" s="134"/>
      <c r="K806" s="134"/>
      <c r="L806" s="134"/>
      <c r="M806" s="134"/>
      <c r="N806" s="134"/>
      <c r="O806" s="134"/>
      <c r="P806" s="134"/>
      <c r="Q806" s="134"/>
    </row>
    <row r="807" spans="1:17" ht="15.75" customHeight="1">
      <c r="A807" s="260">
        <v>7</v>
      </c>
      <c r="B807" s="180" t="s">
        <v>2835</v>
      </c>
      <c r="C807" s="301" t="s">
        <v>3031</v>
      </c>
      <c r="D807" s="145" t="s">
        <v>1632</v>
      </c>
      <c r="E807" s="145">
        <v>198</v>
      </c>
      <c r="F807" s="139">
        <f t="shared" si="60"/>
        <v>319</v>
      </c>
      <c r="G807" s="146">
        <v>200</v>
      </c>
      <c r="H807" s="145"/>
      <c r="I807" s="133" t="s">
        <v>2662</v>
      </c>
      <c r="J807" s="134"/>
      <c r="K807" s="134"/>
      <c r="L807" s="134"/>
      <c r="M807" s="134"/>
      <c r="N807" s="134"/>
      <c r="O807" s="134"/>
      <c r="P807" s="134"/>
      <c r="Q807" s="134"/>
    </row>
    <row r="808" spans="1:17" ht="15.75" customHeight="1">
      <c r="A808" s="260">
        <v>8</v>
      </c>
      <c r="B808" s="154" t="s">
        <v>2122</v>
      </c>
      <c r="C808" s="142" t="s">
        <v>2123</v>
      </c>
      <c r="D808" s="142" t="s">
        <v>1632</v>
      </c>
      <c r="E808" s="142">
        <v>20</v>
      </c>
      <c r="F808" s="139">
        <f t="shared" si="60"/>
        <v>339</v>
      </c>
      <c r="G808" s="140">
        <f>SUM(E808,G807)</f>
        <v>220</v>
      </c>
      <c r="H808" s="142"/>
      <c r="I808" s="133"/>
      <c r="J808" s="134"/>
      <c r="K808" s="134"/>
      <c r="L808" s="134"/>
      <c r="M808" s="134"/>
      <c r="N808" s="134"/>
      <c r="O808" s="134"/>
      <c r="P808" s="134"/>
      <c r="Q808" s="134"/>
    </row>
    <row r="809" spans="1:17" ht="15.75" customHeight="1">
      <c r="A809" s="260">
        <v>9</v>
      </c>
      <c r="B809" s="147" t="s">
        <v>2835</v>
      </c>
      <c r="C809" s="221" t="s">
        <v>3088</v>
      </c>
      <c r="D809" s="142" t="s">
        <v>1632</v>
      </c>
      <c r="E809" s="142">
        <v>243</v>
      </c>
      <c r="F809" s="139">
        <f t="shared" si="60"/>
        <v>582</v>
      </c>
      <c r="G809" s="140">
        <v>400</v>
      </c>
      <c r="H809" s="136" t="s">
        <v>2139</v>
      </c>
      <c r="I809" s="133" t="s">
        <v>2665</v>
      </c>
      <c r="J809" s="134"/>
      <c r="K809" s="134"/>
      <c r="L809" s="134"/>
      <c r="M809" s="134"/>
      <c r="N809" s="134"/>
      <c r="O809" s="134"/>
      <c r="P809" s="134"/>
      <c r="Q809" s="134"/>
    </row>
    <row r="810" spans="1:17" ht="15.75" customHeight="1">
      <c r="A810" s="260">
        <v>10</v>
      </c>
      <c r="B810" s="154" t="s">
        <v>1724</v>
      </c>
      <c r="C810" s="142" t="s">
        <v>1725</v>
      </c>
      <c r="D810" s="142" t="s">
        <v>1621</v>
      </c>
      <c r="E810" s="142">
        <v>27</v>
      </c>
      <c r="F810" s="139">
        <f t="shared" si="60"/>
        <v>609</v>
      </c>
      <c r="G810" s="140">
        <v>400</v>
      </c>
      <c r="H810" s="142"/>
      <c r="I810" s="133"/>
      <c r="J810" s="134"/>
      <c r="K810" s="134"/>
      <c r="L810" s="134"/>
      <c r="M810" s="134"/>
      <c r="N810" s="134"/>
      <c r="O810" s="134"/>
      <c r="P810" s="134"/>
      <c r="Q810" s="134"/>
    </row>
    <row r="811" spans="1:17" ht="15.75" customHeight="1">
      <c r="A811" s="332"/>
      <c r="B811" s="333"/>
      <c r="C811" s="224"/>
      <c r="D811" s="224"/>
      <c r="E811" s="132"/>
      <c r="F811" s="148"/>
      <c r="G811" s="149"/>
      <c r="H811" s="132"/>
      <c r="I811" s="133"/>
      <c r="J811" s="134"/>
      <c r="K811" s="134"/>
      <c r="L811" s="134"/>
      <c r="M811" s="134"/>
      <c r="N811" s="134"/>
      <c r="O811" s="134"/>
      <c r="P811" s="134"/>
      <c r="Q811" s="134"/>
    </row>
    <row r="812" spans="1:17" ht="15.75" customHeight="1">
      <c r="A812" s="148"/>
      <c r="B812" s="258"/>
      <c r="C812" s="132"/>
      <c r="D812" s="132"/>
      <c r="E812" s="132"/>
      <c r="F812" s="148"/>
      <c r="G812" s="149"/>
      <c r="H812" s="132"/>
      <c r="I812" s="133"/>
      <c r="J812" s="134"/>
      <c r="K812" s="134"/>
      <c r="L812" s="134"/>
      <c r="M812" s="134"/>
      <c r="N812" s="134"/>
      <c r="O812" s="134"/>
      <c r="P812" s="134"/>
      <c r="Q812" s="134"/>
    </row>
    <row r="813" spans="1:17" ht="15.75" customHeight="1">
      <c r="A813" s="148"/>
      <c r="B813" s="258"/>
      <c r="C813" s="132"/>
      <c r="D813" s="132"/>
      <c r="E813" s="132"/>
      <c r="F813" s="148"/>
      <c r="G813" s="149"/>
      <c r="H813" s="132"/>
      <c r="I813" s="133"/>
      <c r="J813" s="134"/>
      <c r="K813" s="134"/>
      <c r="L813" s="134"/>
      <c r="M813" s="134"/>
      <c r="N813" s="134"/>
      <c r="O813" s="134"/>
      <c r="P813" s="134"/>
      <c r="Q813" s="134"/>
    </row>
    <row r="814" spans="1:17" ht="15.75" customHeight="1">
      <c r="A814" s="148"/>
      <c r="B814" s="134"/>
      <c r="C814" s="132"/>
      <c r="D814" s="148"/>
      <c r="E814" s="132"/>
      <c r="F814" s="148"/>
      <c r="G814" s="149"/>
      <c r="H814" s="132"/>
      <c r="I814" s="133"/>
      <c r="J814" s="134"/>
      <c r="K814" s="134"/>
      <c r="L814" s="134"/>
      <c r="M814" s="134"/>
      <c r="N814" s="134"/>
      <c r="O814" s="134"/>
      <c r="P814" s="134"/>
      <c r="Q814" s="134"/>
    </row>
    <row r="815" spans="1:17" ht="15.75" customHeight="1">
      <c r="A815" s="548" t="s">
        <v>3089</v>
      </c>
      <c r="B815" s="548"/>
      <c r="C815" s="548" t="s">
        <v>3090</v>
      </c>
      <c r="D815" s="548"/>
      <c r="E815" s="132"/>
      <c r="F815" s="132"/>
      <c r="G815" s="149"/>
      <c r="H815" s="132"/>
      <c r="I815" s="133"/>
      <c r="J815" s="134"/>
      <c r="K815" s="134"/>
      <c r="L815" s="134"/>
      <c r="M815" s="134"/>
      <c r="N815" s="134"/>
      <c r="O815" s="134"/>
      <c r="P815" s="134"/>
      <c r="Q815" s="134"/>
    </row>
    <row r="816" spans="1:17" ht="15.75" customHeight="1">
      <c r="A816" s="139" t="s">
        <v>1622</v>
      </c>
      <c r="B816" s="139" t="s">
        <v>1623</v>
      </c>
      <c r="C816" s="139" t="s">
        <v>1624</v>
      </c>
      <c r="D816" s="139" t="s">
        <v>1625</v>
      </c>
      <c r="E816" s="139" t="s">
        <v>1626</v>
      </c>
      <c r="F816" s="139" t="s">
        <v>1627</v>
      </c>
      <c r="G816" s="140" t="s">
        <v>1628</v>
      </c>
      <c r="H816" s="140" t="s">
        <v>1629</v>
      </c>
      <c r="I816" s="133"/>
      <c r="J816" s="134"/>
      <c r="K816" s="134"/>
      <c r="L816" s="134"/>
      <c r="M816" s="134"/>
      <c r="N816" s="134"/>
      <c r="O816" s="134"/>
      <c r="P816" s="134"/>
      <c r="Q816" s="134"/>
    </row>
    <row r="817" spans="1:17" ht="15.75" customHeight="1">
      <c r="A817" s="139">
        <v>1</v>
      </c>
      <c r="B817" s="294" t="s">
        <v>2676</v>
      </c>
      <c r="C817" s="145" t="s">
        <v>2677</v>
      </c>
      <c r="D817" s="145" t="s">
        <v>1632</v>
      </c>
      <c r="E817" s="145">
        <v>6</v>
      </c>
      <c r="F817" s="143">
        <f>SUM(E817,F816)</f>
        <v>6</v>
      </c>
      <c r="G817" s="146">
        <f>SUM(E817,G816)</f>
        <v>6</v>
      </c>
      <c r="H817" s="145"/>
      <c r="I817" s="133" t="s">
        <v>2662</v>
      </c>
      <c r="J817" s="134"/>
      <c r="K817" s="134"/>
      <c r="L817" s="134"/>
      <c r="M817" s="134"/>
      <c r="N817" s="134"/>
      <c r="O817" s="134"/>
      <c r="P817" s="134"/>
      <c r="Q817" s="134"/>
    </row>
    <row r="818" spans="1:17" ht="15.75" customHeight="1">
      <c r="A818" s="139">
        <v>2</v>
      </c>
      <c r="B818" s="154"/>
      <c r="C818" s="142"/>
      <c r="D818" s="142"/>
      <c r="E818" s="142"/>
      <c r="F818" s="139"/>
      <c r="G818" s="140"/>
      <c r="H818" s="142"/>
      <c r="I818" s="133"/>
      <c r="J818" s="134"/>
      <c r="K818" s="134"/>
      <c r="L818" s="134"/>
      <c r="M818" s="134"/>
      <c r="N818" s="134"/>
      <c r="O818" s="134"/>
      <c r="P818" s="134"/>
      <c r="Q818" s="134"/>
    </row>
    <row r="819" spans="1:17" ht="15.75" customHeight="1">
      <c r="A819" s="142">
        <v>3</v>
      </c>
      <c r="B819" s="150"/>
      <c r="C819" s="139"/>
      <c r="D819" s="139"/>
      <c r="E819" s="139"/>
      <c r="F819" s="142"/>
      <c r="G819" s="140"/>
      <c r="H819" s="142"/>
      <c r="I819" s="133"/>
      <c r="J819" s="134"/>
      <c r="K819" s="134"/>
      <c r="L819" s="134"/>
      <c r="M819" s="134"/>
      <c r="N819" s="134"/>
      <c r="O819" s="134"/>
      <c r="P819" s="134"/>
      <c r="Q819" s="134"/>
    </row>
    <row r="820" spans="1:17" ht="15.75" customHeight="1">
      <c r="A820" s="134"/>
      <c r="B820" s="134"/>
      <c r="C820" s="132"/>
      <c r="D820" s="132"/>
      <c r="E820" s="132"/>
      <c r="F820" s="132"/>
      <c r="G820" s="149"/>
      <c r="H820" s="132"/>
      <c r="I820" s="133"/>
      <c r="J820" s="134"/>
      <c r="K820" s="134"/>
      <c r="L820" s="134"/>
      <c r="M820" s="134"/>
      <c r="N820" s="134"/>
      <c r="O820" s="134"/>
      <c r="P820" s="134"/>
      <c r="Q820" s="134"/>
    </row>
    <row r="821" spans="1:17" ht="15.75" customHeight="1">
      <c r="A821" s="134"/>
      <c r="B821" s="134"/>
      <c r="C821" s="132"/>
      <c r="D821" s="132"/>
      <c r="E821" s="132"/>
      <c r="F821" s="132"/>
      <c r="G821" s="149"/>
      <c r="H821" s="132"/>
      <c r="I821" s="133"/>
      <c r="J821" s="134"/>
      <c r="K821" s="134"/>
      <c r="L821" s="134"/>
      <c r="M821" s="134"/>
      <c r="N821" s="134"/>
      <c r="O821" s="134"/>
      <c r="P821" s="134"/>
      <c r="Q821" s="134"/>
    </row>
    <row r="822" spans="1:17" ht="15.75" customHeight="1">
      <c r="A822" s="134"/>
      <c r="B822" s="134"/>
      <c r="C822" s="132"/>
      <c r="D822" s="132"/>
      <c r="E822" s="132"/>
      <c r="F822" s="132"/>
      <c r="G822" s="149"/>
      <c r="H822" s="132"/>
      <c r="I822" s="133"/>
      <c r="J822" s="134"/>
      <c r="K822" s="134"/>
      <c r="L822" s="134"/>
      <c r="M822" s="134"/>
      <c r="N822" s="134"/>
      <c r="O822" s="134"/>
      <c r="P822" s="134"/>
      <c r="Q822" s="134"/>
    </row>
    <row r="823" spans="1:17" ht="15.75" customHeight="1">
      <c r="A823" s="548" t="s">
        <v>3091</v>
      </c>
      <c r="B823" s="548"/>
      <c r="C823" s="548" t="s">
        <v>3092</v>
      </c>
      <c r="D823" s="548"/>
      <c r="E823" s="132"/>
      <c r="F823" s="132"/>
      <c r="G823" s="132"/>
      <c r="H823" s="132"/>
      <c r="I823" s="133"/>
      <c r="J823" s="134"/>
      <c r="K823" s="134"/>
      <c r="L823" s="134"/>
      <c r="M823" s="134"/>
      <c r="N823" s="134"/>
      <c r="O823" s="134"/>
      <c r="P823" s="134"/>
      <c r="Q823" s="134"/>
    </row>
    <row r="824" spans="1:17" ht="15.75" customHeight="1">
      <c r="A824" s="139" t="s">
        <v>1622</v>
      </c>
      <c r="B824" s="139" t="s">
        <v>1623</v>
      </c>
      <c r="C824" s="139" t="s">
        <v>1624</v>
      </c>
      <c r="D824" s="139" t="s">
        <v>1625</v>
      </c>
      <c r="E824" s="139" t="s">
        <v>1626</v>
      </c>
      <c r="F824" s="139" t="s">
        <v>1627</v>
      </c>
      <c r="G824" s="140" t="s">
        <v>1628</v>
      </c>
      <c r="H824" s="140" t="s">
        <v>1629</v>
      </c>
      <c r="I824" s="346">
        <v>300</v>
      </c>
      <c r="J824" s="134"/>
      <c r="K824" s="134"/>
      <c r="L824" s="134"/>
      <c r="M824" s="134"/>
      <c r="N824" s="134"/>
      <c r="O824" s="134"/>
      <c r="P824" s="134"/>
      <c r="Q824" s="134"/>
    </row>
    <row r="825" spans="1:17" ht="15.75" customHeight="1">
      <c r="A825" s="142">
        <v>1</v>
      </c>
      <c r="B825" s="147" t="s">
        <v>2762</v>
      </c>
      <c r="C825" s="139" t="s">
        <v>2763</v>
      </c>
      <c r="D825" s="142" t="s">
        <v>1632</v>
      </c>
      <c r="E825" s="142">
        <v>8</v>
      </c>
      <c r="F825" s="142">
        <f t="shared" ref="F825:F851" si="61">SUM(F824,E825)</f>
        <v>8</v>
      </c>
      <c r="G825" s="140">
        <v>8</v>
      </c>
      <c r="H825" s="142"/>
      <c r="I825" s="133"/>
      <c r="J825" s="134"/>
      <c r="K825" s="134"/>
      <c r="L825" s="134"/>
      <c r="M825" s="134"/>
      <c r="N825" s="134"/>
      <c r="O825" s="134"/>
      <c r="P825" s="134"/>
      <c r="Q825" s="134"/>
    </row>
    <row r="826" spans="1:17" ht="15.75" customHeight="1">
      <c r="A826" s="139">
        <v>2</v>
      </c>
      <c r="B826" s="154" t="s">
        <v>2676</v>
      </c>
      <c r="C826" s="142" t="s">
        <v>2677</v>
      </c>
      <c r="D826" s="142" t="s">
        <v>1632</v>
      </c>
      <c r="E826" s="142">
        <v>6</v>
      </c>
      <c r="F826" s="139">
        <f t="shared" si="61"/>
        <v>14</v>
      </c>
      <c r="G826" s="140">
        <f t="shared" ref="G826:G840" si="62">SUM(E826,G825)</f>
        <v>14</v>
      </c>
      <c r="H826" s="142"/>
      <c r="I826" s="133"/>
      <c r="J826" s="134"/>
      <c r="K826" s="134"/>
      <c r="L826" s="134"/>
      <c r="M826" s="134"/>
      <c r="N826" s="134"/>
      <c r="O826" s="134"/>
      <c r="P826" s="134"/>
      <c r="Q826" s="134"/>
    </row>
    <row r="827" spans="1:17" ht="15.75" customHeight="1">
      <c r="A827" s="142">
        <v>3</v>
      </c>
      <c r="B827" s="147" t="s">
        <v>3093</v>
      </c>
      <c r="C827" s="139" t="s">
        <v>2661</v>
      </c>
      <c r="D827" s="142" t="s">
        <v>1621</v>
      </c>
      <c r="E827" s="142">
        <v>15</v>
      </c>
      <c r="F827" s="139">
        <f t="shared" si="61"/>
        <v>29</v>
      </c>
      <c r="G827" s="140">
        <f t="shared" si="62"/>
        <v>29</v>
      </c>
      <c r="H827" s="142"/>
      <c r="I827" s="133"/>
      <c r="J827" s="134"/>
      <c r="K827" s="134"/>
      <c r="L827" s="134"/>
      <c r="M827" s="134"/>
      <c r="N827" s="134"/>
      <c r="O827" s="134"/>
      <c r="P827" s="134"/>
      <c r="Q827" s="134"/>
    </row>
    <row r="828" spans="1:17" ht="15.75" customHeight="1">
      <c r="A828" s="142">
        <v>4</v>
      </c>
      <c r="B828" s="147" t="s">
        <v>2197</v>
      </c>
      <c r="C828" s="142" t="s">
        <v>2115</v>
      </c>
      <c r="D828" s="142" t="s">
        <v>1621</v>
      </c>
      <c r="E828" s="142">
        <v>6</v>
      </c>
      <c r="F828" s="139">
        <f t="shared" si="61"/>
        <v>35</v>
      </c>
      <c r="G828" s="140">
        <f t="shared" si="62"/>
        <v>35</v>
      </c>
      <c r="H828" s="142"/>
      <c r="I828" s="133"/>
      <c r="J828" s="134"/>
      <c r="K828" s="134"/>
      <c r="L828" s="134"/>
      <c r="M828" s="134"/>
      <c r="N828" s="134"/>
      <c r="O828" s="134"/>
      <c r="P828" s="134"/>
      <c r="Q828" s="134"/>
    </row>
    <row r="829" spans="1:17" ht="15.75" customHeight="1">
      <c r="A829" s="142">
        <v>5</v>
      </c>
      <c r="B829" s="147" t="s">
        <v>2608</v>
      </c>
      <c r="C829" s="142" t="s">
        <v>2609</v>
      </c>
      <c r="D829" s="142" t="s">
        <v>1632</v>
      </c>
      <c r="E829" s="142">
        <v>20</v>
      </c>
      <c r="F829" s="139">
        <f t="shared" si="61"/>
        <v>55</v>
      </c>
      <c r="G829" s="140">
        <f t="shared" si="62"/>
        <v>55</v>
      </c>
      <c r="H829" s="142"/>
      <c r="I829" s="133"/>
      <c r="J829" s="134"/>
      <c r="K829" s="134"/>
      <c r="L829" s="134"/>
      <c r="M829" s="134"/>
      <c r="N829" s="134"/>
      <c r="O829" s="134"/>
      <c r="P829" s="134"/>
      <c r="Q829" s="134"/>
    </row>
    <row r="830" spans="1:17" ht="15.75" customHeight="1">
      <c r="A830" s="142">
        <v>6</v>
      </c>
      <c r="B830" s="147" t="s">
        <v>2150</v>
      </c>
      <c r="C830" s="142" t="s">
        <v>2151</v>
      </c>
      <c r="D830" s="142" t="s">
        <v>1621</v>
      </c>
      <c r="E830" s="142">
        <v>50</v>
      </c>
      <c r="F830" s="139">
        <f t="shared" si="61"/>
        <v>105</v>
      </c>
      <c r="G830" s="140">
        <f t="shared" si="62"/>
        <v>105</v>
      </c>
      <c r="H830" s="142"/>
      <c r="I830" s="133"/>
      <c r="J830" s="134"/>
      <c r="K830" s="134"/>
      <c r="L830" s="134"/>
      <c r="M830" s="134"/>
      <c r="N830" s="134"/>
      <c r="O830" s="134"/>
      <c r="P830" s="134"/>
      <c r="Q830" s="134"/>
    </row>
    <row r="831" spans="1:17" ht="15.75" customHeight="1">
      <c r="A831" s="142">
        <v>7</v>
      </c>
      <c r="B831" s="147" t="s">
        <v>3094</v>
      </c>
      <c r="C831" s="142" t="s">
        <v>2180</v>
      </c>
      <c r="D831" s="142" t="s">
        <v>1621</v>
      </c>
      <c r="E831" s="142">
        <v>6</v>
      </c>
      <c r="F831" s="139">
        <f t="shared" si="61"/>
        <v>111</v>
      </c>
      <c r="G831" s="140">
        <f t="shared" si="62"/>
        <v>111</v>
      </c>
      <c r="H831" s="142"/>
      <c r="I831" s="133"/>
      <c r="J831" s="134"/>
      <c r="K831" s="134"/>
      <c r="L831" s="134"/>
      <c r="M831" s="134"/>
      <c r="N831" s="134"/>
      <c r="O831" s="134"/>
      <c r="P831" s="134"/>
      <c r="Q831" s="134"/>
    </row>
    <row r="832" spans="1:17" ht="15.75" customHeight="1">
      <c r="A832" s="142">
        <v>8</v>
      </c>
      <c r="B832" s="294" t="s">
        <v>2420</v>
      </c>
      <c r="C832" s="145" t="s">
        <v>2421</v>
      </c>
      <c r="D832" s="143" t="s">
        <v>1621</v>
      </c>
      <c r="E832" s="145">
        <v>20</v>
      </c>
      <c r="F832" s="139">
        <f t="shared" si="61"/>
        <v>131</v>
      </c>
      <c r="G832" s="140">
        <f t="shared" si="62"/>
        <v>131</v>
      </c>
      <c r="H832" s="145"/>
      <c r="I832" s="133" t="s">
        <v>2662</v>
      </c>
      <c r="J832" s="134"/>
      <c r="K832" s="134"/>
      <c r="L832" s="134"/>
      <c r="M832" s="134"/>
      <c r="N832" s="134"/>
      <c r="O832" s="134"/>
      <c r="P832" s="134"/>
      <c r="Q832" s="134"/>
    </row>
    <row r="833" spans="1:17" ht="15.75" customHeight="1">
      <c r="A833" s="142">
        <v>9</v>
      </c>
      <c r="B833" s="154" t="s">
        <v>2154</v>
      </c>
      <c r="C833" s="142" t="s">
        <v>2155</v>
      </c>
      <c r="D833" s="142" t="s">
        <v>1632</v>
      </c>
      <c r="E833" s="142">
        <v>24</v>
      </c>
      <c r="F833" s="139">
        <f t="shared" si="61"/>
        <v>155</v>
      </c>
      <c r="G833" s="140">
        <f t="shared" si="62"/>
        <v>155</v>
      </c>
      <c r="H833" s="142"/>
      <c r="I833" s="133"/>
      <c r="J833" s="134"/>
      <c r="K833" s="134"/>
      <c r="L833" s="134"/>
      <c r="M833" s="134"/>
      <c r="N833" s="134"/>
      <c r="O833" s="134"/>
      <c r="P833" s="134"/>
      <c r="Q833" s="134"/>
    </row>
    <row r="834" spans="1:17" ht="15.75" customHeight="1">
      <c r="A834" s="142">
        <v>10</v>
      </c>
      <c r="B834" s="154" t="s">
        <v>2401</v>
      </c>
      <c r="C834" s="142" t="s">
        <v>2153</v>
      </c>
      <c r="D834" s="139" t="s">
        <v>1621</v>
      </c>
      <c r="E834" s="142">
        <v>30</v>
      </c>
      <c r="F834" s="139">
        <f t="shared" si="61"/>
        <v>185</v>
      </c>
      <c r="G834" s="140">
        <f t="shared" si="62"/>
        <v>185</v>
      </c>
      <c r="H834" s="142"/>
      <c r="I834" s="133"/>
      <c r="J834" s="134"/>
      <c r="K834" s="134"/>
      <c r="L834" s="134"/>
      <c r="M834" s="134"/>
      <c r="N834" s="134"/>
      <c r="O834" s="134"/>
      <c r="P834" s="134"/>
      <c r="Q834" s="134"/>
    </row>
    <row r="835" spans="1:17" ht="15.75" customHeight="1">
      <c r="A835" s="142">
        <v>11</v>
      </c>
      <c r="B835" s="154" t="s">
        <v>2911</v>
      </c>
      <c r="C835" s="142" t="s">
        <v>2125</v>
      </c>
      <c r="D835" s="142" t="s">
        <v>1632</v>
      </c>
      <c r="E835" s="142">
        <v>32</v>
      </c>
      <c r="F835" s="139">
        <f t="shared" si="61"/>
        <v>217</v>
      </c>
      <c r="G835" s="140">
        <f t="shared" si="62"/>
        <v>217</v>
      </c>
      <c r="H835" s="142"/>
      <c r="I835" s="133"/>
      <c r="J835" s="134"/>
      <c r="K835" s="134"/>
      <c r="L835" s="134"/>
      <c r="M835" s="134"/>
      <c r="N835" s="134"/>
      <c r="O835" s="134"/>
      <c r="P835" s="134"/>
      <c r="Q835" s="134"/>
    </row>
    <row r="836" spans="1:17" ht="15.75" customHeight="1">
      <c r="A836" s="142">
        <v>12</v>
      </c>
      <c r="B836" s="147" t="s">
        <v>2126</v>
      </c>
      <c r="C836" s="139" t="s">
        <v>2127</v>
      </c>
      <c r="D836" s="142" t="s">
        <v>1621</v>
      </c>
      <c r="E836" s="142">
        <v>9</v>
      </c>
      <c r="F836" s="139">
        <f t="shared" si="61"/>
        <v>226</v>
      </c>
      <c r="G836" s="140">
        <f t="shared" si="62"/>
        <v>226</v>
      </c>
      <c r="H836" s="142"/>
      <c r="I836" s="133"/>
      <c r="J836" s="134"/>
      <c r="K836" s="134"/>
      <c r="L836" s="134"/>
      <c r="M836" s="134"/>
      <c r="N836" s="134"/>
      <c r="O836" s="134"/>
      <c r="P836" s="134"/>
      <c r="Q836" s="134"/>
    </row>
    <row r="837" spans="1:17" ht="15.75" customHeight="1">
      <c r="A837" s="142">
        <v>13</v>
      </c>
      <c r="B837" s="147" t="s">
        <v>2765</v>
      </c>
      <c r="C837" s="139" t="s">
        <v>2766</v>
      </c>
      <c r="D837" s="142" t="s">
        <v>1621</v>
      </c>
      <c r="E837" s="142">
        <v>5</v>
      </c>
      <c r="F837" s="139">
        <f t="shared" si="61"/>
        <v>231</v>
      </c>
      <c r="G837" s="140">
        <f t="shared" si="62"/>
        <v>231</v>
      </c>
      <c r="H837" s="142"/>
      <c r="I837" s="133"/>
      <c r="J837" s="134"/>
      <c r="K837" s="134"/>
      <c r="L837" s="134"/>
      <c r="M837" s="134"/>
      <c r="N837" s="134"/>
      <c r="O837" s="134"/>
      <c r="P837" s="134"/>
      <c r="Q837" s="134"/>
    </row>
    <row r="838" spans="1:17" ht="15.75" customHeight="1">
      <c r="A838" s="142">
        <v>14</v>
      </c>
      <c r="B838" s="154" t="s">
        <v>2613</v>
      </c>
      <c r="C838" s="142" t="s">
        <v>2614</v>
      </c>
      <c r="D838" s="142" t="s">
        <v>1632</v>
      </c>
      <c r="E838" s="142">
        <v>9</v>
      </c>
      <c r="F838" s="139">
        <f t="shared" si="61"/>
        <v>240</v>
      </c>
      <c r="G838" s="140">
        <f t="shared" si="62"/>
        <v>240</v>
      </c>
      <c r="H838" s="142"/>
      <c r="I838" s="133"/>
      <c r="J838" s="134"/>
      <c r="K838" s="134"/>
      <c r="L838" s="134"/>
      <c r="M838" s="134"/>
      <c r="N838" s="134"/>
      <c r="O838" s="134"/>
      <c r="P838" s="134"/>
      <c r="Q838" s="134"/>
    </row>
    <row r="839" spans="1:17" ht="15.75" customHeight="1">
      <c r="A839" s="142">
        <v>15</v>
      </c>
      <c r="B839" s="150" t="s">
        <v>1753</v>
      </c>
      <c r="C839" s="142" t="s">
        <v>1754</v>
      </c>
      <c r="D839" s="139" t="s">
        <v>1621</v>
      </c>
      <c r="E839" s="142">
        <v>30</v>
      </c>
      <c r="F839" s="139">
        <f t="shared" si="61"/>
        <v>270</v>
      </c>
      <c r="G839" s="140">
        <f t="shared" si="62"/>
        <v>270</v>
      </c>
      <c r="H839" s="142"/>
      <c r="I839" s="133"/>
      <c r="J839" s="134"/>
      <c r="K839" s="134"/>
      <c r="L839" s="134"/>
      <c r="M839" s="134"/>
      <c r="N839" s="134"/>
      <c r="O839" s="134"/>
      <c r="P839" s="134"/>
      <c r="Q839" s="134"/>
    </row>
    <row r="840" spans="1:17" ht="15.75" customHeight="1">
      <c r="A840" s="142">
        <v>16</v>
      </c>
      <c r="B840" s="154" t="s">
        <v>2131</v>
      </c>
      <c r="C840" s="142" t="s">
        <v>2132</v>
      </c>
      <c r="D840" s="142" t="s">
        <v>1632</v>
      </c>
      <c r="E840" s="142">
        <v>24</v>
      </c>
      <c r="F840" s="139">
        <f t="shared" si="61"/>
        <v>294</v>
      </c>
      <c r="G840" s="140">
        <f t="shared" si="62"/>
        <v>294</v>
      </c>
      <c r="H840" s="142"/>
      <c r="I840" s="133"/>
      <c r="J840" s="134"/>
      <c r="K840" s="134"/>
      <c r="L840" s="134"/>
      <c r="M840" s="134"/>
      <c r="N840" s="134"/>
      <c r="O840" s="134"/>
      <c r="P840" s="134"/>
      <c r="Q840" s="134"/>
    </row>
    <row r="841" spans="1:17" ht="15.75" customHeight="1">
      <c r="A841" s="142">
        <v>17</v>
      </c>
      <c r="B841" s="150" t="s">
        <v>2612</v>
      </c>
      <c r="C841" s="142" t="s">
        <v>2106</v>
      </c>
      <c r="D841" s="139" t="s">
        <v>1621</v>
      </c>
      <c r="E841" s="142">
        <v>26</v>
      </c>
      <c r="F841" s="139">
        <f t="shared" si="61"/>
        <v>320</v>
      </c>
      <c r="G841" s="140">
        <v>300</v>
      </c>
      <c r="H841" s="136" t="s">
        <v>2139</v>
      </c>
      <c r="I841" s="133" t="s">
        <v>2665</v>
      </c>
      <c r="J841" s="134"/>
      <c r="K841" s="134"/>
      <c r="L841" s="134"/>
      <c r="M841" s="134"/>
      <c r="N841" s="134"/>
      <c r="O841" s="134"/>
      <c r="P841" s="134"/>
      <c r="Q841" s="134"/>
    </row>
    <row r="842" spans="1:17" ht="15.75" customHeight="1">
      <c r="A842" s="142">
        <v>18</v>
      </c>
      <c r="B842" s="154" t="s">
        <v>1666</v>
      </c>
      <c r="C842" s="142" t="s">
        <v>1667</v>
      </c>
      <c r="D842" s="142" t="s">
        <v>1621</v>
      </c>
      <c r="E842" s="142">
        <v>4</v>
      </c>
      <c r="F842" s="139">
        <f t="shared" si="61"/>
        <v>324</v>
      </c>
      <c r="G842" s="140">
        <v>300</v>
      </c>
      <c r="H842" s="142"/>
      <c r="I842" s="133"/>
      <c r="J842" s="134"/>
      <c r="K842" s="134"/>
      <c r="L842" s="134"/>
      <c r="M842" s="134"/>
      <c r="N842" s="134"/>
      <c r="O842" s="134"/>
      <c r="P842" s="134"/>
      <c r="Q842" s="134"/>
    </row>
    <row r="843" spans="1:17" ht="15.75" customHeight="1">
      <c r="A843" s="142">
        <v>19</v>
      </c>
      <c r="B843" s="154" t="s">
        <v>1755</v>
      </c>
      <c r="C843" s="142" t="s">
        <v>1676</v>
      </c>
      <c r="D843" s="142" t="s">
        <v>1621</v>
      </c>
      <c r="E843" s="142">
        <v>30</v>
      </c>
      <c r="F843" s="139">
        <f t="shared" si="61"/>
        <v>354</v>
      </c>
      <c r="G843" s="140">
        <v>300</v>
      </c>
      <c r="H843" s="142"/>
      <c r="I843" s="133"/>
      <c r="J843" s="134"/>
      <c r="K843" s="134"/>
      <c r="L843" s="134"/>
      <c r="M843" s="134"/>
      <c r="N843" s="134"/>
      <c r="O843" s="134"/>
      <c r="P843" s="134"/>
      <c r="Q843" s="134"/>
    </row>
    <row r="844" spans="1:17" ht="15.75" customHeight="1">
      <c r="A844" s="142">
        <v>20</v>
      </c>
      <c r="B844" s="154" t="s">
        <v>3083</v>
      </c>
      <c r="C844" s="142" t="s">
        <v>1638</v>
      </c>
      <c r="D844" s="142" t="s">
        <v>1621</v>
      </c>
      <c r="E844" s="142">
        <v>10</v>
      </c>
      <c r="F844" s="139">
        <f t="shared" si="61"/>
        <v>364</v>
      </c>
      <c r="G844" s="140">
        <v>300</v>
      </c>
      <c r="H844" s="142"/>
      <c r="I844" s="133"/>
      <c r="J844" s="134"/>
      <c r="K844" s="134"/>
      <c r="L844" s="134"/>
      <c r="M844" s="134"/>
      <c r="N844" s="134"/>
      <c r="O844" s="134"/>
      <c r="P844" s="134"/>
      <c r="Q844" s="134"/>
    </row>
    <row r="845" spans="1:17" ht="15.75" customHeight="1">
      <c r="A845" s="142">
        <v>21</v>
      </c>
      <c r="B845" s="154" t="s">
        <v>2133</v>
      </c>
      <c r="C845" s="142" t="s">
        <v>2134</v>
      </c>
      <c r="D845" s="142" t="s">
        <v>1632</v>
      </c>
      <c r="E845" s="142">
        <v>12</v>
      </c>
      <c r="F845" s="139">
        <f t="shared" si="61"/>
        <v>376</v>
      </c>
      <c r="G845" s="140">
        <v>300</v>
      </c>
      <c r="H845" s="142"/>
      <c r="I845" s="133"/>
      <c r="J845" s="134"/>
      <c r="K845" s="134"/>
      <c r="L845" s="134"/>
      <c r="M845" s="134"/>
      <c r="N845" s="134"/>
      <c r="O845" s="134"/>
      <c r="P845" s="134"/>
      <c r="Q845" s="134"/>
    </row>
    <row r="846" spans="1:17" ht="15.75" customHeight="1">
      <c r="A846" s="142">
        <v>22</v>
      </c>
      <c r="B846" s="154" t="s">
        <v>1706</v>
      </c>
      <c r="C846" s="142" t="s">
        <v>1707</v>
      </c>
      <c r="D846" s="142" t="s">
        <v>1632</v>
      </c>
      <c r="E846" s="142">
        <v>37</v>
      </c>
      <c r="F846" s="139">
        <f t="shared" si="61"/>
        <v>413</v>
      </c>
      <c r="G846" s="140">
        <v>300</v>
      </c>
      <c r="H846" s="142"/>
      <c r="I846" s="133"/>
      <c r="J846" s="134"/>
      <c r="K846" s="134"/>
      <c r="L846" s="134"/>
      <c r="M846" s="134"/>
      <c r="N846" s="134"/>
      <c r="O846" s="134"/>
      <c r="P846" s="134"/>
      <c r="Q846" s="134"/>
    </row>
    <row r="847" spans="1:17" ht="15.75" customHeight="1">
      <c r="A847" s="142">
        <v>23</v>
      </c>
      <c r="B847" s="154" t="s">
        <v>2615</v>
      </c>
      <c r="C847" s="142" t="s">
        <v>2616</v>
      </c>
      <c r="D847" s="142" t="s">
        <v>1632</v>
      </c>
      <c r="E847" s="142">
        <v>18</v>
      </c>
      <c r="F847" s="139">
        <f t="shared" si="61"/>
        <v>431</v>
      </c>
      <c r="G847" s="140">
        <v>300</v>
      </c>
      <c r="H847" s="142"/>
      <c r="I847" s="133"/>
      <c r="J847" s="134"/>
      <c r="K847" s="134"/>
      <c r="L847" s="134"/>
      <c r="M847" s="134"/>
      <c r="N847" s="134"/>
      <c r="O847" s="134"/>
      <c r="P847" s="134"/>
      <c r="Q847" s="134"/>
    </row>
    <row r="848" spans="1:17" ht="15.75" customHeight="1">
      <c r="A848" s="142">
        <v>24</v>
      </c>
      <c r="B848" s="154" t="s">
        <v>2227</v>
      </c>
      <c r="C848" s="142" t="s">
        <v>1684</v>
      </c>
      <c r="D848" s="139" t="s">
        <v>1621</v>
      </c>
      <c r="E848" s="142">
        <v>4</v>
      </c>
      <c r="F848" s="139">
        <f t="shared" si="61"/>
        <v>435</v>
      </c>
      <c r="G848" s="140">
        <v>300</v>
      </c>
      <c r="H848" s="142"/>
      <c r="I848" s="133"/>
      <c r="J848" s="134"/>
      <c r="K848" s="134"/>
      <c r="L848" s="134"/>
      <c r="M848" s="134"/>
      <c r="N848" s="134"/>
      <c r="O848" s="134"/>
      <c r="P848" s="134"/>
      <c r="Q848" s="134"/>
    </row>
    <row r="849" spans="1:17" ht="15.75" customHeight="1">
      <c r="A849" s="142">
        <v>25</v>
      </c>
      <c r="B849" s="141" t="s">
        <v>1384</v>
      </c>
      <c r="C849" s="142" t="s">
        <v>1385</v>
      </c>
      <c r="D849" s="142" t="s">
        <v>1621</v>
      </c>
      <c r="E849" s="142">
        <v>30</v>
      </c>
      <c r="F849" s="139">
        <f t="shared" si="61"/>
        <v>465</v>
      </c>
      <c r="G849" s="140">
        <v>300</v>
      </c>
      <c r="H849" s="142"/>
      <c r="I849" s="133"/>
      <c r="J849" s="134"/>
      <c r="K849" s="134"/>
      <c r="L849" s="134"/>
      <c r="M849" s="134"/>
      <c r="N849" s="134"/>
      <c r="O849" s="134"/>
      <c r="P849" s="134"/>
      <c r="Q849" s="134"/>
    </row>
    <row r="850" spans="1:17" ht="15.75" customHeight="1">
      <c r="A850" s="142">
        <v>26</v>
      </c>
      <c r="B850" s="141" t="s">
        <v>1728</v>
      </c>
      <c r="C850" s="142" t="s">
        <v>1729</v>
      </c>
      <c r="D850" s="142" t="s">
        <v>1632</v>
      </c>
      <c r="E850" s="142">
        <v>42</v>
      </c>
      <c r="F850" s="139">
        <f t="shared" si="61"/>
        <v>507</v>
      </c>
      <c r="G850" s="140">
        <v>300</v>
      </c>
      <c r="H850" s="142"/>
      <c r="I850" s="133"/>
      <c r="J850" s="134"/>
      <c r="K850" s="134"/>
      <c r="L850" s="134"/>
      <c r="M850" s="134"/>
      <c r="N850" s="134"/>
      <c r="O850" s="134"/>
      <c r="P850" s="134"/>
      <c r="Q850" s="134"/>
    </row>
    <row r="851" spans="1:17" ht="15.75" customHeight="1">
      <c r="A851" s="142">
        <v>27</v>
      </c>
      <c r="B851" s="141" t="s">
        <v>1530</v>
      </c>
      <c r="C851" s="142" t="s">
        <v>1531</v>
      </c>
      <c r="D851" s="142" t="s">
        <v>1621</v>
      </c>
      <c r="E851" s="142">
        <v>4</v>
      </c>
      <c r="F851" s="139">
        <f t="shared" si="61"/>
        <v>511</v>
      </c>
      <c r="G851" s="140">
        <v>300</v>
      </c>
      <c r="H851" s="142"/>
      <c r="I851" s="133"/>
      <c r="J851" s="134"/>
      <c r="K851" s="134"/>
      <c r="L851" s="134"/>
      <c r="M851" s="134"/>
      <c r="N851" s="134"/>
      <c r="O851" s="134"/>
      <c r="P851" s="134"/>
      <c r="Q851" s="134"/>
    </row>
    <row r="852" spans="1:17" ht="15.75" customHeight="1">
      <c r="A852" s="142">
        <v>28</v>
      </c>
      <c r="B852" s="150"/>
      <c r="C852" s="142"/>
      <c r="D852" s="139"/>
      <c r="E852" s="142"/>
      <c r="F852" s="142"/>
      <c r="G852" s="142"/>
      <c r="H852" s="142"/>
      <c r="I852" s="133"/>
      <c r="J852" s="134"/>
      <c r="K852" s="134"/>
      <c r="L852" s="134"/>
      <c r="M852" s="134"/>
      <c r="N852" s="134"/>
      <c r="O852" s="134"/>
      <c r="P852" s="134"/>
      <c r="Q852" s="134"/>
    </row>
    <row r="853" spans="1:17" ht="15.75" customHeight="1">
      <c r="A853" s="132"/>
      <c r="B853" s="257"/>
      <c r="C853" s="221"/>
      <c r="D853" s="221"/>
      <c r="E853" s="132"/>
      <c r="F853" s="132"/>
      <c r="G853" s="132"/>
      <c r="H853" s="132"/>
      <c r="I853" s="133"/>
      <c r="J853" s="134"/>
      <c r="K853" s="134"/>
      <c r="L853" s="134"/>
      <c r="M853" s="134"/>
      <c r="N853" s="134"/>
      <c r="O853" s="134"/>
      <c r="P853" s="134"/>
      <c r="Q853" s="134"/>
    </row>
    <row r="854" spans="1:17" ht="15.75" customHeight="1">
      <c r="A854" s="548" t="s">
        <v>3095</v>
      </c>
      <c r="B854" s="548"/>
      <c r="C854" s="549" t="s">
        <v>3096</v>
      </c>
      <c r="D854" s="549"/>
      <c r="E854" s="132"/>
      <c r="F854" s="132"/>
      <c r="G854" s="132"/>
      <c r="H854" s="132"/>
      <c r="I854" s="133"/>
      <c r="J854" s="134"/>
      <c r="K854" s="134"/>
      <c r="L854" s="134"/>
      <c r="M854" s="134"/>
      <c r="N854" s="134"/>
      <c r="O854" s="134"/>
      <c r="P854" s="134"/>
      <c r="Q854" s="134"/>
    </row>
    <row r="855" spans="1:17" ht="15.75" customHeight="1">
      <c r="A855" s="139" t="s">
        <v>1622</v>
      </c>
      <c r="B855" s="139" t="s">
        <v>1623</v>
      </c>
      <c r="C855" s="139" t="s">
        <v>1624</v>
      </c>
      <c r="D855" s="139" t="s">
        <v>1625</v>
      </c>
      <c r="E855" s="139" t="s">
        <v>1626</v>
      </c>
      <c r="F855" s="139" t="s">
        <v>1627</v>
      </c>
      <c r="G855" s="140" t="s">
        <v>1628</v>
      </c>
      <c r="H855" s="140" t="s">
        <v>1629</v>
      </c>
      <c r="I855" s="346">
        <v>300</v>
      </c>
      <c r="J855" s="134"/>
      <c r="K855" s="134"/>
      <c r="L855" s="134"/>
      <c r="M855" s="134"/>
      <c r="N855" s="134"/>
      <c r="O855" s="134"/>
      <c r="P855" s="134"/>
      <c r="Q855" s="134"/>
    </row>
    <row r="856" spans="1:17" ht="15.75" customHeight="1">
      <c r="A856" s="142">
        <v>1</v>
      </c>
      <c r="B856" s="147" t="s">
        <v>2990</v>
      </c>
      <c r="C856" s="142" t="s">
        <v>2991</v>
      </c>
      <c r="D856" s="142" t="s">
        <v>1632</v>
      </c>
      <c r="E856" s="142">
        <v>16</v>
      </c>
      <c r="F856" s="139">
        <f t="shared" ref="F856:F867" si="63">SUM(F855,E856)</f>
        <v>16</v>
      </c>
      <c r="G856" s="140">
        <f t="shared" ref="G856:G867" si="64">SUM(E856,G855)</f>
        <v>16</v>
      </c>
      <c r="H856" s="142"/>
      <c r="I856" s="133"/>
      <c r="J856" s="134"/>
      <c r="K856" s="134"/>
      <c r="L856" s="134"/>
      <c r="M856" s="134"/>
      <c r="N856" s="134"/>
      <c r="O856" s="134"/>
      <c r="P856" s="134"/>
      <c r="Q856" s="134"/>
    </row>
    <row r="857" spans="1:17" ht="15.75" customHeight="1">
      <c r="A857" s="142">
        <v>2</v>
      </c>
      <c r="B857" s="147" t="s">
        <v>2418</v>
      </c>
      <c r="C857" s="142" t="s">
        <v>2442</v>
      </c>
      <c r="D857" s="142" t="s">
        <v>1632</v>
      </c>
      <c r="E857" s="142">
        <v>10</v>
      </c>
      <c r="F857" s="139">
        <f t="shared" si="63"/>
        <v>26</v>
      </c>
      <c r="G857" s="140">
        <f t="shared" si="64"/>
        <v>26</v>
      </c>
      <c r="H857" s="142"/>
      <c r="I857" s="133"/>
      <c r="J857" s="134"/>
      <c r="K857" s="134"/>
      <c r="L857" s="134"/>
      <c r="M857" s="134"/>
      <c r="N857" s="134"/>
      <c r="O857" s="134"/>
      <c r="P857" s="134"/>
      <c r="Q857" s="134"/>
    </row>
    <row r="858" spans="1:17" ht="15.75" customHeight="1">
      <c r="A858" s="142">
        <v>3</v>
      </c>
      <c r="B858" s="147" t="s">
        <v>2607</v>
      </c>
      <c r="C858" s="142" t="s">
        <v>2117</v>
      </c>
      <c r="D858" s="142" t="s">
        <v>1621</v>
      </c>
      <c r="E858" s="142">
        <v>30</v>
      </c>
      <c r="F858" s="139">
        <f t="shared" si="63"/>
        <v>56</v>
      </c>
      <c r="G858" s="140">
        <f t="shared" si="64"/>
        <v>56</v>
      </c>
      <c r="H858" s="142"/>
      <c r="I858" s="133"/>
      <c r="J858" s="134"/>
      <c r="K858" s="134"/>
      <c r="L858" s="134"/>
      <c r="M858" s="134"/>
      <c r="N858" s="134"/>
      <c r="O858" s="134"/>
      <c r="P858" s="134"/>
      <c r="Q858" s="134"/>
    </row>
    <row r="859" spans="1:17" ht="15.75" customHeight="1">
      <c r="A859" s="142">
        <v>4</v>
      </c>
      <c r="B859" s="154" t="s">
        <v>2118</v>
      </c>
      <c r="C859" s="142" t="s">
        <v>2119</v>
      </c>
      <c r="D859" s="142" t="s">
        <v>1621</v>
      </c>
      <c r="E859" s="142">
        <v>70</v>
      </c>
      <c r="F859" s="139">
        <f t="shared" si="63"/>
        <v>126</v>
      </c>
      <c r="G859" s="140">
        <f t="shared" si="64"/>
        <v>126</v>
      </c>
      <c r="H859" s="142"/>
      <c r="I859" s="133"/>
      <c r="J859" s="134"/>
      <c r="K859" s="134"/>
      <c r="L859" s="134"/>
      <c r="M859" s="134"/>
      <c r="N859" s="134"/>
      <c r="O859" s="134"/>
      <c r="P859" s="134"/>
      <c r="Q859" s="134"/>
    </row>
    <row r="860" spans="1:17" ht="15.75" customHeight="1">
      <c r="A860" s="142">
        <v>5</v>
      </c>
      <c r="B860" s="180" t="s">
        <v>3094</v>
      </c>
      <c r="C860" s="145" t="s">
        <v>2180</v>
      </c>
      <c r="D860" s="145" t="s">
        <v>1621</v>
      </c>
      <c r="E860" s="145">
        <v>6</v>
      </c>
      <c r="F860" s="139">
        <f t="shared" si="63"/>
        <v>132</v>
      </c>
      <c r="G860" s="140">
        <f t="shared" si="64"/>
        <v>132</v>
      </c>
      <c r="H860" s="145"/>
      <c r="I860" s="133" t="s">
        <v>2662</v>
      </c>
      <c r="J860" s="134"/>
      <c r="K860" s="134"/>
      <c r="L860" s="134"/>
      <c r="M860" s="134"/>
      <c r="N860" s="134"/>
      <c r="O860" s="134"/>
      <c r="P860" s="134"/>
      <c r="Q860" s="134"/>
    </row>
    <row r="861" spans="1:17" ht="15.75" customHeight="1">
      <c r="A861" s="142">
        <v>6</v>
      </c>
      <c r="B861" s="147" t="s">
        <v>3097</v>
      </c>
      <c r="C861" s="142" t="s">
        <v>2123</v>
      </c>
      <c r="D861" s="142" t="s">
        <v>1621</v>
      </c>
      <c r="E861" s="142">
        <v>20</v>
      </c>
      <c r="F861" s="139">
        <f t="shared" si="63"/>
        <v>152</v>
      </c>
      <c r="G861" s="140">
        <f t="shared" si="64"/>
        <v>152</v>
      </c>
      <c r="H861" s="142"/>
      <c r="I861" s="133"/>
      <c r="J861" s="134"/>
      <c r="K861" s="134"/>
      <c r="L861" s="134"/>
      <c r="M861" s="134"/>
      <c r="N861" s="134"/>
      <c r="O861" s="134"/>
      <c r="P861" s="134"/>
      <c r="Q861" s="134"/>
    </row>
    <row r="862" spans="1:17" ht="15.75" customHeight="1">
      <c r="A862" s="142">
        <v>7</v>
      </c>
      <c r="B862" s="147" t="s">
        <v>2126</v>
      </c>
      <c r="C862" s="139" t="s">
        <v>2127</v>
      </c>
      <c r="D862" s="142" t="s">
        <v>1621</v>
      </c>
      <c r="E862" s="142">
        <v>9</v>
      </c>
      <c r="F862" s="139">
        <f t="shared" si="63"/>
        <v>161</v>
      </c>
      <c r="G862" s="140">
        <f t="shared" si="64"/>
        <v>161</v>
      </c>
      <c r="H862" s="142"/>
      <c r="I862" s="133"/>
      <c r="J862" s="134"/>
      <c r="K862" s="134"/>
      <c r="L862" s="134"/>
      <c r="M862" s="134"/>
      <c r="N862" s="134"/>
      <c r="O862" s="134"/>
      <c r="P862" s="134"/>
      <c r="Q862" s="134"/>
    </row>
    <row r="863" spans="1:17" ht="15.75" customHeight="1">
      <c r="A863" s="142">
        <v>8</v>
      </c>
      <c r="B863" s="147" t="s">
        <v>2765</v>
      </c>
      <c r="C863" s="139" t="s">
        <v>2766</v>
      </c>
      <c r="D863" s="142" t="s">
        <v>1621</v>
      </c>
      <c r="E863" s="142">
        <v>5</v>
      </c>
      <c r="F863" s="139">
        <f t="shared" si="63"/>
        <v>166</v>
      </c>
      <c r="G863" s="140">
        <f t="shared" si="64"/>
        <v>166</v>
      </c>
      <c r="H863" s="142"/>
      <c r="I863" s="133"/>
      <c r="J863" s="134"/>
      <c r="K863" s="134"/>
      <c r="L863" s="134"/>
      <c r="M863" s="134"/>
      <c r="N863" s="134"/>
      <c r="O863" s="134"/>
      <c r="P863" s="134"/>
      <c r="Q863" s="134"/>
    </row>
    <row r="864" spans="1:17" ht="15.75" customHeight="1">
      <c r="A864" s="142">
        <v>9</v>
      </c>
      <c r="B864" s="150" t="s">
        <v>1753</v>
      </c>
      <c r="C864" s="142" t="s">
        <v>1754</v>
      </c>
      <c r="D864" s="139" t="s">
        <v>1621</v>
      </c>
      <c r="E864" s="142">
        <v>30</v>
      </c>
      <c r="F864" s="139">
        <f t="shared" si="63"/>
        <v>196</v>
      </c>
      <c r="G864" s="140">
        <f t="shared" si="64"/>
        <v>196</v>
      </c>
      <c r="H864" s="142"/>
      <c r="I864" s="133"/>
      <c r="J864" s="134"/>
      <c r="K864" s="134"/>
      <c r="L864" s="134"/>
      <c r="M864" s="134"/>
      <c r="N864" s="134"/>
      <c r="O864" s="134"/>
      <c r="P864" s="134"/>
      <c r="Q864" s="134"/>
    </row>
    <row r="865" spans="1:17" ht="15.75" customHeight="1">
      <c r="A865" s="142">
        <v>10</v>
      </c>
      <c r="B865" s="154" t="s">
        <v>2613</v>
      </c>
      <c r="C865" s="142" t="s">
        <v>2614</v>
      </c>
      <c r="D865" s="142" t="s">
        <v>1632</v>
      </c>
      <c r="E865" s="142">
        <v>9</v>
      </c>
      <c r="F865" s="139">
        <f t="shared" si="63"/>
        <v>205</v>
      </c>
      <c r="G865" s="140">
        <f t="shared" si="64"/>
        <v>205</v>
      </c>
      <c r="H865" s="142"/>
      <c r="I865" s="133"/>
      <c r="J865" s="134"/>
      <c r="K865" s="134"/>
      <c r="L865" s="134"/>
      <c r="M865" s="134"/>
      <c r="N865" s="134"/>
      <c r="O865" s="134"/>
      <c r="P865" s="134"/>
      <c r="Q865" s="134"/>
    </row>
    <row r="866" spans="1:17" ht="15.75" customHeight="1">
      <c r="A866" s="142">
        <v>11</v>
      </c>
      <c r="B866" s="154" t="s">
        <v>2131</v>
      </c>
      <c r="C866" s="142" t="s">
        <v>2132</v>
      </c>
      <c r="D866" s="142" t="s">
        <v>1632</v>
      </c>
      <c r="E866" s="142">
        <v>24</v>
      </c>
      <c r="F866" s="139">
        <f t="shared" si="63"/>
        <v>229</v>
      </c>
      <c r="G866" s="140">
        <f t="shared" si="64"/>
        <v>229</v>
      </c>
      <c r="H866" s="142"/>
      <c r="I866" s="133"/>
      <c r="J866" s="134"/>
      <c r="K866" s="134"/>
      <c r="L866" s="134"/>
      <c r="M866" s="134"/>
      <c r="N866" s="134"/>
      <c r="O866" s="134"/>
      <c r="P866" s="134"/>
      <c r="Q866" s="134"/>
    </row>
    <row r="867" spans="1:17" ht="15.75" customHeight="1">
      <c r="A867" s="142">
        <v>12</v>
      </c>
      <c r="B867" s="154" t="s">
        <v>1666</v>
      </c>
      <c r="C867" s="142" t="s">
        <v>1667</v>
      </c>
      <c r="D867" s="142" t="s">
        <v>1621</v>
      </c>
      <c r="E867" s="142">
        <v>4</v>
      </c>
      <c r="F867" s="139">
        <f t="shared" si="63"/>
        <v>233</v>
      </c>
      <c r="G867" s="140">
        <f t="shared" si="64"/>
        <v>233</v>
      </c>
      <c r="H867" s="142"/>
      <c r="I867" s="133"/>
      <c r="J867" s="134"/>
      <c r="K867" s="134"/>
      <c r="L867" s="134"/>
      <c r="M867" s="134"/>
      <c r="N867" s="134"/>
      <c r="O867" s="134"/>
      <c r="P867" s="134"/>
      <c r="Q867" s="134"/>
    </row>
    <row r="868" spans="1:17" ht="15.75" customHeight="1">
      <c r="A868" s="142">
        <v>13</v>
      </c>
      <c r="B868" s="154" t="s">
        <v>1755</v>
      </c>
      <c r="C868" s="142" t="s">
        <v>1676</v>
      </c>
      <c r="D868" s="142" t="s">
        <v>1621</v>
      </c>
      <c r="E868" s="142">
        <v>30</v>
      </c>
      <c r="F868" s="142">
        <v>263</v>
      </c>
      <c r="G868" s="140">
        <v>263</v>
      </c>
      <c r="H868" s="142"/>
      <c r="I868" s="133"/>
      <c r="J868" s="134"/>
      <c r="K868" s="134"/>
      <c r="L868" s="134"/>
      <c r="M868" s="134"/>
      <c r="N868" s="134"/>
      <c r="O868" s="134"/>
      <c r="P868" s="134"/>
      <c r="Q868" s="134"/>
    </row>
    <row r="869" spans="1:17" ht="15.75" customHeight="1">
      <c r="A869" s="142">
        <v>14</v>
      </c>
      <c r="B869" s="154" t="s">
        <v>3083</v>
      </c>
      <c r="C869" s="142" t="s">
        <v>1638</v>
      </c>
      <c r="D869" s="142" t="s">
        <v>1621</v>
      </c>
      <c r="E869" s="142">
        <v>10</v>
      </c>
      <c r="F869" s="142">
        <v>273</v>
      </c>
      <c r="G869" s="140">
        <v>273</v>
      </c>
      <c r="H869" s="142"/>
      <c r="I869" s="133"/>
      <c r="J869" s="134"/>
      <c r="K869" s="134"/>
      <c r="L869" s="134"/>
      <c r="M869" s="134"/>
      <c r="N869" s="134"/>
      <c r="O869" s="134"/>
      <c r="P869" s="134"/>
      <c r="Q869" s="134"/>
    </row>
    <row r="870" spans="1:17" ht="15.75" customHeight="1">
      <c r="A870" s="224"/>
      <c r="B870" s="333"/>
      <c r="C870" s="224"/>
      <c r="D870" s="224"/>
      <c r="E870" s="132"/>
      <c r="F870" s="132"/>
      <c r="G870" s="149"/>
      <c r="H870" s="132"/>
      <c r="I870" s="133"/>
      <c r="J870" s="134"/>
      <c r="K870" s="134"/>
      <c r="L870" s="134"/>
      <c r="M870" s="134"/>
      <c r="N870" s="134"/>
      <c r="O870" s="134"/>
      <c r="P870" s="134"/>
      <c r="Q870" s="134"/>
    </row>
    <row r="871" spans="1:17" ht="15.75" customHeight="1">
      <c r="A871" s="134"/>
      <c r="B871" s="134"/>
      <c r="C871" s="132"/>
      <c r="D871" s="132"/>
      <c r="E871" s="132"/>
      <c r="F871" s="132"/>
      <c r="G871" s="132"/>
      <c r="H871" s="132"/>
      <c r="I871" s="133"/>
      <c r="J871" s="134"/>
      <c r="K871" s="134"/>
      <c r="L871" s="134"/>
      <c r="M871" s="134"/>
      <c r="N871" s="134"/>
      <c r="O871" s="134"/>
      <c r="P871" s="134"/>
      <c r="Q871" s="134"/>
    </row>
    <row r="872" spans="1:17" ht="15.75" customHeight="1">
      <c r="A872" s="548" t="s">
        <v>3098</v>
      </c>
      <c r="B872" s="548"/>
      <c r="C872" s="548" t="s">
        <v>3099</v>
      </c>
      <c r="D872" s="548"/>
      <c r="E872" s="132"/>
      <c r="F872" s="132"/>
      <c r="G872" s="132"/>
      <c r="H872" s="132"/>
      <c r="I872" s="133"/>
      <c r="J872" s="134"/>
      <c r="K872" s="134"/>
      <c r="L872" s="134"/>
      <c r="M872" s="134"/>
      <c r="N872" s="134"/>
      <c r="O872" s="134"/>
      <c r="P872" s="134"/>
      <c r="Q872" s="134"/>
    </row>
    <row r="873" spans="1:17" ht="15.75" customHeight="1">
      <c r="A873" s="139" t="s">
        <v>1622</v>
      </c>
      <c r="B873" s="139" t="s">
        <v>1623</v>
      </c>
      <c r="C873" s="139" t="s">
        <v>1624</v>
      </c>
      <c r="D873" s="139" t="s">
        <v>1625</v>
      </c>
      <c r="E873" s="139" t="s">
        <v>1626</v>
      </c>
      <c r="F873" s="139" t="s">
        <v>1627</v>
      </c>
      <c r="G873" s="140" t="s">
        <v>1628</v>
      </c>
      <c r="H873" s="140" t="s">
        <v>1629</v>
      </c>
      <c r="I873" s="346">
        <v>300</v>
      </c>
      <c r="J873" s="134"/>
      <c r="K873" s="134"/>
      <c r="L873" s="134"/>
      <c r="M873" s="134"/>
      <c r="N873" s="134"/>
      <c r="O873" s="134"/>
      <c r="P873" s="134"/>
      <c r="Q873" s="134"/>
    </row>
    <row r="874" spans="1:17" ht="15.75" customHeight="1">
      <c r="A874" s="142">
        <v>1</v>
      </c>
      <c r="B874" s="147" t="s">
        <v>2820</v>
      </c>
      <c r="C874" s="139" t="s">
        <v>2661</v>
      </c>
      <c r="D874" s="142" t="s">
        <v>1621</v>
      </c>
      <c r="E874" s="142">
        <v>7</v>
      </c>
      <c r="F874" s="139">
        <f t="shared" ref="F874:F881" si="65">SUM(F873,E874)</f>
        <v>7</v>
      </c>
      <c r="G874" s="140">
        <f t="shared" ref="G874:G880" si="66">SUM(G873,E874)</f>
        <v>7</v>
      </c>
      <c r="H874" s="142"/>
      <c r="I874" s="133"/>
      <c r="J874" s="134"/>
      <c r="K874" s="134"/>
      <c r="L874" s="134"/>
      <c r="M874" s="134"/>
      <c r="N874" s="134"/>
      <c r="O874" s="134"/>
      <c r="P874" s="134"/>
      <c r="Q874" s="134"/>
    </row>
    <row r="875" spans="1:17" ht="15.75" customHeight="1">
      <c r="A875" s="139">
        <v>2</v>
      </c>
      <c r="B875" s="294" t="s">
        <v>2576</v>
      </c>
      <c r="C875" s="145" t="s">
        <v>2577</v>
      </c>
      <c r="D875" s="145" t="s">
        <v>1632</v>
      </c>
      <c r="E875" s="145">
        <v>100</v>
      </c>
      <c r="F875" s="143">
        <f t="shared" si="65"/>
        <v>107</v>
      </c>
      <c r="G875" s="146">
        <f t="shared" si="66"/>
        <v>107</v>
      </c>
      <c r="H875" s="145"/>
      <c r="I875" s="133" t="s">
        <v>2662</v>
      </c>
      <c r="J875" s="134"/>
      <c r="K875" s="134"/>
      <c r="L875" s="134"/>
      <c r="M875" s="134"/>
      <c r="N875" s="134"/>
      <c r="O875" s="134"/>
      <c r="P875" s="134"/>
      <c r="Q875" s="134"/>
    </row>
    <row r="876" spans="1:17" ht="15.75" customHeight="1">
      <c r="A876" s="142">
        <v>3</v>
      </c>
      <c r="B876" s="154" t="s">
        <v>2124</v>
      </c>
      <c r="C876" s="142" t="s">
        <v>2125</v>
      </c>
      <c r="D876" s="142" t="s">
        <v>1632</v>
      </c>
      <c r="E876" s="142">
        <v>32</v>
      </c>
      <c r="F876" s="337">
        <f t="shared" si="65"/>
        <v>139</v>
      </c>
      <c r="G876" s="324">
        <f t="shared" si="66"/>
        <v>139</v>
      </c>
      <c r="H876" s="142"/>
      <c r="I876" s="133"/>
      <c r="J876" s="134"/>
      <c r="K876" s="134"/>
      <c r="L876" s="134"/>
      <c r="M876" s="134"/>
      <c r="N876" s="134"/>
      <c r="O876" s="134"/>
      <c r="P876" s="134"/>
      <c r="Q876" s="134"/>
    </row>
    <row r="877" spans="1:17" ht="15.75" customHeight="1">
      <c r="A877" s="139">
        <v>4</v>
      </c>
      <c r="B877" s="150" t="s">
        <v>3100</v>
      </c>
      <c r="C877" s="142" t="s">
        <v>1754</v>
      </c>
      <c r="D877" s="139" t="s">
        <v>1621</v>
      </c>
      <c r="E877" s="142">
        <v>30</v>
      </c>
      <c r="F877" s="337">
        <f t="shared" si="65"/>
        <v>169</v>
      </c>
      <c r="G877" s="324">
        <f t="shared" si="66"/>
        <v>169</v>
      </c>
      <c r="H877" s="142"/>
      <c r="I877" s="133"/>
      <c r="J877" s="134"/>
      <c r="K877" s="134"/>
      <c r="L877" s="134"/>
      <c r="M877" s="134"/>
      <c r="N877" s="134"/>
      <c r="O877" s="134"/>
      <c r="P877" s="134"/>
      <c r="Q877" s="134"/>
    </row>
    <row r="878" spans="1:17" ht="15.75" customHeight="1">
      <c r="A878" s="142">
        <v>5</v>
      </c>
      <c r="B878" s="147" t="s">
        <v>1675</v>
      </c>
      <c r="C878" s="139" t="s">
        <v>1676</v>
      </c>
      <c r="D878" s="142" t="s">
        <v>1621</v>
      </c>
      <c r="E878" s="142">
        <v>30</v>
      </c>
      <c r="F878" s="337">
        <f t="shared" si="65"/>
        <v>199</v>
      </c>
      <c r="G878" s="324">
        <f t="shared" si="66"/>
        <v>199</v>
      </c>
      <c r="H878" s="142"/>
      <c r="I878" s="133"/>
      <c r="J878" s="134"/>
      <c r="K878" s="134"/>
      <c r="L878" s="134"/>
      <c r="M878" s="134"/>
      <c r="N878" s="134"/>
      <c r="O878" s="134"/>
      <c r="P878" s="134"/>
      <c r="Q878" s="134"/>
    </row>
    <row r="879" spans="1:17" ht="15.75" customHeight="1">
      <c r="A879" s="142">
        <v>6</v>
      </c>
      <c r="B879" s="147" t="s">
        <v>1967</v>
      </c>
      <c r="C879" s="139" t="s">
        <v>1968</v>
      </c>
      <c r="D879" s="142" t="s">
        <v>1632</v>
      </c>
      <c r="E879" s="142">
        <v>8</v>
      </c>
      <c r="F879" s="337">
        <f t="shared" si="65"/>
        <v>207</v>
      </c>
      <c r="G879" s="324">
        <f t="shared" si="66"/>
        <v>207</v>
      </c>
      <c r="H879" s="142"/>
      <c r="I879" s="133"/>
      <c r="J879" s="134"/>
      <c r="K879" s="134"/>
      <c r="L879" s="134"/>
      <c r="M879" s="134"/>
      <c r="N879" s="134"/>
      <c r="O879" s="134"/>
      <c r="P879" s="134"/>
      <c r="Q879" s="134"/>
    </row>
    <row r="880" spans="1:17" ht="15.75" customHeight="1">
      <c r="A880" s="142">
        <v>7</v>
      </c>
      <c r="B880" s="141" t="s">
        <v>1728</v>
      </c>
      <c r="C880" s="142" t="s">
        <v>1729</v>
      </c>
      <c r="D880" s="142" t="s">
        <v>1632</v>
      </c>
      <c r="E880" s="142">
        <v>42</v>
      </c>
      <c r="F880" s="337">
        <f t="shared" si="65"/>
        <v>249</v>
      </c>
      <c r="G880" s="324">
        <f t="shared" si="66"/>
        <v>249</v>
      </c>
      <c r="H880" s="142"/>
      <c r="I880" s="133"/>
      <c r="J880" s="134"/>
      <c r="K880" s="134"/>
      <c r="L880" s="134"/>
      <c r="M880" s="134"/>
      <c r="N880" s="134"/>
      <c r="O880" s="134"/>
      <c r="P880" s="134"/>
      <c r="Q880" s="134"/>
    </row>
    <row r="881" spans="1:17" ht="15.75" customHeight="1">
      <c r="A881" s="142">
        <v>8</v>
      </c>
      <c r="B881" s="141" t="s">
        <v>3101</v>
      </c>
      <c r="C881" s="142" t="s">
        <v>3102</v>
      </c>
      <c r="D881" s="142" t="s">
        <v>1632</v>
      </c>
      <c r="E881" s="142">
        <v>200</v>
      </c>
      <c r="F881" s="337">
        <f t="shared" si="65"/>
        <v>449</v>
      </c>
      <c r="G881" s="324">
        <v>300</v>
      </c>
      <c r="H881" s="136" t="s">
        <v>2139</v>
      </c>
      <c r="I881" s="133" t="s">
        <v>2111</v>
      </c>
      <c r="J881" s="134"/>
      <c r="K881" s="134"/>
      <c r="L881" s="134"/>
      <c r="M881" s="134"/>
      <c r="N881" s="134"/>
      <c r="O881" s="134"/>
      <c r="P881" s="134"/>
      <c r="Q881" s="134"/>
    </row>
    <row r="882" spans="1:17" ht="15.75" customHeight="1">
      <c r="A882" s="132"/>
      <c r="B882" s="177"/>
      <c r="C882" s="132"/>
      <c r="D882" s="132"/>
      <c r="E882" s="177"/>
      <c r="F882" s="132"/>
      <c r="G882" s="132"/>
      <c r="H882" s="132"/>
      <c r="I882" s="133"/>
      <c r="J882" s="134"/>
      <c r="K882" s="134"/>
      <c r="L882" s="134"/>
      <c r="M882" s="134"/>
      <c r="N882" s="134"/>
      <c r="O882" s="134"/>
      <c r="P882" s="134"/>
      <c r="Q882" s="134"/>
    </row>
    <row r="883" spans="1:17" ht="15.75" customHeight="1">
      <c r="A883" s="548" t="s">
        <v>3103</v>
      </c>
      <c r="B883" s="548"/>
      <c r="C883" s="548" t="s">
        <v>3104</v>
      </c>
      <c r="D883" s="548"/>
      <c r="E883" s="132"/>
      <c r="F883" s="132"/>
      <c r="G883" s="132"/>
      <c r="H883" s="132"/>
      <c r="I883" s="133"/>
      <c r="J883" s="134"/>
      <c r="K883" s="134"/>
      <c r="L883" s="134"/>
      <c r="M883" s="134"/>
      <c r="N883" s="134"/>
      <c r="O883" s="134"/>
      <c r="P883" s="134"/>
      <c r="Q883" s="134"/>
    </row>
    <row r="884" spans="1:17" ht="15.75" customHeight="1">
      <c r="A884" s="139" t="s">
        <v>1622</v>
      </c>
      <c r="B884" s="139" t="s">
        <v>1623</v>
      </c>
      <c r="C884" s="139" t="s">
        <v>1624</v>
      </c>
      <c r="D884" s="139" t="s">
        <v>1625</v>
      </c>
      <c r="E884" s="139" t="s">
        <v>1626</v>
      </c>
      <c r="F884" s="139" t="s">
        <v>1627</v>
      </c>
      <c r="G884" s="140" t="s">
        <v>1628</v>
      </c>
      <c r="H884" s="140" t="s">
        <v>1629</v>
      </c>
      <c r="I884" s="346">
        <v>300</v>
      </c>
      <c r="J884" s="134"/>
      <c r="K884" s="134"/>
      <c r="L884" s="134"/>
      <c r="M884" s="134"/>
      <c r="N884" s="134"/>
      <c r="O884" s="134"/>
      <c r="P884" s="134"/>
      <c r="Q884" s="134"/>
    </row>
    <row r="885" spans="1:17" ht="15.75" customHeight="1">
      <c r="A885" s="139">
        <v>1</v>
      </c>
      <c r="B885" s="147" t="s">
        <v>2197</v>
      </c>
      <c r="C885" s="142" t="s">
        <v>2115</v>
      </c>
      <c r="D885" s="142" t="s">
        <v>1621</v>
      </c>
      <c r="E885" s="142">
        <v>6</v>
      </c>
      <c r="F885" s="139">
        <f t="shared" ref="F885:F903" si="67">SUM(F884,E885)</f>
        <v>6</v>
      </c>
      <c r="G885" s="140">
        <f t="shared" ref="G885:G903" si="68">SUM(E885,G884)</f>
        <v>6</v>
      </c>
      <c r="H885" s="142"/>
      <c r="I885" s="133"/>
      <c r="J885" s="134"/>
      <c r="K885" s="134"/>
      <c r="L885" s="134"/>
      <c r="M885" s="134"/>
      <c r="N885" s="134"/>
      <c r="O885" s="134"/>
      <c r="P885" s="134"/>
      <c r="Q885" s="134"/>
    </row>
    <row r="886" spans="1:17" ht="15.75" customHeight="1">
      <c r="A886" s="139">
        <v>2</v>
      </c>
      <c r="B886" s="150" t="s">
        <v>3105</v>
      </c>
      <c r="C886" s="142" t="s">
        <v>3106</v>
      </c>
      <c r="D886" s="139" t="s">
        <v>1632</v>
      </c>
      <c r="E886" s="142">
        <v>8</v>
      </c>
      <c r="F886" s="139">
        <f t="shared" si="67"/>
        <v>14</v>
      </c>
      <c r="G886" s="140">
        <f t="shared" si="68"/>
        <v>14</v>
      </c>
      <c r="H886" s="142"/>
      <c r="I886" s="133"/>
      <c r="J886" s="134"/>
      <c r="K886" s="134"/>
      <c r="L886" s="134"/>
      <c r="M886" s="134"/>
      <c r="N886" s="134"/>
      <c r="O886" s="134"/>
      <c r="P886" s="134"/>
      <c r="Q886" s="134"/>
    </row>
    <row r="887" spans="1:17" ht="15.75" customHeight="1">
      <c r="A887" s="142">
        <v>3</v>
      </c>
      <c r="B887" s="150" t="s">
        <v>2762</v>
      </c>
      <c r="C887" s="139" t="s">
        <v>2763</v>
      </c>
      <c r="D887" s="139" t="s">
        <v>1632</v>
      </c>
      <c r="E887" s="139">
        <v>8</v>
      </c>
      <c r="F887" s="139">
        <f t="shared" si="67"/>
        <v>22</v>
      </c>
      <c r="G887" s="140">
        <f t="shared" si="68"/>
        <v>22</v>
      </c>
      <c r="H887" s="142"/>
      <c r="I887" s="133"/>
      <c r="J887" s="134"/>
      <c r="K887" s="134"/>
      <c r="L887" s="134"/>
      <c r="M887" s="134"/>
      <c r="N887" s="134"/>
      <c r="O887" s="134"/>
      <c r="P887" s="134"/>
      <c r="Q887" s="134"/>
    </row>
    <row r="888" spans="1:17" ht="15.75" customHeight="1">
      <c r="A888" s="142">
        <v>4</v>
      </c>
      <c r="B888" s="147" t="s">
        <v>2676</v>
      </c>
      <c r="C888" s="142" t="s">
        <v>2677</v>
      </c>
      <c r="D888" s="142" t="s">
        <v>1632</v>
      </c>
      <c r="E888" s="142">
        <v>6</v>
      </c>
      <c r="F888" s="139">
        <f t="shared" si="67"/>
        <v>28</v>
      </c>
      <c r="G888" s="140">
        <f t="shared" si="68"/>
        <v>28</v>
      </c>
      <c r="H888" s="142"/>
      <c r="I888" s="133"/>
      <c r="J888" s="134"/>
      <c r="K888" s="134"/>
      <c r="L888" s="134"/>
      <c r="M888" s="134"/>
      <c r="N888" s="134"/>
      <c r="O888" s="134"/>
      <c r="P888" s="134"/>
      <c r="Q888" s="134"/>
    </row>
    <row r="889" spans="1:17" ht="15.75" customHeight="1">
      <c r="A889" s="142">
        <v>5</v>
      </c>
      <c r="B889" s="147" t="s">
        <v>3107</v>
      </c>
      <c r="C889" s="142" t="s">
        <v>2661</v>
      </c>
      <c r="D889" s="142" t="s">
        <v>1621</v>
      </c>
      <c r="E889" s="142">
        <v>15</v>
      </c>
      <c r="F889" s="139">
        <f t="shared" si="67"/>
        <v>43</v>
      </c>
      <c r="G889" s="140">
        <f t="shared" si="68"/>
        <v>43</v>
      </c>
      <c r="H889" s="142"/>
      <c r="I889" s="133"/>
      <c r="J889" s="134"/>
      <c r="K889" s="134"/>
      <c r="L889" s="134"/>
      <c r="M889" s="134"/>
      <c r="N889" s="134"/>
      <c r="O889" s="134"/>
      <c r="P889" s="134"/>
      <c r="Q889" s="134"/>
    </row>
    <row r="890" spans="1:17" ht="15.75" customHeight="1">
      <c r="A890" s="142">
        <v>6</v>
      </c>
      <c r="B890" s="154" t="s">
        <v>2970</v>
      </c>
      <c r="C890" s="142" t="s">
        <v>2971</v>
      </c>
      <c r="D890" s="142" t="s">
        <v>1621</v>
      </c>
      <c r="E890" s="142">
        <v>16</v>
      </c>
      <c r="F890" s="139">
        <f t="shared" si="67"/>
        <v>59</v>
      </c>
      <c r="G890" s="140">
        <f t="shared" si="68"/>
        <v>59</v>
      </c>
      <c r="H890" s="142"/>
      <c r="I890" s="133"/>
      <c r="J890" s="134"/>
      <c r="K890" s="134"/>
      <c r="L890" s="134"/>
      <c r="M890" s="134"/>
      <c r="N890" s="134"/>
      <c r="O890" s="134"/>
      <c r="P890" s="134"/>
      <c r="Q890" s="134"/>
    </row>
    <row r="891" spans="1:17" ht="15.75" customHeight="1">
      <c r="A891" s="142">
        <v>7</v>
      </c>
      <c r="B891" s="154" t="s">
        <v>2420</v>
      </c>
      <c r="C891" s="142" t="s">
        <v>2421</v>
      </c>
      <c r="D891" s="139" t="s">
        <v>1621</v>
      </c>
      <c r="E891" s="142">
        <v>20</v>
      </c>
      <c r="F891" s="139">
        <f t="shared" si="67"/>
        <v>79</v>
      </c>
      <c r="G891" s="140">
        <f t="shared" si="68"/>
        <v>79</v>
      </c>
      <c r="H891" s="142"/>
      <c r="I891" s="133"/>
      <c r="J891" s="134"/>
      <c r="K891" s="134"/>
      <c r="L891" s="134"/>
      <c r="M891" s="134"/>
      <c r="N891" s="134"/>
      <c r="O891" s="134"/>
      <c r="P891" s="134"/>
      <c r="Q891" s="134"/>
    </row>
    <row r="892" spans="1:17" ht="15.75" customHeight="1">
      <c r="A892" s="142">
        <v>8</v>
      </c>
      <c r="B892" s="294" t="s">
        <v>2192</v>
      </c>
      <c r="C892" s="145" t="s">
        <v>2193</v>
      </c>
      <c r="D892" s="143" t="s">
        <v>1621</v>
      </c>
      <c r="E892" s="145">
        <v>10</v>
      </c>
      <c r="F892" s="139">
        <f t="shared" si="67"/>
        <v>89</v>
      </c>
      <c r="G892" s="140">
        <f t="shared" si="68"/>
        <v>89</v>
      </c>
      <c r="H892" s="145"/>
      <c r="I892" s="133" t="s">
        <v>2662</v>
      </c>
      <c r="J892" s="134"/>
      <c r="K892" s="134"/>
      <c r="L892" s="134"/>
      <c r="M892" s="134"/>
      <c r="N892" s="134"/>
      <c r="O892" s="134"/>
      <c r="P892" s="134"/>
      <c r="Q892" s="134"/>
    </row>
    <row r="893" spans="1:17" ht="15.75" customHeight="1">
      <c r="A893" s="221">
        <v>9</v>
      </c>
      <c r="B893" s="154" t="s">
        <v>2122</v>
      </c>
      <c r="C893" s="142" t="s">
        <v>2123</v>
      </c>
      <c r="D893" s="142" t="s">
        <v>1632</v>
      </c>
      <c r="E893" s="142">
        <v>20</v>
      </c>
      <c r="F893" s="139">
        <f t="shared" si="67"/>
        <v>109</v>
      </c>
      <c r="G893" s="140">
        <f t="shared" si="68"/>
        <v>109</v>
      </c>
      <c r="H893" s="142"/>
      <c r="I893" s="133"/>
      <c r="J893" s="134"/>
      <c r="K893" s="134"/>
      <c r="L893" s="134"/>
      <c r="M893" s="134"/>
      <c r="N893" s="134"/>
      <c r="O893" s="134"/>
      <c r="P893" s="134"/>
      <c r="Q893" s="134"/>
    </row>
    <row r="894" spans="1:17" ht="15.75" customHeight="1">
      <c r="A894" s="142">
        <v>10</v>
      </c>
      <c r="B894" s="154" t="s">
        <v>2279</v>
      </c>
      <c r="C894" s="142" t="s">
        <v>2143</v>
      </c>
      <c r="D894" s="142" t="s">
        <v>1632</v>
      </c>
      <c r="E894" s="142">
        <v>4</v>
      </c>
      <c r="F894" s="139">
        <f t="shared" si="67"/>
        <v>113</v>
      </c>
      <c r="G894" s="140">
        <f t="shared" si="68"/>
        <v>113</v>
      </c>
      <c r="H894" s="142"/>
      <c r="I894" s="133"/>
      <c r="J894" s="134"/>
      <c r="K894" s="134"/>
      <c r="L894" s="134"/>
      <c r="M894" s="134"/>
      <c r="N894" s="134"/>
      <c r="O894" s="134"/>
      <c r="P894" s="134"/>
      <c r="Q894" s="134"/>
    </row>
    <row r="895" spans="1:17" ht="15.75" customHeight="1">
      <c r="A895" s="221">
        <v>11</v>
      </c>
      <c r="B895" s="147" t="s">
        <v>2519</v>
      </c>
      <c r="C895" s="139" t="s">
        <v>2520</v>
      </c>
      <c r="D895" s="142" t="s">
        <v>1621</v>
      </c>
      <c r="E895" s="132">
        <v>4</v>
      </c>
      <c r="F895" s="139">
        <f t="shared" si="67"/>
        <v>117</v>
      </c>
      <c r="G895" s="140">
        <f t="shared" si="68"/>
        <v>117</v>
      </c>
      <c r="H895" s="142"/>
      <c r="I895" s="133"/>
      <c r="J895" s="134"/>
      <c r="K895" s="134"/>
      <c r="L895" s="134"/>
      <c r="M895" s="134"/>
      <c r="N895" s="134"/>
      <c r="O895" s="134"/>
      <c r="P895" s="134"/>
      <c r="Q895" s="134"/>
    </row>
    <row r="896" spans="1:17" ht="15.75" customHeight="1">
      <c r="A896" s="142">
        <v>12</v>
      </c>
      <c r="B896" s="147" t="s">
        <v>2765</v>
      </c>
      <c r="C896" s="139" t="s">
        <v>2766</v>
      </c>
      <c r="D896" s="142" t="s">
        <v>1621</v>
      </c>
      <c r="E896" s="142">
        <v>5</v>
      </c>
      <c r="F896" s="139">
        <f t="shared" si="67"/>
        <v>122</v>
      </c>
      <c r="G896" s="140">
        <f t="shared" si="68"/>
        <v>122</v>
      </c>
      <c r="H896" s="142"/>
      <c r="I896" s="133"/>
      <c r="J896" s="134"/>
      <c r="K896" s="134"/>
      <c r="L896" s="134"/>
      <c r="M896" s="134"/>
      <c r="N896" s="134"/>
      <c r="O896" s="134"/>
      <c r="P896" s="134"/>
      <c r="Q896" s="134"/>
    </row>
    <row r="897" spans="1:17" ht="15.75" customHeight="1">
      <c r="A897" s="142">
        <v>13</v>
      </c>
      <c r="B897" s="147" t="s">
        <v>2167</v>
      </c>
      <c r="C897" s="139" t="s">
        <v>2168</v>
      </c>
      <c r="D897" s="142" t="s">
        <v>1621</v>
      </c>
      <c r="E897" s="142">
        <v>80</v>
      </c>
      <c r="F897" s="139">
        <f t="shared" si="67"/>
        <v>202</v>
      </c>
      <c r="G897" s="140">
        <f t="shared" si="68"/>
        <v>202</v>
      </c>
      <c r="H897" s="142"/>
      <c r="I897" s="133"/>
      <c r="J897" s="134"/>
      <c r="K897" s="134"/>
      <c r="L897" s="134"/>
      <c r="M897" s="134"/>
      <c r="N897" s="134"/>
      <c r="O897" s="134"/>
      <c r="P897" s="134"/>
      <c r="Q897" s="134"/>
    </row>
    <row r="898" spans="1:17" ht="15.75" customHeight="1">
      <c r="A898" s="142">
        <v>14</v>
      </c>
      <c r="B898" s="147" t="s">
        <v>1700</v>
      </c>
      <c r="C898" s="139" t="s">
        <v>1701</v>
      </c>
      <c r="D898" s="142" t="s">
        <v>1621</v>
      </c>
      <c r="E898" s="142">
        <v>20</v>
      </c>
      <c r="F898" s="139">
        <f t="shared" si="67"/>
        <v>222</v>
      </c>
      <c r="G898" s="140">
        <f t="shared" si="68"/>
        <v>222</v>
      </c>
      <c r="H898" s="142"/>
      <c r="I898" s="133"/>
      <c r="J898" s="134"/>
      <c r="K898" s="134"/>
      <c r="L898" s="134"/>
      <c r="M898" s="134"/>
      <c r="N898" s="134"/>
      <c r="O898" s="134"/>
      <c r="P898" s="134"/>
      <c r="Q898" s="134"/>
    </row>
    <row r="899" spans="1:17" ht="15.75" customHeight="1">
      <c r="A899" s="142">
        <v>15</v>
      </c>
      <c r="B899" s="147" t="s">
        <v>1967</v>
      </c>
      <c r="C899" s="139" t="s">
        <v>1968</v>
      </c>
      <c r="D899" s="142" t="s">
        <v>1632</v>
      </c>
      <c r="E899" s="142">
        <v>8</v>
      </c>
      <c r="F899" s="139">
        <f t="shared" si="67"/>
        <v>230</v>
      </c>
      <c r="G899" s="140">
        <f t="shared" si="68"/>
        <v>230</v>
      </c>
      <c r="H899" s="142"/>
      <c r="I899" s="133"/>
      <c r="J899" s="134"/>
      <c r="K899" s="134"/>
      <c r="L899" s="134"/>
      <c r="M899" s="134"/>
      <c r="N899" s="134"/>
      <c r="O899" s="134"/>
      <c r="P899" s="134"/>
      <c r="Q899" s="134"/>
    </row>
    <row r="900" spans="1:17" ht="15.75" customHeight="1">
      <c r="A900" s="142">
        <v>16</v>
      </c>
      <c r="B900" s="141" t="s">
        <v>1728</v>
      </c>
      <c r="C900" s="142" t="s">
        <v>1729</v>
      </c>
      <c r="D900" s="142" t="s">
        <v>1632</v>
      </c>
      <c r="E900" s="142">
        <v>42</v>
      </c>
      <c r="F900" s="139">
        <f t="shared" si="67"/>
        <v>272</v>
      </c>
      <c r="G900" s="140">
        <f t="shared" si="68"/>
        <v>272</v>
      </c>
      <c r="H900" s="142"/>
      <c r="I900" s="133"/>
      <c r="J900" s="134"/>
      <c r="K900" s="134"/>
      <c r="L900" s="134"/>
      <c r="M900" s="134"/>
      <c r="N900" s="134"/>
      <c r="O900" s="134"/>
      <c r="P900" s="134"/>
      <c r="Q900" s="134"/>
    </row>
    <row r="901" spans="1:17" ht="15.75" customHeight="1">
      <c r="A901" s="158">
        <v>17</v>
      </c>
      <c r="B901" s="174" t="s">
        <v>1257</v>
      </c>
      <c r="C901" s="158" t="s">
        <v>1258</v>
      </c>
      <c r="D901" s="158" t="s">
        <v>1632</v>
      </c>
      <c r="E901" s="158">
        <v>10</v>
      </c>
      <c r="F901" s="157">
        <f t="shared" si="67"/>
        <v>282</v>
      </c>
      <c r="G901" s="159">
        <f t="shared" si="68"/>
        <v>282</v>
      </c>
      <c r="H901" s="158"/>
      <c r="I901" s="133"/>
      <c r="J901" s="134"/>
      <c r="K901" s="134"/>
      <c r="L901" s="134"/>
      <c r="M901" s="134"/>
      <c r="N901" s="134"/>
      <c r="O901" s="134"/>
      <c r="P901" s="134"/>
      <c r="Q901" s="134"/>
    </row>
    <row r="902" spans="1:17" ht="15.75" customHeight="1">
      <c r="A902" s="142">
        <v>19</v>
      </c>
      <c r="B902" s="141" t="s">
        <v>3108</v>
      </c>
      <c r="C902" s="142" t="s">
        <v>3109</v>
      </c>
      <c r="D902" s="142" t="s">
        <v>1632</v>
      </c>
      <c r="E902" s="142">
        <v>12</v>
      </c>
      <c r="F902" s="139">
        <f t="shared" si="67"/>
        <v>294</v>
      </c>
      <c r="G902" s="140">
        <f t="shared" si="68"/>
        <v>294</v>
      </c>
      <c r="H902" s="142"/>
      <c r="I902" s="133"/>
      <c r="J902" s="134"/>
      <c r="K902" s="134"/>
      <c r="L902" s="134"/>
      <c r="M902" s="134"/>
      <c r="N902" s="134"/>
      <c r="O902" s="134"/>
      <c r="P902" s="134"/>
      <c r="Q902" s="134"/>
    </row>
    <row r="903" spans="1:17" ht="15.75" customHeight="1">
      <c r="A903" s="142">
        <v>20</v>
      </c>
      <c r="B903" s="141" t="s">
        <v>3110</v>
      </c>
      <c r="C903" s="142" t="s">
        <v>3111</v>
      </c>
      <c r="D903" s="115" t="s">
        <v>1175</v>
      </c>
      <c r="E903" s="142">
        <v>10</v>
      </c>
      <c r="F903" s="139">
        <f t="shared" si="67"/>
        <v>304</v>
      </c>
      <c r="G903" s="140">
        <f t="shared" si="68"/>
        <v>304</v>
      </c>
      <c r="H903" s="136" t="s">
        <v>2139</v>
      </c>
      <c r="I903" s="133" t="s">
        <v>3112</v>
      </c>
      <c r="J903" s="134"/>
      <c r="K903" s="134"/>
      <c r="L903" s="134"/>
      <c r="M903" s="134"/>
      <c r="N903" s="134"/>
      <c r="O903" s="134"/>
      <c r="P903" s="134"/>
      <c r="Q903" s="134"/>
    </row>
    <row r="904" spans="1:17" ht="15.75" customHeight="1">
      <c r="A904" s="132"/>
      <c r="B904" s="177"/>
      <c r="C904" s="132"/>
      <c r="D904" s="132"/>
      <c r="E904" s="132"/>
      <c r="F904" s="148"/>
      <c r="G904" s="149"/>
      <c r="H904" s="132"/>
      <c r="I904" s="133"/>
      <c r="J904" s="134"/>
      <c r="K904" s="134"/>
      <c r="L904" s="134"/>
      <c r="M904" s="134"/>
      <c r="N904" s="134"/>
      <c r="O904" s="134"/>
      <c r="P904" s="134"/>
      <c r="Q904" s="134"/>
    </row>
    <row r="905" spans="1:17" ht="15.75" customHeight="1">
      <c r="A905" s="548" t="s">
        <v>3113</v>
      </c>
      <c r="B905" s="548"/>
      <c r="C905" s="387" t="s">
        <v>3114</v>
      </c>
      <c r="D905" s="387"/>
      <c r="E905" s="132"/>
      <c r="F905" s="132"/>
      <c r="G905" s="132"/>
      <c r="H905" s="132"/>
      <c r="I905" s="133"/>
      <c r="J905" s="134"/>
      <c r="K905" s="134"/>
      <c r="L905" s="134"/>
      <c r="M905" s="134"/>
      <c r="N905" s="134"/>
      <c r="O905" s="134"/>
      <c r="P905" s="134"/>
      <c r="Q905" s="134"/>
    </row>
    <row r="906" spans="1:17" ht="15.75" customHeight="1">
      <c r="A906" s="142" t="s">
        <v>1622</v>
      </c>
      <c r="B906" s="142" t="s">
        <v>1623</v>
      </c>
      <c r="C906" s="142" t="s">
        <v>1624</v>
      </c>
      <c r="D906" s="142" t="s">
        <v>1625</v>
      </c>
      <c r="E906" s="142" t="s">
        <v>1626</v>
      </c>
      <c r="F906" s="142" t="s">
        <v>1627</v>
      </c>
      <c r="G906" s="140" t="s">
        <v>1628</v>
      </c>
      <c r="H906" s="140" t="s">
        <v>1629</v>
      </c>
      <c r="I906" s="346">
        <v>300</v>
      </c>
      <c r="J906" s="134"/>
      <c r="K906" s="134"/>
      <c r="L906" s="134"/>
      <c r="M906" s="134"/>
      <c r="N906" s="134"/>
      <c r="O906" s="134"/>
      <c r="P906" s="134"/>
      <c r="Q906" s="134"/>
    </row>
    <row r="907" spans="1:17" ht="15.75" customHeight="1">
      <c r="A907" s="142">
        <v>1</v>
      </c>
      <c r="B907" s="154" t="s">
        <v>1700</v>
      </c>
      <c r="C907" s="142" t="s">
        <v>1701</v>
      </c>
      <c r="D907" s="142" t="s">
        <v>1621</v>
      </c>
      <c r="E907" s="142">
        <v>18</v>
      </c>
      <c r="F907" s="142">
        <f>SUM(F906,E907)</f>
        <v>18</v>
      </c>
      <c r="G907" s="140">
        <f>SUM(G906,E907)</f>
        <v>18</v>
      </c>
      <c r="H907" s="142"/>
      <c r="I907" s="133"/>
      <c r="J907" s="134"/>
      <c r="K907" s="134"/>
      <c r="L907" s="134"/>
      <c r="M907" s="134"/>
      <c r="N907" s="134"/>
      <c r="O907" s="134"/>
      <c r="P907" s="134"/>
      <c r="Q907" s="134"/>
    </row>
    <row r="908" spans="1:17" ht="15.75" customHeight="1">
      <c r="A908" s="142">
        <v>2</v>
      </c>
      <c r="B908" s="147" t="s">
        <v>1967</v>
      </c>
      <c r="C908" s="139" t="s">
        <v>1968</v>
      </c>
      <c r="D908" s="142" t="s">
        <v>1632</v>
      </c>
      <c r="E908" s="142">
        <v>8</v>
      </c>
      <c r="F908" s="142">
        <f>SUM(F907,E908)</f>
        <v>26</v>
      </c>
      <c r="G908" s="140">
        <f>SUM(G907,E908)</f>
        <v>26</v>
      </c>
      <c r="H908" s="142"/>
      <c r="I908" s="133"/>
      <c r="J908" s="134"/>
      <c r="K908" s="134"/>
      <c r="L908" s="134"/>
      <c r="M908" s="134"/>
      <c r="N908" s="134"/>
      <c r="O908" s="134"/>
      <c r="P908" s="134"/>
      <c r="Q908" s="134"/>
    </row>
    <row r="909" spans="1:17" ht="15.75" customHeight="1">
      <c r="A909" s="142">
        <v>3</v>
      </c>
      <c r="B909" s="126" t="s">
        <v>2201</v>
      </c>
      <c r="C909" s="139" t="s">
        <v>2185</v>
      </c>
      <c r="D909" s="115" t="s">
        <v>1175</v>
      </c>
      <c r="E909" s="142">
        <v>4</v>
      </c>
      <c r="F909" s="142">
        <f>SUM(F908,E909)</f>
        <v>30</v>
      </c>
      <c r="G909" s="140">
        <f>SUM(G908,E909)</f>
        <v>30</v>
      </c>
      <c r="H909" s="142"/>
      <c r="I909" s="133"/>
      <c r="J909" s="134"/>
      <c r="K909" s="134"/>
      <c r="L909" s="134"/>
      <c r="M909" s="134"/>
      <c r="N909" s="134"/>
      <c r="O909" s="134"/>
      <c r="P909" s="134"/>
      <c r="Q909" s="134"/>
    </row>
    <row r="910" spans="1:17" ht="15.75" customHeight="1">
      <c r="A910" s="142">
        <v>4</v>
      </c>
      <c r="B910" s="142" t="s">
        <v>3115</v>
      </c>
      <c r="C910" s="142" t="s">
        <v>3116</v>
      </c>
      <c r="D910" s="142" t="s">
        <v>1182</v>
      </c>
      <c r="E910" s="142">
        <v>371</v>
      </c>
      <c r="F910" s="142">
        <f>SUM(F909,E910)</f>
        <v>401</v>
      </c>
      <c r="G910" s="140">
        <v>300</v>
      </c>
      <c r="H910" s="142"/>
      <c r="I910" s="133" t="s">
        <v>582</v>
      </c>
      <c r="J910" s="134"/>
      <c r="K910" s="134"/>
      <c r="L910" s="134"/>
      <c r="M910" s="134"/>
      <c r="N910" s="134"/>
      <c r="O910" s="134"/>
      <c r="P910" s="134"/>
      <c r="Q910" s="134"/>
    </row>
    <row r="911" spans="1:17" ht="15.75" customHeight="1">
      <c r="A911" s="132"/>
      <c r="B911" s="134"/>
      <c r="C911" s="148"/>
      <c r="D911" s="177"/>
      <c r="E911" s="132"/>
      <c r="F911" s="177"/>
      <c r="G911" s="177"/>
      <c r="H911" s="132"/>
      <c r="I911" s="177"/>
      <c r="J911" s="134"/>
      <c r="K911" s="134"/>
      <c r="L911" s="134"/>
      <c r="M911" s="134"/>
      <c r="N911" s="134"/>
      <c r="O911" s="134"/>
      <c r="P911" s="134"/>
      <c r="Q911" s="134"/>
    </row>
    <row r="912" spans="1:17" ht="15.75" customHeight="1">
      <c r="A912" s="132"/>
      <c r="B912" s="177"/>
      <c r="C912" s="132"/>
      <c r="D912" s="177"/>
      <c r="E912" s="132"/>
      <c r="F912" s="177"/>
      <c r="G912" s="177"/>
      <c r="H912" s="132"/>
      <c r="I912" s="177"/>
      <c r="J912" s="134"/>
      <c r="K912" s="134"/>
      <c r="L912" s="134"/>
      <c r="M912" s="134"/>
      <c r="N912" s="134"/>
      <c r="O912" s="134"/>
      <c r="P912" s="134"/>
      <c r="Q912" s="134"/>
    </row>
    <row r="913" spans="1:17" ht="15.75" customHeight="1">
      <c r="A913" s="548" t="s">
        <v>3117</v>
      </c>
      <c r="B913" s="548"/>
      <c r="C913" s="548" t="s">
        <v>3118</v>
      </c>
      <c r="D913" s="548"/>
      <c r="E913" s="132"/>
      <c r="F913" s="132"/>
      <c r="G913" s="132"/>
      <c r="H913" s="132"/>
      <c r="I913" s="133"/>
      <c r="J913" s="134"/>
      <c r="K913" s="134"/>
      <c r="L913" s="134"/>
      <c r="M913" s="134"/>
      <c r="N913" s="134"/>
      <c r="O913" s="134"/>
      <c r="P913" s="134"/>
      <c r="Q913" s="134"/>
    </row>
    <row r="914" spans="1:17" ht="16.5" customHeight="1">
      <c r="A914" s="139" t="s">
        <v>1622</v>
      </c>
      <c r="B914" s="139" t="s">
        <v>1623</v>
      </c>
      <c r="C914" s="139" t="s">
        <v>1624</v>
      </c>
      <c r="D914" s="139" t="s">
        <v>1625</v>
      </c>
      <c r="E914" s="139" t="s">
        <v>1626</v>
      </c>
      <c r="F914" s="139" t="s">
        <v>1627</v>
      </c>
      <c r="G914" s="140" t="s">
        <v>1628</v>
      </c>
      <c r="H914" s="140" t="s">
        <v>1629</v>
      </c>
      <c r="I914" s="346">
        <v>300</v>
      </c>
      <c r="J914" s="134"/>
      <c r="K914" s="134"/>
      <c r="L914" s="134"/>
      <c r="M914" s="134"/>
      <c r="N914" s="134"/>
      <c r="O914" s="134"/>
      <c r="P914" s="134"/>
      <c r="Q914" s="134"/>
    </row>
    <row r="915" spans="1:17" ht="15.75" customHeight="1">
      <c r="A915" s="142">
        <v>1</v>
      </c>
      <c r="B915" s="147" t="s">
        <v>2930</v>
      </c>
      <c r="C915" s="139" t="s">
        <v>2162</v>
      </c>
      <c r="D915" s="142" t="s">
        <v>1621</v>
      </c>
      <c r="E915" s="142">
        <v>24</v>
      </c>
      <c r="F915" s="139">
        <f t="shared" ref="F915:F923" si="69">SUM(F914,E915)</f>
        <v>24</v>
      </c>
      <c r="G915" s="140">
        <f t="shared" ref="G915:G922" si="70">SUM(E915,G914)</f>
        <v>24</v>
      </c>
      <c r="H915" s="142"/>
      <c r="I915" s="133"/>
      <c r="J915" s="134"/>
      <c r="K915" s="134"/>
      <c r="L915" s="134"/>
      <c r="M915" s="134"/>
      <c r="N915" s="134"/>
      <c r="O915" s="134"/>
      <c r="P915" s="134"/>
      <c r="Q915" s="134"/>
    </row>
    <row r="916" spans="1:17" ht="33.75" customHeight="1">
      <c r="A916" s="139">
        <v>2</v>
      </c>
      <c r="B916" s="150" t="s">
        <v>2197</v>
      </c>
      <c r="C916" s="142" t="s">
        <v>2115</v>
      </c>
      <c r="D916" s="142" t="s">
        <v>1621</v>
      </c>
      <c r="E916" s="142">
        <v>6</v>
      </c>
      <c r="F916" s="139">
        <f t="shared" si="69"/>
        <v>30</v>
      </c>
      <c r="G916" s="140">
        <f t="shared" si="70"/>
        <v>30</v>
      </c>
      <c r="H916" s="142"/>
      <c r="I916" s="133"/>
      <c r="J916" s="134"/>
      <c r="K916" s="134"/>
      <c r="L916" s="134"/>
      <c r="M916" s="134"/>
      <c r="N916" s="134"/>
      <c r="O916" s="134"/>
      <c r="P916" s="134"/>
      <c r="Q916" s="134"/>
    </row>
    <row r="917" spans="1:17" ht="15.75" customHeight="1">
      <c r="A917" s="142">
        <v>3</v>
      </c>
      <c r="B917" s="154" t="s">
        <v>2420</v>
      </c>
      <c r="C917" s="142" t="s">
        <v>3119</v>
      </c>
      <c r="D917" s="139" t="s">
        <v>1621</v>
      </c>
      <c r="E917" s="142">
        <v>20</v>
      </c>
      <c r="F917" s="139">
        <f t="shared" si="69"/>
        <v>50</v>
      </c>
      <c r="G917" s="140">
        <f t="shared" si="70"/>
        <v>50</v>
      </c>
      <c r="H917" s="142"/>
      <c r="I917" s="133"/>
      <c r="J917" s="134"/>
      <c r="K917" s="134"/>
      <c r="L917" s="134"/>
      <c r="M917" s="134"/>
      <c r="N917" s="134"/>
      <c r="O917" s="134"/>
      <c r="P917" s="134"/>
      <c r="Q917" s="134"/>
    </row>
    <row r="918" spans="1:17" ht="15.75" customHeight="1">
      <c r="A918" s="142">
        <v>4</v>
      </c>
      <c r="B918" s="180" t="s">
        <v>2192</v>
      </c>
      <c r="C918" s="145" t="s">
        <v>2193</v>
      </c>
      <c r="D918" s="143" t="s">
        <v>1621</v>
      </c>
      <c r="E918" s="145">
        <v>10</v>
      </c>
      <c r="F918" s="139">
        <f t="shared" si="69"/>
        <v>60</v>
      </c>
      <c r="G918" s="140">
        <f t="shared" si="70"/>
        <v>60</v>
      </c>
      <c r="H918" s="145"/>
      <c r="I918" s="133" t="s">
        <v>2662</v>
      </c>
      <c r="J918" s="134"/>
      <c r="K918" s="134"/>
      <c r="L918" s="134"/>
      <c r="M918" s="134"/>
      <c r="N918" s="134"/>
      <c r="O918" s="134"/>
      <c r="P918" s="134"/>
      <c r="Q918" s="134"/>
    </row>
    <row r="919" spans="1:17" ht="15.75" customHeight="1">
      <c r="A919" s="142">
        <v>5</v>
      </c>
      <c r="B919" s="147" t="s">
        <v>2519</v>
      </c>
      <c r="C919" s="139" t="s">
        <v>2520</v>
      </c>
      <c r="D919" s="142" t="s">
        <v>1621</v>
      </c>
      <c r="E919" s="201">
        <v>6</v>
      </c>
      <c r="F919" s="139">
        <f t="shared" si="69"/>
        <v>66</v>
      </c>
      <c r="G919" s="140">
        <f t="shared" si="70"/>
        <v>66</v>
      </c>
      <c r="H919" s="201"/>
      <c r="I919" s="133"/>
      <c r="J919" s="134"/>
      <c r="K919" s="134"/>
      <c r="L919" s="134"/>
      <c r="M919" s="134"/>
      <c r="N919" s="134"/>
      <c r="O919" s="134"/>
      <c r="P919" s="134"/>
      <c r="Q919" s="134"/>
    </row>
    <row r="920" spans="1:17" ht="15.75" customHeight="1">
      <c r="A920" s="142">
        <v>6</v>
      </c>
      <c r="B920" s="147" t="s">
        <v>2938</v>
      </c>
      <c r="C920" s="139" t="s">
        <v>2939</v>
      </c>
      <c r="D920" s="142" t="s">
        <v>1621</v>
      </c>
      <c r="E920" s="142">
        <v>25</v>
      </c>
      <c r="F920" s="139">
        <f t="shared" si="69"/>
        <v>91</v>
      </c>
      <c r="G920" s="140">
        <f t="shared" si="70"/>
        <v>91</v>
      </c>
      <c r="H920" s="201"/>
      <c r="I920" s="133"/>
      <c r="J920" s="134"/>
      <c r="K920" s="134"/>
      <c r="L920" s="134"/>
      <c r="M920" s="134"/>
      <c r="N920" s="134"/>
      <c r="O920" s="134"/>
      <c r="P920" s="134"/>
      <c r="Q920" s="134"/>
    </row>
    <row r="921" spans="1:17" ht="15.75" customHeight="1">
      <c r="A921" s="142">
        <v>7</v>
      </c>
      <c r="B921" s="147" t="s">
        <v>2765</v>
      </c>
      <c r="C921" s="139" t="s">
        <v>2766</v>
      </c>
      <c r="D921" s="142" t="s">
        <v>1621</v>
      </c>
      <c r="E921" s="142">
        <v>5</v>
      </c>
      <c r="F921" s="139">
        <f t="shared" si="69"/>
        <v>96</v>
      </c>
      <c r="G921" s="140">
        <f t="shared" si="70"/>
        <v>96</v>
      </c>
      <c r="H921" s="201"/>
      <c r="I921" s="133"/>
      <c r="J921" s="134"/>
      <c r="K921" s="134"/>
      <c r="L921" s="134"/>
      <c r="M921" s="134"/>
      <c r="N921" s="134"/>
      <c r="O921" s="134"/>
      <c r="P921" s="134"/>
      <c r="Q921" s="134"/>
    </row>
    <row r="922" spans="1:17" ht="15.75" customHeight="1">
      <c r="A922" s="142">
        <v>8</v>
      </c>
      <c r="B922" s="126" t="s">
        <v>2897</v>
      </c>
      <c r="C922" s="142" t="s">
        <v>2484</v>
      </c>
      <c r="D922" s="139" t="s">
        <v>1621</v>
      </c>
      <c r="E922" s="142">
        <v>5</v>
      </c>
      <c r="F922" s="139">
        <f t="shared" si="69"/>
        <v>101</v>
      </c>
      <c r="G922" s="140">
        <f t="shared" si="70"/>
        <v>101</v>
      </c>
      <c r="H922" s="201"/>
      <c r="I922" s="133"/>
      <c r="J922" s="134"/>
      <c r="K922" s="134"/>
      <c r="L922" s="134"/>
      <c r="M922" s="134"/>
      <c r="N922" s="134"/>
      <c r="O922" s="134"/>
      <c r="P922" s="134"/>
      <c r="Q922" s="134"/>
    </row>
    <row r="923" spans="1:17" ht="15.75" customHeight="1">
      <c r="A923" s="142">
        <v>9</v>
      </c>
      <c r="B923" s="126" t="s">
        <v>2201</v>
      </c>
      <c r="C923" s="139" t="s">
        <v>2185</v>
      </c>
      <c r="D923" s="115" t="s">
        <v>1175</v>
      </c>
      <c r="E923" s="142">
        <v>4</v>
      </c>
      <c r="F923" s="142">
        <f t="shared" si="69"/>
        <v>105</v>
      </c>
      <c r="G923" s="140">
        <f>SUM(G922,E923)</f>
        <v>105</v>
      </c>
      <c r="H923" s="142"/>
      <c r="I923" s="133"/>
      <c r="J923" s="134"/>
      <c r="K923" s="134"/>
      <c r="L923" s="134"/>
      <c r="M923" s="134"/>
      <c r="N923" s="134"/>
      <c r="O923" s="134"/>
      <c r="P923" s="134"/>
      <c r="Q923" s="134"/>
    </row>
    <row r="924" spans="1:17" ht="15.75" customHeight="1">
      <c r="A924" s="132">
        <v>10</v>
      </c>
      <c r="B924" s="120" t="s">
        <v>3120</v>
      </c>
      <c r="C924" s="148" t="s">
        <v>3121</v>
      </c>
      <c r="D924" s="123" t="s">
        <v>1182</v>
      </c>
      <c r="E924" s="132">
        <v>83</v>
      </c>
      <c r="F924" s="376">
        <v>188</v>
      </c>
      <c r="G924" s="374">
        <v>188</v>
      </c>
      <c r="H924" s="379"/>
      <c r="I924" s="133" t="s">
        <v>1863</v>
      </c>
      <c r="J924" s="134"/>
      <c r="K924" s="134"/>
      <c r="L924" s="134"/>
      <c r="M924" s="134"/>
      <c r="N924" s="134"/>
      <c r="O924" s="134"/>
      <c r="P924" s="134"/>
      <c r="Q924" s="134"/>
    </row>
    <row r="925" spans="1:17" ht="15.75" customHeight="1">
      <c r="A925" s="134">
        <v>11</v>
      </c>
      <c r="B925" s="396" t="s">
        <v>3122</v>
      </c>
      <c r="C925" s="132" t="s">
        <v>3123</v>
      </c>
      <c r="D925" s="123" t="s">
        <v>1182</v>
      </c>
      <c r="E925" s="132">
        <v>112.5</v>
      </c>
      <c r="F925" s="132">
        <v>300.5</v>
      </c>
      <c r="G925" s="132">
        <v>300.5</v>
      </c>
      <c r="H925" s="132"/>
      <c r="I925" s="133" t="s">
        <v>1863</v>
      </c>
      <c r="J925" s="134"/>
      <c r="K925" s="134"/>
      <c r="L925" s="134"/>
      <c r="M925" s="134"/>
      <c r="N925" s="134"/>
      <c r="O925" s="134"/>
      <c r="P925" s="134"/>
      <c r="Q925" s="134"/>
    </row>
    <row r="926" spans="1:17" ht="15.75" customHeight="1">
      <c r="A926" s="548" t="s">
        <v>3124</v>
      </c>
      <c r="B926" s="548"/>
      <c r="C926" s="548" t="s">
        <v>3125</v>
      </c>
      <c r="D926" s="548"/>
      <c r="E926" s="132"/>
      <c r="F926" s="132"/>
      <c r="G926" s="132"/>
      <c r="H926" s="132"/>
      <c r="I926" s="133"/>
      <c r="J926" s="134"/>
      <c r="K926" s="134"/>
      <c r="L926" s="134"/>
      <c r="M926" s="134"/>
      <c r="N926" s="134"/>
      <c r="O926" s="134"/>
      <c r="P926" s="134"/>
      <c r="Q926" s="134"/>
    </row>
    <row r="927" spans="1:17" ht="15.75" customHeight="1">
      <c r="A927" s="139" t="s">
        <v>1622</v>
      </c>
      <c r="B927" s="139" t="s">
        <v>1623</v>
      </c>
      <c r="C927" s="139" t="s">
        <v>1624</v>
      </c>
      <c r="D927" s="139" t="s">
        <v>1625</v>
      </c>
      <c r="E927" s="139" t="s">
        <v>1626</v>
      </c>
      <c r="F927" s="139" t="s">
        <v>1627</v>
      </c>
      <c r="G927" s="140" t="s">
        <v>1628</v>
      </c>
      <c r="H927" s="140" t="s">
        <v>1629</v>
      </c>
      <c r="I927" s="346">
        <v>300</v>
      </c>
      <c r="J927" s="134"/>
      <c r="K927" s="134"/>
      <c r="L927" s="134"/>
      <c r="M927" s="134"/>
      <c r="N927" s="134"/>
      <c r="O927" s="134"/>
      <c r="P927" s="134"/>
      <c r="Q927" s="134"/>
    </row>
    <row r="928" spans="1:17" ht="15.75" customHeight="1">
      <c r="A928" s="142">
        <v>1</v>
      </c>
      <c r="B928" s="147" t="s">
        <v>2820</v>
      </c>
      <c r="C928" s="139" t="s">
        <v>2661</v>
      </c>
      <c r="D928" s="142" t="s">
        <v>1621</v>
      </c>
      <c r="E928" s="142">
        <v>15</v>
      </c>
      <c r="F928" s="139">
        <f t="shared" ref="F928:F939" si="71">SUM(F927,E928)</f>
        <v>15</v>
      </c>
      <c r="G928" s="140">
        <f t="shared" ref="G928:G936" si="72">SUM(E928,G927)</f>
        <v>15</v>
      </c>
      <c r="H928" s="142"/>
      <c r="I928" s="133"/>
      <c r="J928" s="134"/>
      <c r="K928" s="134"/>
      <c r="L928" s="134"/>
      <c r="M928" s="134"/>
      <c r="N928" s="134"/>
      <c r="O928" s="134"/>
      <c r="P928" s="134"/>
      <c r="Q928" s="134"/>
    </row>
    <row r="929" spans="1:17" ht="15.75" customHeight="1">
      <c r="A929" s="142">
        <v>2</v>
      </c>
      <c r="B929" s="147" t="s">
        <v>2418</v>
      </c>
      <c r="C929" s="139" t="s">
        <v>2442</v>
      </c>
      <c r="D929" s="142" t="s">
        <v>1632</v>
      </c>
      <c r="E929" s="142">
        <v>10</v>
      </c>
      <c r="F929" s="139">
        <f t="shared" si="71"/>
        <v>25</v>
      </c>
      <c r="G929" s="140">
        <f t="shared" si="72"/>
        <v>25</v>
      </c>
      <c r="H929" s="142"/>
      <c r="I929" s="133"/>
      <c r="J929" s="134"/>
      <c r="K929" s="134"/>
      <c r="L929" s="134"/>
      <c r="M929" s="134"/>
      <c r="N929" s="134"/>
      <c r="O929" s="134"/>
      <c r="P929" s="134"/>
      <c r="Q929" s="134"/>
    </row>
    <row r="930" spans="1:17" ht="15.75" customHeight="1">
      <c r="A930" s="142">
        <v>3</v>
      </c>
      <c r="B930" s="147" t="s">
        <v>2931</v>
      </c>
      <c r="C930" s="139" t="s">
        <v>2807</v>
      </c>
      <c r="D930" s="142" t="s">
        <v>1632</v>
      </c>
      <c r="E930" s="142">
        <v>6</v>
      </c>
      <c r="F930" s="139">
        <f t="shared" si="71"/>
        <v>31</v>
      </c>
      <c r="G930" s="140">
        <f t="shared" si="72"/>
        <v>31</v>
      </c>
      <c r="H930" s="142"/>
      <c r="I930" s="133"/>
      <c r="J930" s="134"/>
      <c r="K930" s="134"/>
      <c r="L930" s="134"/>
      <c r="M930" s="134"/>
      <c r="N930" s="134"/>
      <c r="O930" s="134"/>
      <c r="P930" s="134"/>
      <c r="Q930" s="134"/>
    </row>
    <row r="931" spans="1:17" ht="15.75" customHeight="1">
      <c r="A931" s="142">
        <v>4</v>
      </c>
      <c r="B931" s="154" t="s">
        <v>2118</v>
      </c>
      <c r="C931" s="142" t="s">
        <v>2119</v>
      </c>
      <c r="D931" s="142" t="s">
        <v>1621</v>
      </c>
      <c r="E931" s="142">
        <v>40</v>
      </c>
      <c r="F931" s="139">
        <f t="shared" si="71"/>
        <v>71</v>
      </c>
      <c r="G931" s="140">
        <f t="shared" si="72"/>
        <v>71</v>
      </c>
      <c r="H931" s="142"/>
      <c r="I931" s="133"/>
      <c r="J931" s="134"/>
      <c r="K931" s="134"/>
      <c r="L931" s="134"/>
      <c r="M931" s="134"/>
      <c r="N931" s="134"/>
      <c r="O931" s="134"/>
      <c r="P931" s="134"/>
      <c r="Q931" s="134"/>
    </row>
    <row r="932" spans="1:17" ht="15.75" customHeight="1">
      <c r="A932" s="142">
        <v>5</v>
      </c>
      <c r="B932" s="147" t="s">
        <v>2165</v>
      </c>
      <c r="C932" s="142" t="s">
        <v>2166</v>
      </c>
      <c r="D932" s="142" t="s">
        <v>1621</v>
      </c>
      <c r="E932" s="142">
        <v>10</v>
      </c>
      <c r="F932" s="139">
        <f t="shared" si="71"/>
        <v>81</v>
      </c>
      <c r="G932" s="140">
        <f t="shared" si="72"/>
        <v>81</v>
      </c>
      <c r="H932" s="142"/>
      <c r="I932" s="133"/>
      <c r="J932" s="134"/>
      <c r="K932" s="134"/>
      <c r="L932" s="134"/>
      <c r="M932" s="134"/>
      <c r="N932" s="134"/>
      <c r="O932" s="134"/>
      <c r="P932" s="134"/>
      <c r="Q932" s="134"/>
    </row>
    <row r="933" spans="1:17" ht="15.75" customHeight="1">
      <c r="A933" s="142">
        <v>6</v>
      </c>
      <c r="B933" s="180" t="s">
        <v>2277</v>
      </c>
      <c r="C933" s="145" t="s">
        <v>2278</v>
      </c>
      <c r="D933" s="145" t="s">
        <v>1621</v>
      </c>
      <c r="E933" s="145">
        <v>6</v>
      </c>
      <c r="F933" s="139">
        <f t="shared" si="71"/>
        <v>87</v>
      </c>
      <c r="G933" s="140">
        <f t="shared" si="72"/>
        <v>87</v>
      </c>
      <c r="H933" s="145"/>
      <c r="I933" s="133" t="s">
        <v>2662</v>
      </c>
      <c r="J933" s="134"/>
      <c r="K933" s="134"/>
      <c r="L933" s="134"/>
      <c r="M933" s="134"/>
      <c r="N933" s="134"/>
      <c r="O933" s="134"/>
      <c r="P933" s="134"/>
      <c r="Q933" s="134"/>
    </row>
    <row r="934" spans="1:17" ht="15.75" customHeight="1">
      <c r="A934" s="142">
        <v>7</v>
      </c>
      <c r="B934" s="147" t="s">
        <v>2711</v>
      </c>
      <c r="C934" s="139" t="s">
        <v>2974</v>
      </c>
      <c r="D934" s="142" t="s">
        <v>1621</v>
      </c>
      <c r="E934" s="142">
        <v>6</v>
      </c>
      <c r="F934" s="139">
        <f t="shared" si="71"/>
        <v>93</v>
      </c>
      <c r="G934" s="140">
        <f t="shared" si="72"/>
        <v>93</v>
      </c>
      <c r="H934" s="201"/>
      <c r="I934" s="133"/>
      <c r="J934" s="134"/>
      <c r="K934" s="134"/>
      <c r="L934" s="134"/>
      <c r="M934" s="134"/>
      <c r="N934" s="134"/>
      <c r="O934" s="134"/>
      <c r="P934" s="134"/>
      <c r="Q934" s="134"/>
    </row>
    <row r="935" spans="1:17" ht="15.75" customHeight="1">
      <c r="A935" s="142">
        <v>8</v>
      </c>
      <c r="B935" s="147" t="s">
        <v>2167</v>
      </c>
      <c r="C935" s="139" t="s">
        <v>2168</v>
      </c>
      <c r="D935" s="142" t="s">
        <v>1621</v>
      </c>
      <c r="E935" s="142">
        <v>80</v>
      </c>
      <c r="F935" s="139">
        <f t="shared" si="71"/>
        <v>173</v>
      </c>
      <c r="G935" s="140">
        <f t="shared" si="72"/>
        <v>173</v>
      </c>
      <c r="H935" s="201"/>
      <c r="I935" s="133"/>
      <c r="J935" s="134"/>
      <c r="K935" s="134"/>
      <c r="L935" s="134"/>
      <c r="M935" s="134"/>
      <c r="N935" s="134"/>
      <c r="O935" s="134"/>
      <c r="P935" s="134"/>
      <c r="Q935" s="134"/>
    </row>
    <row r="936" spans="1:17" ht="15.75" customHeight="1">
      <c r="A936" s="142">
        <v>9</v>
      </c>
      <c r="B936" s="147" t="s">
        <v>2169</v>
      </c>
      <c r="C936" s="139" t="s">
        <v>2170</v>
      </c>
      <c r="D936" s="142" t="s">
        <v>1621</v>
      </c>
      <c r="E936" s="142">
        <v>24</v>
      </c>
      <c r="F936" s="139">
        <f t="shared" si="71"/>
        <v>197</v>
      </c>
      <c r="G936" s="140">
        <f t="shared" si="72"/>
        <v>197</v>
      </c>
      <c r="H936" s="201"/>
      <c r="I936" s="133"/>
      <c r="J936" s="134"/>
      <c r="K936" s="134"/>
      <c r="L936" s="134"/>
      <c r="M936" s="134"/>
      <c r="N936" s="134"/>
      <c r="O936" s="134"/>
      <c r="P936" s="134"/>
      <c r="Q936" s="134"/>
    </row>
    <row r="937" spans="1:17" ht="15.75" customHeight="1">
      <c r="A937" s="142">
        <v>10</v>
      </c>
      <c r="B937" s="154" t="s">
        <v>2785</v>
      </c>
      <c r="C937" s="142" t="s">
        <v>2786</v>
      </c>
      <c r="D937" s="142" t="s">
        <v>1632</v>
      </c>
      <c r="E937" s="142">
        <v>200</v>
      </c>
      <c r="F937" s="139">
        <f t="shared" si="71"/>
        <v>397</v>
      </c>
      <c r="G937" s="324">
        <v>300</v>
      </c>
      <c r="H937" s="136" t="s">
        <v>2139</v>
      </c>
      <c r="I937" s="133" t="s">
        <v>2665</v>
      </c>
      <c r="J937" s="134"/>
      <c r="K937" s="134"/>
      <c r="L937" s="134"/>
      <c r="M937" s="134"/>
      <c r="N937" s="134"/>
      <c r="O937" s="134"/>
      <c r="P937" s="134"/>
      <c r="Q937" s="134"/>
    </row>
    <row r="938" spans="1:17" ht="15.75" customHeight="1">
      <c r="A938" s="142">
        <v>11</v>
      </c>
      <c r="B938" s="154" t="s">
        <v>2687</v>
      </c>
      <c r="C938" s="142" t="s">
        <v>1638</v>
      </c>
      <c r="D938" s="142" t="s">
        <v>1621</v>
      </c>
      <c r="E938" s="142">
        <v>5</v>
      </c>
      <c r="F938" s="139">
        <f t="shared" si="71"/>
        <v>402</v>
      </c>
      <c r="G938" s="324">
        <v>300</v>
      </c>
      <c r="H938" s="201"/>
      <c r="I938" s="133"/>
      <c r="J938" s="134"/>
      <c r="K938" s="134"/>
      <c r="L938" s="134"/>
      <c r="M938" s="134"/>
      <c r="N938" s="134"/>
      <c r="O938" s="134"/>
      <c r="P938" s="134"/>
      <c r="Q938" s="134"/>
    </row>
    <row r="939" spans="1:17" ht="15.75" customHeight="1">
      <c r="A939" s="142">
        <v>12</v>
      </c>
      <c r="B939" s="154" t="s">
        <v>1677</v>
      </c>
      <c r="C939" s="142" t="s">
        <v>1678</v>
      </c>
      <c r="D939" s="142" t="s">
        <v>1621</v>
      </c>
      <c r="E939" s="142">
        <v>16</v>
      </c>
      <c r="F939" s="139">
        <f t="shared" si="71"/>
        <v>418</v>
      </c>
      <c r="G939" s="324">
        <v>300</v>
      </c>
      <c r="H939" s="201"/>
      <c r="I939" s="133"/>
      <c r="J939" s="134"/>
      <c r="K939" s="134"/>
      <c r="L939" s="134"/>
      <c r="M939" s="134"/>
      <c r="N939" s="134"/>
      <c r="O939" s="134"/>
      <c r="P939" s="134"/>
      <c r="Q939" s="134"/>
    </row>
    <row r="940" spans="1:17" ht="15.75" customHeight="1">
      <c r="A940" s="142"/>
      <c r="B940" s="154"/>
      <c r="C940" s="142"/>
      <c r="D940" s="142"/>
      <c r="E940" s="142"/>
      <c r="F940" s="337"/>
      <c r="G940" s="324"/>
      <c r="H940" s="201"/>
      <c r="I940" s="133"/>
      <c r="J940" s="134"/>
      <c r="K940" s="134"/>
      <c r="L940" s="134"/>
      <c r="M940" s="134"/>
      <c r="N940" s="134"/>
      <c r="O940" s="134"/>
      <c r="P940" s="134"/>
      <c r="Q940" s="134"/>
    </row>
    <row r="941" spans="1:17" ht="15.75" customHeight="1">
      <c r="A941" s="132"/>
      <c r="B941" s="258"/>
      <c r="C941" s="132"/>
      <c r="D941" s="132"/>
      <c r="E941" s="132"/>
      <c r="F941" s="376"/>
      <c r="G941" s="374"/>
      <c r="H941" s="379"/>
      <c r="I941" s="133"/>
      <c r="J941" s="134"/>
      <c r="K941" s="134"/>
      <c r="L941" s="134"/>
      <c r="M941" s="134"/>
      <c r="N941" s="134"/>
      <c r="O941" s="134"/>
      <c r="P941" s="134"/>
      <c r="Q941" s="134"/>
    </row>
    <row r="942" spans="1:17" ht="15.75" customHeight="1">
      <c r="A942" s="132"/>
      <c r="B942" s="134"/>
      <c r="C942" s="148"/>
      <c r="D942" s="132"/>
      <c r="E942" s="132"/>
      <c r="F942" s="148"/>
      <c r="G942" s="149"/>
      <c r="H942" s="132"/>
      <c r="I942" s="133"/>
      <c r="J942" s="134"/>
      <c r="K942" s="134"/>
      <c r="L942" s="134"/>
      <c r="M942" s="134"/>
      <c r="N942" s="134"/>
      <c r="O942" s="134"/>
      <c r="P942" s="134"/>
      <c r="Q942" s="134"/>
    </row>
    <row r="943" spans="1:17" ht="15.75" customHeight="1">
      <c r="A943" s="132"/>
      <c r="B943" s="258"/>
      <c r="C943" s="132"/>
      <c r="D943" s="148"/>
      <c r="E943" s="132"/>
      <c r="F943" s="132"/>
      <c r="G943" s="132"/>
      <c r="H943" s="132"/>
      <c r="I943" s="133"/>
      <c r="J943" s="134"/>
      <c r="K943" s="134"/>
      <c r="L943" s="134"/>
      <c r="M943" s="134"/>
      <c r="N943" s="134"/>
      <c r="O943" s="134"/>
      <c r="P943" s="134"/>
      <c r="Q943" s="134"/>
    </row>
    <row r="944" spans="1:17" ht="15.75" customHeight="1">
      <c r="A944" s="548" t="s">
        <v>3126</v>
      </c>
      <c r="B944" s="548"/>
      <c r="C944" s="548" t="s">
        <v>3127</v>
      </c>
      <c r="D944" s="548"/>
      <c r="E944" s="132"/>
      <c r="F944" s="132"/>
      <c r="G944" s="132"/>
      <c r="H944" s="132"/>
      <c r="I944" s="133"/>
      <c r="J944" s="134"/>
      <c r="K944" s="134"/>
      <c r="L944" s="134"/>
      <c r="M944" s="134"/>
      <c r="N944" s="134"/>
      <c r="O944" s="134"/>
      <c r="P944" s="134"/>
      <c r="Q944" s="134"/>
    </row>
    <row r="945" spans="1:17" ht="15.75" customHeight="1">
      <c r="A945" s="139" t="s">
        <v>1622</v>
      </c>
      <c r="B945" s="139" t="s">
        <v>1623</v>
      </c>
      <c r="C945" s="139" t="s">
        <v>1624</v>
      </c>
      <c r="D945" s="139" t="s">
        <v>1625</v>
      </c>
      <c r="E945" s="139" t="s">
        <v>1626</v>
      </c>
      <c r="F945" s="139" t="s">
        <v>1627</v>
      </c>
      <c r="G945" s="140" t="s">
        <v>1628</v>
      </c>
      <c r="H945" s="140" t="s">
        <v>1629</v>
      </c>
      <c r="I945" s="346">
        <v>300</v>
      </c>
      <c r="J945" s="134"/>
      <c r="K945" s="134"/>
      <c r="L945" s="134"/>
      <c r="M945" s="134"/>
      <c r="N945" s="134"/>
      <c r="O945" s="134"/>
      <c r="P945" s="134"/>
      <c r="Q945" s="134"/>
    </row>
    <row r="946" spans="1:17" ht="15.75" customHeight="1">
      <c r="A946" s="139">
        <v>1</v>
      </c>
      <c r="B946" s="147" t="s">
        <v>3105</v>
      </c>
      <c r="C946" s="142" t="s">
        <v>3128</v>
      </c>
      <c r="D946" s="142" t="s">
        <v>1632</v>
      </c>
      <c r="E946" s="142">
        <v>8</v>
      </c>
      <c r="F946" s="139">
        <f t="shared" ref="F946:F960" si="73">SUM(F945,E946)</f>
        <v>8</v>
      </c>
      <c r="G946" s="140">
        <f t="shared" ref="G946:G956" si="74">SUM(E946,G945)</f>
        <v>8</v>
      </c>
      <c r="H946" s="142"/>
      <c r="I946" s="133"/>
      <c r="J946" s="134"/>
      <c r="K946" s="134"/>
      <c r="L946" s="134"/>
      <c r="M946" s="134"/>
      <c r="N946" s="134"/>
      <c r="O946" s="134"/>
      <c r="P946" s="134"/>
      <c r="Q946" s="134"/>
    </row>
    <row r="947" spans="1:17" ht="15.75" customHeight="1">
      <c r="A947" s="139">
        <v>2</v>
      </c>
      <c r="B947" s="154" t="s">
        <v>2118</v>
      </c>
      <c r="C947" s="142" t="s">
        <v>2119</v>
      </c>
      <c r="D947" s="142" t="s">
        <v>1621</v>
      </c>
      <c r="E947" s="142">
        <v>45</v>
      </c>
      <c r="F947" s="139">
        <f t="shared" si="73"/>
        <v>53</v>
      </c>
      <c r="G947" s="140">
        <f t="shared" si="74"/>
        <v>53</v>
      </c>
      <c r="H947" s="142"/>
      <c r="I947" s="133"/>
      <c r="J947" s="134"/>
      <c r="K947" s="134"/>
      <c r="L947" s="134"/>
      <c r="M947" s="134"/>
      <c r="N947" s="134"/>
      <c r="O947" s="134"/>
      <c r="P947" s="134"/>
      <c r="Q947" s="134"/>
    </row>
    <row r="948" spans="1:17" ht="15.75" customHeight="1">
      <c r="A948" s="142">
        <v>3</v>
      </c>
      <c r="B948" s="154" t="s">
        <v>2556</v>
      </c>
      <c r="C948" s="142" t="s">
        <v>2557</v>
      </c>
      <c r="D948" s="139" t="s">
        <v>1621</v>
      </c>
      <c r="E948" s="139">
        <v>14</v>
      </c>
      <c r="F948" s="139">
        <f t="shared" si="73"/>
        <v>67</v>
      </c>
      <c r="G948" s="140">
        <f t="shared" si="74"/>
        <v>67</v>
      </c>
      <c r="H948" s="142"/>
      <c r="I948" s="133"/>
      <c r="J948" s="134"/>
      <c r="K948" s="134"/>
      <c r="L948" s="134"/>
      <c r="M948" s="134"/>
      <c r="N948" s="134"/>
      <c r="O948" s="134"/>
      <c r="P948" s="134"/>
      <c r="Q948" s="134"/>
    </row>
    <row r="949" spans="1:17" ht="15.75" customHeight="1">
      <c r="A949" s="142">
        <v>4</v>
      </c>
      <c r="B949" s="154" t="s">
        <v>2970</v>
      </c>
      <c r="C949" s="142" t="s">
        <v>2971</v>
      </c>
      <c r="D949" s="142" t="s">
        <v>1621</v>
      </c>
      <c r="E949" s="142">
        <v>16</v>
      </c>
      <c r="F949" s="139">
        <f t="shared" si="73"/>
        <v>83</v>
      </c>
      <c r="G949" s="140">
        <f t="shared" si="74"/>
        <v>83</v>
      </c>
      <c r="H949" s="142"/>
      <c r="I949" s="133"/>
      <c r="J949" s="134"/>
      <c r="K949" s="134"/>
      <c r="L949" s="134"/>
      <c r="M949" s="134"/>
      <c r="N949" s="134"/>
      <c r="O949" s="134"/>
      <c r="P949" s="134"/>
      <c r="Q949" s="134"/>
    </row>
    <row r="950" spans="1:17" ht="15.75" customHeight="1">
      <c r="A950" s="142">
        <v>5</v>
      </c>
      <c r="B950" s="294" t="s">
        <v>2420</v>
      </c>
      <c r="C950" s="145" t="s">
        <v>2421</v>
      </c>
      <c r="D950" s="143" t="s">
        <v>1621</v>
      </c>
      <c r="E950" s="145">
        <v>15</v>
      </c>
      <c r="F950" s="139">
        <f t="shared" si="73"/>
        <v>98</v>
      </c>
      <c r="G950" s="140">
        <f t="shared" si="74"/>
        <v>98</v>
      </c>
      <c r="H950" s="145"/>
      <c r="I950" s="133" t="s">
        <v>2662</v>
      </c>
      <c r="J950" s="134"/>
      <c r="K950" s="134"/>
      <c r="L950" s="134"/>
      <c r="M950" s="134"/>
      <c r="N950" s="134"/>
      <c r="O950" s="134"/>
      <c r="P950" s="134"/>
      <c r="Q950" s="134"/>
    </row>
    <row r="951" spans="1:17" ht="15.75" customHeight="1">
      <c r="A951" s="142">
        <v>6</v>
      </c>
      <c r="B951" s="375" t="s">
        <v>2279</v>
      </c>
      <c r="C951" s="201" t="s">
        <v>2143</v>
      </c>
      <c r="D951" s="201" t="s">
        <v>1632</v>
      </c>
      <c r="E951" s="201">
        <v>8</v>
      </c>
      <c r="F951" s="139">
        <f t="shared" si="73"/>
        <v>106</v>
      </c>
      <c r="G951" s="140">
        <f t="shared" si="74"/>
        <v>106</v>
      </c>
      <c r="H951" s="201"/>
      <c r="I951" s="133"/>
      <c r="J951" s="134"/>
      <c r="K951" s="134"/>
      <c r="L951" s="134"/>
      <c r="M951" s="134"/>
      <c r="N951" s="134"/>
      <c r="O951" s="134"/>
      <c r="P951" s="134"/>
      <c r="Q951" s="134"/>
    </row>
    <row r="952" spans="1:17" ht="15.75" customHeight="1">
      <c r="A952" s="142">
        <v>7</v>
      </c>
      <c r="B952" s="147" t="s">
        <v>2938</v>
      </c>
      <c r="C952" s="139" t="s">
        <v>2939</v>
      </c>
      <c r="D952" s="142" t="s">
        <v>1621</v>
      </c>
      <c r="E952" s="142">
        <v>25</v>
      </c>
      <c r="F952" s="139">
        <f t="shared" si="73"/>
        <v>131</v>
      </c>
      <c r="G952" s="140">
        <f t="shared" si="74"/>
        <v>131</v>
      </c>
      <c r="H952" s="201"/>
      <c r="I952" s="133"/>
      <c r="J952" s="134"/>
      <c r="K952" s="134"/>
      <c r="L952" s="134"/>
      <c r="M952" s="134"/>
      <c r="N952" s="134"/>
      <c r="O952" s="134"/>
      <c r="P952" s="134"/>
      <c r="Q952" s="134"/>
    </row>
    <row r="953" spans="1:17" ht="15.75" customHeight="1">
      <c r="A953" s="142">
        <v>8</v>
      </c>
      <c r="B953" s="147" t="s">
        <v>2765</v>
      </c>
      <c r="C953" s="139" t="s">
        <v>2766</v>
      </c>
      <c r="D953" s="142" t="s">
        <v>1621</v>
      </c>
      <c r="E953" s="142">
        <v>5</v>
      </c>
      <c r="F953" s="139">
        <f t="shared" si="73"/>
        <v>136</v>
      </c>
      <c r="G953" s="140">
        <f t="shared" si="74"/>
        <v>136</v>
      </c>
      <c r="H953" s="201"/>
      <c r="I953" s="133"/>
      <c r="J953" s="134"/>
      <c r="K953" s="134"/>
      <c r="L953" s="134"/>
      <c r="M953" s="134"/>
      <c r="N953" s="134"/>
      <c r="O953" s="134"/>
      <c r="P953" s="134"/>
      <c r="Q953" s="134"/>
    </row>
    <row r="954" spans="1:17" ht="15.75" customHeight="1">
      <c r="A954" s="142">
        <v>9</v>
      </c>
      <c r="B954" s="147" t="s">
        <v>2167</v>
      </c>
      <c r="C954" s="139" t="s">
        <v>2168</v>
      </c>
      <c r="D954" s="142" t="s">
        <v>1621</v>
      </c>
      <c r="E954" s="132">
        <v>100</v>
      </c>
      <c r="F954" s="139">
        <f t="shared" si="73"/>
        <v>236</v>
      </c>
      <c r="G954" s="140">
        <f t="shared" si="74"/>
        <v>236</v>
      </c>
      <c r="H954" s="201"/>
      <c r="I954" s="133"/>
      <c r="J954" s="134"/>
      <c r="K954" s="134"/>
      <c r="L954" s="134"/>
      <c r="M954" s="134"/>
      <c r="N954" s="134"/>
      <c r="O954" s="134"/>
      <c r="P954" s="134"/>
      <c r="Q954" s="134"/>
    </row>
    <row r="955" spans="1:17" ht="15.75" customHeight="1">
      <c r="A955" s="142">
        <v>10</v>
      </c>
      <c r="B955" s="154" t="s">
        <v>2154</v>
      </c>
      <c r="C955" s="142" t="s">
        <v>2155</v>
      </c>
      <c r="D955" s="142" t="s">
        <v>1632</v>
      </c>
      <c r="E955" s="142">
        <v>24</v>
      </c>
      <c r="F955" s="139">
        <f t="shared" si="73"/>
        <v>260</v>
      </c>
      <c r="G955" s="140">
        <f t="shared" si="74"/>
        <v>260</v>
      </c>
      <c r="H955" s="201"/>
      <c r="I955" s="133"/>
      <c r="J955" s="134"/>
      <c r="K955" s="134"/>
      <c r="L955" s="134"/>
      <c r="M955" s="134"/>
      <c r="N955" s="134"/>
      <c r="O955" s="134"/>
      <c r="P955" s="134"/>
      <c r="Q955" s="134"/>
    </row>
    <row r="956" spans="1:17" ht="15.75" customHeight="1">
      <c r="A956" s="142">
        <v>11</v>
      </c>
      <c r="B956" s="154" t="s">
        <v>3049</v>
      </c>
      <c r="C956" s="142" t="s">
        <v>1595</v>
      </c>
      <c r="D956" s="142" t="s">
        <v>1621</v>
      </c>
      <c r="E956" s="142">
        <v>40</v>
      </c>
      <c r="F956" s="139">
        <f t="shared" si="73"/>
        <v>300</v>
      </c>
      <c r="G956" s="140">
        <f t="shared" si="74"/>
        <v>300</v>
      </c>
      <c r="H956" s="136" t="s">
        <v>2139</v>
      </c>
      <c r="I956" s="133" t="s">
        <v>2665</v>
      </c>
      <c r="J956" s="134"/>
      <c r="K956" s="134"/>
      <c r="L956" s="134"/>
      <c r="M956" s="134"/>
      <c r="N956" s="134"/>
      <c r="O956" s="134"/>
      <c r="P956" s="134"/>
      <c r="Q956" s="134"/>
    </row>
    <row r="957" spans="1:17" ht="15.75" customHeight="1">
      <c r="A957" s="142">
        <v>12</v>
      </c>
      <c r="B957" s="147" t="s">
        <v>1967</v>
      </c>
      <c r="C957" s="139" t="s">
        <v>1968</v>
      </c>
      <c r="D957" s="142" t="s">
        <v>1632</v>
      </c>
      <c r="E957" s="142">
        <v>8</v>
      </c>
      <c r="F957" s="139">
        <f t="shared" si="73"/>
        <v>308</v>
      </c>
      <c r="G957" s="140">
        <v>300</v>
      </c>
      <c r="H957" s="142"/>
      <c r="I957" s="133"/>
      <c r="J957" s="134"/>
      <c r="K957" s="134"/>
      <c r="L957" s="134"/>
      <c r="M957" s="134"/>
      <c r="N957" s="134"/>
      <c r="O957" s="134"/>
      <c r="P957" s="134"/>
      <c r="Q957" s="134"/>
    </row>
    <row r="958" spans="1:17" ht="15.75" customHeight="1">
      <c r="A958" s="158">
        <v>13</v>
      </c>
      <c r="B958" s="174" t="s">
        <v>1728</v>
      </c>
      <c r="C958" s="158" t="s">
        <v>1729</v>
      </c>
      <c r="D958" s="158" t="s">
        <v>1632</v>
      </c>
      <c r="E958" s="158">
        <v>42</v>
      </c>
      <c r="F958" s="157">
        <f t="shared" si="73"/>
        <v>350</v>
      </c>
      <c r="G958" s="159">
        <v>300</v>
      </c>
      <c r="H958" s="158"/>
      <c r="I958" s="133"/>
      <c r="J958" s="134"/>
      <c r="K958" s="134"/>
      <c r="L958" s="134"/>
      <c r="M958" s="134"/>
      <c r="N958" s="134"/>
      <c r="O958" s="134"/>
      <c r="P958" s="134"/>
      <c r="Q958" s="134"/>
    </row>
    <row r="959" spans="1:17" ht="15.75" customHeight="1">
      <c r="A959" s="142">
        <v>14</v>
      </c>
      <c r="B959" s="141" t="s">
        <v>1257</v>
      </c>
      <c r="C959" s="142" t="s">
        <v>1258</v>
      </c>
      <c r="D959" s="142" t="s">
        <v>1632</v>
      </c>
      <c r="E959" s="142">
        <v>10</v>
      </c>
      <c r="F959" s="139">
        <f t="shared" si="73"/>
        <v>360</v>
      </c>
      <c r="G959" s="140">
        <v>300</v>
      </c>
      <c r="H959" s="142"/>
      <c r="I959" s="133"/>
      <c r="J959" s="134"/>
      <c r="K959" s="134"/>
      <c r="L959" s="134"/>
      <c r="M959" s="134"/>
      <c r="N959" s="134"/>
      <c r="O959" s="134"/>
      <c r="P959" s="134"/>
      <c r="Q959" s="134"/>
    </row>
    <row r="960" spans="1:17" ht="15.75" customHeight="1">
      <c r="A960" s="142">
        <v>15</v>
      </c>
      <c r="B960" s="141" t="s">
        <v>2743</v>
      </c>
      <c r="C960" s="142" t="s">
        <v>2744</v>
      </c>
      <c r="D960" s="167" t="s">
        <v>1175</v>
      </c>
      <c r="E960" s="142">
        <v>4</v>
      </c>
      <c r="F960" s="139">
        <f t="shared" si="73"/>
        <v>364</v>
      </c>
      <c r="G960" s="140">
        <v>300</v>
      </c>
      <c r="H960" s="142"/>
      <c r="I960" s="133"/>
      <c r="J960" s="134"/>
      <c r="K960" s="134"/>
      <c r="L960" s="134"/>
      <c r="M960" s="134"/>
      <c r="N960" s="134"/>
      <c r="O960" s="134"/>
      <c r="P960" s="134"/>
      <c r="Q960" s="134"/>
    </row>
    <row r="961" spans="1:26" ht="15.75" customHeight="1">
      <c r="A961" s="134"/>
      <c r="B961" s="258"/>
      <c r="C961" s="132"/>
      <c r="D961" s="132"/>
      <c r="E961" s="132"/>
      <c r="F961" s="132"/>
      <c r="G961" s="132"/>
      <c r="H961" s="132"/>
      <c r="I961" s="133"/>
      <c r="J961" s="134"/>
      <c r="K961" s="134"/>
      <c r="L961" s="134"/>
      <c r="M961" s="134"/>
      <c r="N961" s="134"/>
      <c r="O961" s="134"/>
      <c r="P961" s="134"/>
      <c r="Q961" s="134"/>
    </row>
    <row r="962" spans="1:26" ht="15.75" customHeight="1">
      <c r="A962" s="548" t="s">
        <v>3129</v>
      </c>
      <c r="B962" s="548"/>
      <c r="C962" s="548" t="s">
        <v>3130</v>
      </c>
      <c r="D962" s="548"/>
      <c r="E962" s="132"/>
      <c r="F962" s="132"/>
      <c r="G962" s="132"/>
      <c r="H962" s="132"/>
      <c r="I962" s="133"/>
      <c r="J962" s="134"/>
      <c r="K962" s="134"/>
      <c r="L962" s="134"/>
      <c r="M962" s="134"/>
      <c r="N962" s="134"/>
      <c r="O962" s="134"/>
      <c r="P962" s="134"/>
      <c r="Q962" s="134"/>
    </row>
    <row r="963" spans="1:26" ht="15.75" customHeight="1">
      <c r="A963" s="139" t="s">
        <v>1622</v>
      </c>
      <c r="B963" s="139" t="s">
        <v>1623</v>
      </c>
      <c r="C963" s="139" t="s">
        <v>1624</v>
      </c>
      <c r="D963" s="139" t="s">
        <v>1625</v>
      </c>
      <c r="E963" s="139" t="s">
        <v>1626</v>
      </c>
      <c r="F963" s="139" t="s">
        <v>1627</v>
      </c>
      <c r="G963" s="140" t="s">
        <v>1628</v>
      </c>
      <c r="H963" s="140" t="s">
        <v>1629</v>
      </c>
      <c r="I963" s="346">
        <v>200</v>
      </c>
      <c r="J963" s="134"/>
      <c r="K963" s="134"/>
      <c r="L963" s="134"/>
      <c r="M963" s="134"/>
      <c r="N963" s="134"/>
      <c r="O963" s="134"/>
      <c r="P963" s="134"/>
      <c r="Q963" s="134"/>
    </row>
    <row r="964" spans="1:26" ht="15.75" customHeight="1">
      <c r="A964" s="139">
        <v>1</v>
      </c>
      <c r="B964" s="147" t="s">
        <v>2122</v>
      </c>
      <c r="C964" s="142" t="s">
        <v>2123</v>
      </c>
      <c r="D964" s="142" t="s">
        <v>1621</v>
      </c>
      <c r="E964" s="142">
        <v>20</v>
      </c>
      <c r="F964" s="139">
        <f t="shared" ref="F964:F972" si="75">SUM(F963,E964)</f>
        <v>20</v>
      </c>
      <c r="G964" s="140">
        <f t="shared" ref="G964:G971" si="76">SUM(E964,G963)</f>
        <v>20</v>
      </c>
      <c r="H964" s="142"/>
      <c r="I964" s="133"/>
      <c r="J964" s="134"/>
      <c r="K964" s="134"/>
      <c r="L964" s="134"/>
      <c r="M964" s="134"/>
      <c r="N964" s="134"/>
      <c r="O964" s="134"/>
      <c r="P964" s="134"/>
      <c r="Q964" s="134"/>
    </row>
    <row r="965" spans="1:26" ht="15.75" customHeight="1">
      <c r="A965" s="139">
        <v>2</v>
      </c>
      <c r="B965" s="147" t="s">
        <v>2449</v>
      </c>
      <c r="C965" s="142" t="s">
        <v>2450</v>
      </c>
      <c r="D965" s="142" t="s">
        <v>1621</v>
      </c>
      <c r="E965" s="132">
        <v>32</v>
      </c>
      <c r="F965" s="139">
        <f t="shared" si="75"/>
        <v>52</v>
      </c>
      <c r="G965" s="140">
        <f t="shared" si="76"/>
        <v>52</v>
      </c>
      <c r="H965" s="142"/>
      <c r="I965" s="133"/>
      <c r="J965" s="134"/>
      <c r="K965" s="134"/>
      <c r="L965" s="134"/>
      <c r="M965" s="134"/>
      <c r="N965" s="134"/>
      <c r="O965" s="134"/>
      <c r="P965" s="134"/>
      <c r="Q965" s="134"/>
    </row>
    <row r="966" spans="1:26" ht="15.75" customHeight="1">
      <c r="A966" s="142">
        <v>3</v>
      </c>
      <c r="B966" s="154" t="s">
        <v>2451</v>
      </c>
      <c r="C966" s="142" t="s">
        <v>2452</v>
      </c>
      <c r="D966" s="142" t="s">
        <v>1621</v>
      </c>
      <c r="E966" s="142">
        <v>8</v>
      </c>
      <c r="F966" s="139">
        <f t="shared" si="75"/>
        <v>60</v>
      </c>
      <c r="G966" s="140">
        <f t="shared" si="76"/>
        <v>60</v>
      </c>
      <c r="H966" s="142"/>
      <c r="I966" s="133"/>
      <c r="J966" s="134"/>
      <c r="K966" s="134"/>
      <c r="L966" s="134"/>
      <c r="M966" s="134"/>
      <c r="N966" s="134"/>
      <c r="O966" s="134"/>
      <c r="P966" s="134"/>
      <c r="Q966" s="134"/>
    </row>
    <row r="967" spans="1:26" ht="15.75" customHeight="1">
      <c r="A967" s="139">
        <v>4</v>
      </c>
      <c r="B967" s="147" t="s">
        <v>1953</v>
      </c>
      <c r="C967" s="139" t="s">
        <v>1954</v>
      </c>
      <c r="D967" s="142" t="s">
        <v>1621</v>
      </c>
      <c r="E967" s="142">
        <v>16</v>
      </c>
      <c r="F967" s="139">
        <f t="shared" si="75"/>
        <v>76</v>
      </c>
      <c r="G967" s="140">
        <f t="shared" si="76"/>
        <v>76</v>
      </c>
      <c r="H967" s="142"/>
      <c r="I967" s="133"/>
      <c r="J967" s="134"/>
      <c r="K967" s="134"/>
      <c r="L967" s="134"/>
      <c r="M967" s="134"/>
      <c r="N967" s="134"/>
      <c r="O967" s="134"/>
      <c r="P967" s="134"/>
      <c r="Q967" s="134"/>
    </row>
    <row r="968" spans="1:26" ht="15.75" customHeight="1">
      <c r="A968" s="142">
        <v>5</v>
      </c>
      <c r="B968" s="147" t="s">
        <v>2838</v>
      </c>
      <c r="C968" s="139" t="s">
        <v>2839</v>
      </c>
      <c r="D968" s="142" t="s">
        <v>1621</v>
      </c>
      <c r="E968" s="142">
        <v>24</v>
      </c>
      <c r="F968" s="139">
        <f t="shared" si="75"/>
        <v>100</v>
      </c>
      <c r="G968" s="140">
        <f t="shared" si="76"/>
        <v>100</v>
      </c>
      <c r="H968" s="142"/>
      <c r="I968" s="133"/>
      <c r="J968" s="134"/>
      <c r="K968" s="134"/>
      <c r="L968" s="134"/>
      <c r="M968" s="134"/>
      <c r="N968" s="134"/>
      <c r="O968" s="134"/>
      <c r="P968" s="134"/>
      <c r="Q968" s="134"/>
    </row>
    <row r="969" spans="1:26" ht="15.75" customHeight="1">
      <c r="A969" s="139">
        <v>6</v>
      </c>
      <c r="B969" s="127" t="s">
        <v>1957</v>
      </c>
      <c r="C969" s="142" t="s">
        <v>1958</v>
      </c>
      <c r="D969" s="139" t="s">
        <v>1621</v>
      </c>
      <c r="E969" s="142">
        <v>30</v>
      </c>
      <c r="F969" s="139">
        <f t="shared" si="75"/>
        <v>130</v>
      </c>
      <c r="G969" s="140">
        <f t="shared" si="76"/>
        <v>130</v>
      </c>
      <c r="H969" s="142"/>
      <c r="I969" s="133"/>
      <c r="J969" s="134"/>
      <c r="K969" s="134"/>
      <c r="L969" s="134"/>
      <c r="M969" s="134"/>
      <c r="N969" s="134"/>
      <c r="O969" s="134"/>
      <c r="P969" s="134"/>
      <c r="Q969" s="134"/>
    </row>
    <row r="970" spans="1:26" ht="15.75" customHeight="1">
      <c r="A970" s="142">
        <v>7</v>
      </c>
      <c r="B970" s="154" t="s">
        <v>1960</v>
      </c>
      <c r="C970" s="142" t="s">
        <v>1961</v>
      </c>
      <c r="D970" s="142" t="s">
        <v>1621</v>
      </c>
      <c r="E970" s="142">
        <v>30</v>
      </c>
      <c r="F970" s="139">
        <f t="shared" si="75"/>
        <v>160</v>
      </c>
      <c r="G970" s="140">
        <f t="shared" si="76"/>
        <v>160</v>
      </c>
      <c r="H970" s="142"/>
      <c r="I970" s="133"/>
      <c r="J970" s="134"/>
      <c r="K970" s="134"/>
      <c r="L970" s="134"/>
      <c r="M970" s="134"/>
      <c r="N970" s="134"/>
      <c r="O970" s="134"/>
      <c r="P970" s="134"/>
      <c r="Q970" s="134"/>
    </row>
    <row r="971" spans="1:26" ht="15.75" customHeight="1">
      <c r="A971" s="142">
        <v>8</v>
      </c>
      <c r="B971" s="147" t="s">
        <v>1967</v>
      </c>
      <c r="C971" s="139" t="s">
        <v>1968</v>
      </c>
      <c r="D971" s="142" t="s">
        <v>1632</v>
      </c>
      <c r="E971" s="142">
        <v>8</v>
      </c>
      <c r="F971" s="139">
        <f t="shared" si="75"/>
        <v>168</v>
      </c>
      <c r="G971" s="140">
        <f t="shared" si="76"/>
        <v>168</v>
      </c>
      <c r="H971" s="142"/>
      <c r="I971" s="133"/>
      <c r="J971" s="134"/>
      <c r="K971" s="134"/>
      <c r="L971" s="134"/>
      <c r="M971" s="134"/>
      <c r="N971" s="134"/>
      <c r="O971" s="134"/>
      <c r="P971" s="134"/>
      <c r="Q971" s="134"/>
    </row>
    <row r="972" spans="1:26" ht="15.75" customHeight="1">
      <c r="A972" s="142">
        <v>9</v>
      </c>
      <c r="B972" s="141" t="s">
        <v>1728</v>
      </c>
      <c r="C972" s="142" t="s">
        <v>1729</v>
      </c>
      <c r="D972" s="142" t="s">
        <v>1632</v>
      </c>
      <c r="E972" s="142">
        <v>42</v>
      </c>
      <c r="F972" s="139">
        <f t="shared" si="75"/>
        <v>210</v>
      </c>
      <c r="G972" s="140">
        <v>200</v>
      </c>
      <c r="H972" s="136" t="s">
        <v>2139</v>
      </c>
      <c r="I972" s="133" t="s">
        <v>2111</v>
      </c>
      <c r="J972" s="134"/>
      <c r="K972" s="134"/>
      <c r="L972" s="134"/>
      <c r="M972" s="134"/>
      <c r="N972" s="134"/>
      <c r="O972" s="134"/>
      <c r="P972" s="134"/>
      <c r="Q972" s="134"/>
    </row>
    <row r="973" spans="1:26" ht="15.75" customHeight="1">
      <c r="A973" s="132"/>
      <c r="B973" s="258"/>
      <c r="C973" s="132"/>
      <c r="D973" s="132"/>
      <c r="E973" s="132"/>
      <c r="F973" s="148"/>
      <c r="G973" s="149"/>
      <c r="H973" s="132"/>
      <c r="I973" s="133"/>
      <c r="J973" s="134"/>
      <c r="K973" s="134"/>
      <c r="L973" s="134"/>
      <c r="M973" s="134"/>
      <c r="N973" s="134"/>
      <c r="O973" s="134"/>
      <c r="P973" s="134"/>
      <c r="Q973" s="134"/>
    </row>
    <row r="974" spans="1:26" ht="15.75" customHeight="1">
      <c r="A974" s="134"/>
      <c r="B974" s="134"/>
      <c r="C974" s="132"/>
      <c r="D974" s="132"/>
      <c r="E974" s="132"/>
      <c r="F974" s="132"/>
      <c r="G974" s="132"/>
      <c r="H974" s="132"/>
      <c r="I974" s="133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spans="1:26" ht="15.75" customHeight="1">
      <c r="A975" s="134"/>
      <c r="B975" s="134"/>
      <c r="C975" s="134"/>
      <c r="D975" s="134"/>
      <c r="E975" s="134"/>
      <c r="F975" s="134"/>
      <c r="G975" s="134"/>
      <c r="H975" s="134"/>
      <c r="I975" s="133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spans="1:26" ht="15.75" customHeight="1">
      <c r="A976" s="134"/>
      <c r="B976" s="134"/>
      <c r="C976" s="134"/>
      <c r="D976" s="134"/>
      <c r="E976" s="134"/>
      <c r="F976" s="134"/>
      <c r="G976" s="134"/>
      <c r="H976" s="134"/>
      <c r="I976" s="133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spans="1:26" ht="15.75" customHeight="1">
      <c r="A977" s="134"/>
      <c r="B977" s="134"/>
      <c r="C977" s="134"/>
      <c r="D977" s="134"/>
      <c r="E977" s="134"/>
      <c r="F977" s="134"/>
      <c r="G977" s="134"/>
      <c r="H977" s="134"/>
      <c r="I977" s="133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spans="1:26" ht="15.75" customHeight="1">
      <c r="A978" s="134"/>
      <c r="B978" s="134"/>
      <c r="C978" s="134"/>
      <c r="D978" s="134"/>
      <c r="E978" s="134"/>
      <c r="F978" s="134"/>
      <c r="G978" s="134"/>
      <c r="H978" s="134"/>
      <c r="I978" s="133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spans="1:26" ht="15.75" customHeight="1">
      <c r="A979" s="134"/>
      <c r="B979" s="134"/>
      <c r="C979" s="134"/>
      <c r="D979" s="134"/>
      <c r="E979" s="134"/>
      <c r="F979" s="134"/>
      <c r="G979" s="134"/>
      <c r="H979" s="134"/>
      <c r="I979" s="133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spans="1:26" ht="15.75" customHeight="1">
      <c r="A980" s="134"/>
      <c r="B980" s="134"/>
      <c r="C980" s="134"/>
      <c r="D980" s="134"/>
      <c r="E980" s="134"/>
      <c r="F980" s="134"/>
      <c r="G980" s="134"/>
      <c r="H980" s="134"/>
      <c r="I980" s="133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spans="1:26" ht="15.75" customHeight="1">
      <c r="A981" s="134"/>
      <c r="B981" s="134"/>
      <c r="C981" s="132"/>
      <c r="D981" s="132"/>
      <c r="E981" s="132"/>
      <c r="F981" s="132"/>
      <c r="G981" s="132"/>
      <c r="H981" s="132"/>
      <c r="I981" s="133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spans="1:26" ht="15.75" customHeight="1">
      <c r="A982" s="134"/>
      <c r="B982" s="134"/>
      <c r="C982" s="132"/>
      <c r="D982" s="132"/>
      <c r="E982" s="132"/>
      <c r="F982" s="132"/>
      <c r="G982" s="132"/>
      <c r="H982" s="132"/>
      <c r="I982" s="133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spans="1:26" ht="15.75" customHeight="1">
      <c r="A983" s="134"/>
      <c r="B983" s="134"/>
      <c r="C983" s="132"/>
      <c r="D983" s="132"/>
      <c r="E983" s="132"/>
      <c r="F983" s="132"/>
      <c r="G983" s="132"/>
      <c r="H983" s="132"/>
      <c r="I983" s="133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spans="1:26" ht="15.75" customHeight="1">
      <c r="A984" s="134"/>
      <c r="B984" s="134"/>
      <c r="C984" s="132"/>
      <c r="D984" s="132"/>
      <c r="E984" s="132"/>
      <c r="F984" s="132"/>
      <c r="G984" s="132"/>
      <c r="H984" s="132"/>
      <c r="I984" s="133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spans="1:26" ht="15.75" customHeight="1">
      <c r="A985" s="134"/>
      <c r="B985" s="134"/>
      <c r="C985" s="132"/>
      <c r="D985" s="132"/>
      <c r="E985" s="132"/>
      <c r="F985" s="132"/>
      <c r="G985" s="132"/>
      <c r="H985" s="132"/>
      <c r="I985" s="133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spans="1:26" ht="15.75" customHeight="1">
      <c r="A986" s="134"/>
      <c r="B986" s="134"/>
      <c r="C986" s="132"/>
      <c r="D986" s="132"/>
      <c r="E986" s="132"/>
      <c r="F986" s="132"/>
      <c r="G986" s="132"/>
      <c r="H986" s="132"/>
      <c r="I986" s="133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spans="1:26" ht="15.75" customHeight="1">
      <c r="A987" s="134"/>
      <c r="B987" s="134"/>
      <c r="C987" s="132"/>
      <c r="D987" s="132"/>
      <c r="E987" s="132"/>
      <c r="F987" s="132"/>
      <c r="G987" s="132"/>
      <c r="H987" s="132"/>
      <c r="I987" s="133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spans="1:26" ht="15.75" customHeight="1">
      <c r="A988" s="134"/>
      <c r="B988" s="134"/>
      <c r="C988" s="132"/>
      <c r="D988" s="132"/>
      <c r="E988" s="132"/>
      <c r="F988" s="132"/>
      <c r="G988" s="132"/>
      <c r="H988" s="132"/>
      <c r="I988" s="133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spans="1:26" ht="15.75" customHeight="1">
      <c r="A989" s="134"/>
      <c r="B989" s="134"/>
      <c r="C989" s="132"/>
      <c r="D989" s="132"/>
      <c r="E989" s="132"/>
      <c r="F989" s="132"/>
      <c r="G989" s="132"/>
      <c r="H989" s="132"/>
      <c r="I989" s="133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spans="1:26" ht="15.75" customHeight="1">
      <c r="A990" s="134"/>
      <c r="B990" s="134"/>
      <c r="C990" s="132"/>
      <c r="D990" s="132"/>
      <c r="E990" s="132"/>
      <c r="F990" s="132"/>
      <c r="G990" s="132"/>
      <c r="H990" s="132"/>
      <c r="I990" s="133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spans="1:26" ht="15.75" customHeight="1">
      <c r="A991" s="134"/>
      <c r="B991" s="134"/>
      <c r="C991" s="132"/>
      <c r="D991" s="132"/>
      <c r="E991" s="132"/>
      <c r="F991" s="132"/>
      <c r="G991" s="132"/>
      <c r="H991" s="132"/>
      <c r="I991" s="133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spans="1:26" ht="15.75" customHeight="1">
      <c r="A992" s="134"/>
      <c r="B992" s="134"/>
      <c r="C992" s="132"/>
      <c r="D992" s="132"/>
      <c r="E992" s="132"/>
      <c r="F992" s="132"/>
      <c r="G992" s="132"/>
      <c r="H992" s="132"/>
      <c r="I992" s="133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spans="1:26" ht="15.75" customHeight="1">
      <c r="A993" s="134"/>
      <c r="B993" s="134"/>
      <c r="C993" s="132"/>
      <c r="D993" s="132"/>
      <c r="E993" s="132"/>
      <c r="F993" s="132"/>
      <c r="G993" s="132"/>
      <c r="H993" s="132"/>
      <c r="I993" s="133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spans="1:26" ht="15.75" customHeight="1">
      <c r="A994" s="134"/>
      <c r="B994" s="134"/>
      <c r="C994" s="132"/>
      <c r="D994" s="132"/>
      <c r="E994" s="132"/>
      <c r="F994" s="132"/>
      <c r="G994" s="132"/>
      <c r="H994" s="132"/>
      <c r="I994" s="133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spans="1:26" ht="15.75" customHeight="1">
      <c r="A995" s="134"/>
      <c r="B995" s="134"/>
      <c r="C995" s="132"/>
      <c r="D995" s="132"/>
      <c r="E995" s="132"/>
      <c r="F995" s="132"/>
      <c r="G995" s="132"/>
      <c r="H995" s="132"/>
      <c r="I995" s="133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spans="1:26" ht="15.75" customHeight="1">
      <c r="A996" s="134"/>
      <c r="B996" s="134"/>
      <c r="C996" s="132"/>
      <c r="D996" s="132"/>
      <c r="E996" s="132"/>
      <c r="F996" s="132"/>
      <c r="G996" s="132"/>
      <c r="H996" s="132"/>
      <c r="I996" s="133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spans="1:26" ht="15.75" customHeight="1">
      <c r="A997" s="134"/>
      <c r="B997" s="134"/>
      <c r="C997" s="132"/>
      <c r="D997" s="132"/>
      <c r="E997" s="132"/>
      <c r="F997" s="132"/>
      <c r="G997" s="132"/>
      <c r="H997" s="132"/>
      <c r="I997" s="133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spans="1:26" ht="15.75" customHeight="1">
      <c r="A998" s="134"/>
      <c r="B998" s="134"/>
      <c r="C998" s="132"/>
      <c r="D998" s="132"/>
      <c r="E998" s="132"/>
      <c r="F998" s="132"/>
      <c r="G998" s="132"/>
      <c r="H998" s="132"/>
      <c r="I998" s="133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spans="1:26" ht="15.75" customHeight="1">
      <c r="A999" s="134"/>
      <c r="B999" s="134"/>
      <c r="C999" s="132"/>
      <c r="D999" s="132"/>
      <c r="E999" s="132"/>
      <c r="F999" s="132"/>
      <c r="G999" s="132"/>
      <c r="H999" s="132"/>
      <c r="I999" s="133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spans="1:26" ht="15.75" customHeight="1">
      <c r="A1000" s="134"/>
      <c r="B1000" s="134"/>
      <c r="C1000" s="132"/>
      <c r="D1000" s="132"/>
      <c r="E1000" s="132"/>
      <c r="F1000" s="132"/>
      <c r="G1000" s="132"/>
      <c r="H1000" s="132"/>
      <c r="I1000" s="133"/>
      <c r="J1000" s="134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</sheetData>
  <mergeCells count="99">
    <mergeCell ref="A962:B962"/>
    <mergeCell ref="C962:D962"/>
    <mergeCell ref="A905:B905"/>
    <mergeCell ref="A913:B913"/>
    <mergeCell ref="C913:D913"/>
    <mergeCell ref="A926:B926"/>
    <mergeCell ref="C926:D926"/>
    <mergeCell ref="A944:B944"/>
    <mergeCell ref="C944:D944"/>
    <mergeCell ref="A854:B854"/>
    <mergeCell ref="C854:D854"/>
    <mergeCell ref="A872:B872"/>
    <mergeCell ref="C872:D872"/>
    <mergeCell ref="A883:B883"/>
    <mergeCell ref="C883:D883"/>
    <mergeCell ref="A799:B799"/>
    <mergeCell ref="C799:D799"/>
    <mergeCell ref="A815:B815"/>
    <mergeCell ref="C815:D815"/>
    <mergeCell ref="A823:B823"/>
    <mergeCell ref="C823:D823"/>
    <mergeCell ref="A730:B730"/>
    <mergeCell ref="C730:D730"/>
    <mergeCell ref="A755:B755"/>
    <mergeCell ref="C755:D755"/>
    <mergeCell ref="A785:B785"/>
    <mergeCell ref="C785:D785"/>
    <mergeCell ref="A659:B659"/>
    <mergeCell ref="C659:D659"/>
    <mergeCell ref="A694:B694"/>
    <mergeCell ref="C694:D694"/>
    <mergeCell ref="A702:B702"/>
    <mergeCell ref="C702:D702"/>
    <mergeCell ref="A612:B612"/>
    <mergeCell ref="C612:D612"/>
    <mergeCell ref="A632:B632"/>
    <mergeCell ref="C632:D632"/>
    <mergeCell ref="A649:B649"/>
    <mergeCell ref="C649:D649"/>
    <mergeCell ref="A557:B557"/>
    <mergeCell ref="C557:D557"/>
    <mergeCell ref="A583:B583"/>
    <mergeCell ref="C583:D583"/>
    <mergeCell ref="A602:B602"/>
    <mergeCell ref="C602:D602"/>
    <mergeCell ref="A473:B473"/>
    <mergeCell ref="C473:D473"/>
    <mergeCell ref="A494:B494"/>
    <mergeCell ref="C494:D494"/>
    <mergeCell ref="A525:B525"/>
    <mergeCell ref="C525:D525"/>
    <mergeCell ref="A403:B403"/>
    <mergeCell ref="C403:D403"/>
    <mergeCell ref="A419:B419"/>
    <mergeCell ref="C419:D419"/>
    <mergeCell ref="A450:B450"/>
    <mergeCell ref="C450:D450"/>
    <mergeCell ref="A351:B351"/>
    <mergeCell ref="C351:D351"/>
    <mergeCell ref="A374:B374"/>
    <mergeCell ref="C374:D374"/>
    <mergeCell ref="A386:B386"/>
    <mergeCell ref="C386:D386"/>
    <mergeCell ref="A311:B311"/>
    <mergeCell ref="C311:D311"/>
    <mergeCell ref="A331:B331"/>
    <mergeCell ref="C331:D331"/>
    <mergeCell ref="A339:B339"/>
    <mergeCell ref="C339:D339"/>
    <mergeCell ref="A223:B223"/>
    <mergeCell ref="C223:D223"/>
    <mergeCell ref="A270:B270"/>
    <mergeCell ref="C270:D270"/>
    <mergeCell ref="A291:B291"/>
    <mergeCell ref="C291:D291"/>
    <mergeCell ref="A140:B140"/>
    <mergeCell ref="C140:D140"/>
    <mergeCell ref="A157:B157"/>
    <mergeCell ref="C157:D157"/>
    <mergeCell ref="A185:B185"/>
    <mergeCell ref="C185:D185"/>
    <mergeCell ref="A112:B112"/>
    <mergeCell ref="C112:D112"/>
    <mergeCell ref="A125:B125"/>
    <mergeCell ref="C125:D125"/>
    <mergeCell ref="A133:B133"/>
    <mergeCell ref="C133:D133"/>
    <mergeCell ref="A33:B33"/>
    <mergeCell ref="C33:D33"/>
    <mergeCell ref="A54:B54"/>
    <mergeCell ref="C54:D54"/>
    <mergeCell ref="A81:B81"/>
    <mergeCell ref="C81:D81"/>
    <mergeCell ref="A1:H1"/>
    <mergeCell ref="A2:H2"/>
    <mergeCell ref="A3:E3"/>
    <mergeCell ref="F3:H3"/>
    <mergeCell ref="A4:B4"/>
    <mergeCell ref="C4:D4"/>
  </mergeCells>
  <phoneticPr fontId="11" type="noConversion"/>
  <dataValidations count="19">
    <dataValidation type="list" allowBlank="1" showErrorMessage="1" sqref="H43:H48 H50:H53 H118" xr:uid="{4CFC746F-1CA5-4349-8A63-E4C8A6FDAB1E}">
      <formula1>$C$1589:$C$1590</formula1>
    </dataValidation>
    <dataValidation type="list" allowBlank="1" showErrorMessage="1" sqref="H60 H737:H745 H747:H754" xr:uid="{922ADC98-E754-4564-BD8D-4C37606CF54A}">
      <formula1>$C$1599:$C$1600</formula1>
    </dataValidation>
    <dataValidation type="list" allowBlank="1" showErrorMessage="1" sqref="H165 H197 H235 H315 H355 H427 H455 H502 H529 H668 H761" xr:uid="{12B69925-5483-48A1-B14B-3522DB075583}">
      <formula1>$C$1485:$C$1486</formula1>
    </dataValidation>
    <dataValidation type="list" allowBlank="1" showErrorMessage="1" sqref="H144 H168:H182 H184 H228 H317 H357 H393:H399 H401:H402 H638 H733 H736 H788 H804" xr:uid="{C39A5111-EF0E-4633-B312-B850B03B7485}">
      <formula1>$C$1463:$C$1464</formula1>
    </dataValidation>
    <dataValidation type="list" allowBlank="1" showErrorMessage="1" sqref="H57 H272 H452 H456 H476 H498" xr:uid="{7A525DDF-2E6F-44D1-B30E-5CCCAC53C922}">
      <formula1>$C$1446:$C$1447</formula1>
    </dataValidation>
    <dataValidation type="list" allowBlank="1" showErrorMessage="1" sqref="H360:H369 H372:H373" xr:uid="{B54650C4-1EE7-4C34-83BD-A117DE1F9318}">
      <formula1>$C$1576:$C$1577</formula1>
    </dataValidation>
    <dataValidation type="list" allowBlank="1" showErrorMessage="1" sqref="H35:H36 H41 H114 H127 H135 H188 H226 H662 H667 H705" xr:uid="{6ADAF976-8DD4-42CB-A012-3A205F2C0961}">
      <formula1>$C$1420:$C$1421</formula1>
    </dataValidation>
    <dataValidation type="list" allowBlank="1" showErrorMessage="1" sqref="H333 H885 H946 H964" xr:uid="{54C7B29F-CC6D-41A4-A993-5A568BCBBE04}">
      <formula1>$C$1385:$C$1386</formula1>
    </dataValidation>
    <dataValidation type="list" allowBlank="1" showErrorMessage="1" sqref="H198 H428 H530" xr:uid="{F3287E6C-5C6E-4A40-833D-59EA79E9CE93}">
      <formula1>$C$1552:$C$1553</formula1>
    </dataValidation>
    <dataValidation type="list" allowBlank="1" showErrorMessage="1" sqref="H10 H88" xr:uid="{57276024-F44D-4C1F-99ED-AFB8AEEE9A62}">
      <formula1>$C$1471:$C$1472</formula1>
    </dataValidation>
    <dataValidation type="list" allowBlank="1" showErrorMessage="1" sqref="H128 H136 H334 H406 H605 H886 H947 H965" xr:uid="{25D85664-1277-44C0-BC11-41890A0CB99A}">
      <formula1>$C$1187:$C$1188</formula1>
    </dataValidation>
    <dataValidation type="list" allowBlank="1" showErrorMessage="1" sqref="H191 H479 H706 H758" xr:uid="{096C2522-DF1F-4EC6-8691-7A6E05FC4E13}">
      <formula1>$C$1310:$C$1320</formula1>
    </dataValidation>
    <dataValidation type="list" allowBlank="1" showErrorMessage="1" sqref="H532" xr:uid="{4C0E8436-FE60-43F4-98CE-C9595D8D5A67}">
      <formula1>$C$1568:$C$1569</formula1>
    </dataValidation>
    <dataValidation type="list" allowBlank="1" showErrorMessage="1" sqref="H195 H234" xr:uid="{9744E1E7-9E27-45F3-881D-35F6F6DD598A}">
      <formula1>$C$1418:$C$1419</formula1>
    </dataValidation>
    <dataValidation type="list" allowBlank="1" showErrorMessage="1" sqref="H129 H137 H335 H407 H789 H887 H948 H966" xr:uid="{D0C1E005-077F-4CED-8BDB-A8082955610A}">
      <formula1>$C$1302:$C$1312</formula1>
    </dataValidation>
    <dataValidation type="list" allowBlank="1" showErrorMessage="1" sqref="H670 H762" xr:uid="{F1561FD9-F3E8-454D-95E6-4F0D20CE409F}">
      <formula1>$C$1761:$C$1762</formula1>
    </dataValidation>
    <dataValidation type="list" allowBlank="1" showErrorMessage="1" sqref="H614 H651" xr:uid="{D66F5DE8-423A-41D9-AA2D-A3716BC0180D}">
      <formula1>$C$2337:$C$2345</formula1>
    </dataValidation>
    <dataValidation type="list" allowBlank="1" showErrorMessage="1" sqref="H200" xr:uid="{0E3CB4DD-A121-4F42-A351-9714A58E45D6}">
      <formula1>$C$1598:$C$1599</formula1>
    </dataValidation>
    <dataValidation type="list" allowBlank="1" showErrorMessage="1" sqref="H819" xr:uid="{CBCD58A7-B728-430E-8CDE-3FE19795820D}">
      <formula1>$C$1278:$C$1288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451F-C879-42B7-B47F-FCCADFC9ECD0}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3D88-A0D3-47C8-94FC-F25BA63BE96F}">
  <dimension ref="A1:G795"/>
  <sheetViews>
    <sheetView topLeftCell="A399" workbookViewId="0">
      <selection activeCell="A420" sqref="A420:C420"/>
    </sheetView>
  </sheetViews>
  <sheetFormatPr defaultColWidth="8.875" defaultRowHeight="16.5"/>
  <cols>
    <col min="1" max="1" width="8.875" style="1" customWidth="1"/>
    <col min="2" max="2" width="45" style="1" bestFit="1" customWidth="1"/>
    <col min="3" max="3" width="22" style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1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16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17</v>
      </c>
      <c r="B5" s="492"/>
      <c r="C5" s="492"/>
      <c r="D5" s="4">
        <f>SUM(D7:D16)</f>
        <v>220</v>
      </c>
      <c r="E5" s="3">
        <v>150</v>
      </c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457" t="s">
        <v>3205</v>
      </c>
      <c r="C7" s="6" t="s">
        <v>3206</v>
      </c>
      <c r="D7" s="4">
        <v>20</v>
      </c>
      <c r="E7" s="3">
        <v>20</v>
      </c>
      <c r="F7" s="437" t="s">
        <v>3195</v>
      </c>
      <c r="G7" s="4"/>
    </row>
    <row r="8" spans="1:7">
      <c r="A8" s="6">
        <v>2</v>
      </c>
      <c r="B8" s="8" t="s">
        <v>3254</v>
      </c>
      <c r="C8" s="6" t="s">
        <v>3253</v>
      </c>
      <c r="D8" s="4">
        <v>30</v>
      </c>
      <c r="E8" s="3">
        <v>50</v>
      </c>
      <c r="F8" s="4" t="s">
        <v>3251</v>
      </c>
      <c r="G8" s="4"/>
    </row>
    <row r="9" spans="1:7">
      <c r="A9" s="4">
        <v>3</v>
      </c>
      <c r="B9" s="8" t="s">
        <v>3314</v>
      </c>
      <c r="C9" s="6" t="s">
        <v>3300</v>
      </c>
      <c r="D9" s="4">
        <v>8</v>
      </c>
      <c r="E9" s="3">
        <v>58</v>
      </c>
      <c r="F9" s="4" t="s">
        <v>3301</v>
      </c>
      <c r="G9" s="4"/>
    </row>
    <row r="10" spans="1:7">
      <c r="A10" s="6">
        <v>4</v>
      </c>
      <c r="B10" s="9" t="s">
        <v>3315</v>
      </c>
      <c r="C10" s="459" t="s">
        <v>3316</v>
      </c>
      <c r="D10" s="4">
        <v>52</v>
      </c>
      <c r="E10" s="3">
        <v>110</v>
      </c>
      <c r="F10" s="437" t="s">
        <v>3301</v>
      </c>
      <c r="G10" s="4"/>
    </row>
    <row r="11" spans="1:7">
      <c r="A11" s="4">
        <v>5</v>
      </c>
      <c r="B11" s="9" t="s">
        <v>3369</v>
      </c>
      <c r="C11" s="459" t="s">
        <v>3370</v>
      </c>
      <c r="D11" s="4">
        <v>10</v>
      </c>
      <c r="E11" s="3">
        <v>120</v>
      </c>
      <c r="F11" s="437" t="s">
        <v>3365</v>
      </c>
      <c r="G11" s="4"/>
    </row>
    <row r="12" spans="1:7">
      <c r="A12" s="10">
        <v>6</v>
      </c>
      <c r="B12" s="11" t="s">
        <v>3377</v>
      </c>
      <c r="C12" s="12" t="s">
        <v>3375</v>
      </c>
      <c r="D12" s="10">
        <v>100</v>
      </c>
      <c r="E12" s="13">
        <v>150</v>
      </c>
      <c r="F12" s="442" t="s">
        <v>3365</v>
      </c>
      <c r="G12" s="10"/>
    </row>
    <row r="13" spans="1:7">
      <c r="A13" s="10">
        <v>7</v>
      </c>
      <c r="B13" s="11"/>
      <c r="C13" s="12"/>
      <c r="D13" s="10"/>
      <c r="E13" s="13"/>
      <c r="F13" s="10"/>
      <c r="G13" s="10"/>
    </row>
    <row r="14" spans="1:7">
      <c r="A14" s="10">
        <v>8</v>
      </c>
      <c r="B14" s="14"/>
      <c r="C14" s="15"/>
      <c r="D14" s="10"/>
      <c r="E14" s="13"/>
      <c r="F14" s="16"/>
      <c r="G14" s="10"/>
    </row>
    <row r="15" spans="1:7">
      <c r="A15" s="10">
        <v>9</v>
      </c>
      <c r="B15" s="11"/>
      <c r="C15" s="12"/>
      <c r="D15" s="10"/>
      <c r="E15" s="13"/>
      <c r="F15" s="10"/>
      <c r="G15" s="10"/>
    </row>
    <row r="16" spans="1:7">
      <c r="A16" s="10">
        <v>10</v>
      </c>
      <c r="B16" s="11"/>
      <c r="C16" s="12"/>
      <c r="D16" s="10"/>
      <c r="E16" s="13"/>
      <c r="F16" s="10"/>
      <c r="G16" s="10"/>
    </row>
    <row r="17" spans="1:7">
      <c r="A17" s="6">
        <v>11</v>
      </c>
      <c r="B17" s="9"/>
      <c r="C17" s="9"/>
      <c r="D17" s="9"/>
      <c r="E17" s="9"/>
      <c r="F17" s="9"/>
      <c r="G17" s="9"/>
    </row>
    <row r="18" spans="1:7">
      <c r="A18" s="6">
        <v>12</v>
      </c>
      <c r="B18" s="9"/>
      <c r="C18" s="9"/>
      <c r="D18" s="9"/>
      <c r="E18" s="9"/>
      <c r="F18" s="9"/>
      <c r="G18" s="9"/>
    </row>
    <row r="19" spans="1:7">
      <c r="A19" s="4">
        <v>13</v>
      </c>
      <c r="B19" s="9"/>
      <c r="C19" s="9"/>
      <c r="D19" s="9"/>
      <c r="E19" s="9"/>
      <c r="F19" s="9"/>
      <c r="G19" s="9"/>
    </row>
    <row r="20" spans="1:7">
      <c r="A20" s="492" t="s">
        <v>18</v>
      </c>
      <c r="B20" s="492"/>
      <c r="C20" s="492"/>
      <c r="D20" s="2" t="s">
        <v>4</v>
      </c>
      <c r="E20" s="3" t="s">
        <v>5</v>
      </c>
      <c r="F20" s="4" t="s">
        <v>6</v>
      </c>
      <c r="G20" s="5"/>
    </row>
    <row r="21" spans="1:7">
      <c r="A21" s="492" t="s">
        <v>19</v>
      </c>
      <c r="B21" s="492"/>
      <c r="C21" s="492"/>
      <c r="D21" s="4">
        <f>SUM(D23:D32)</f>
        <v>0</v>
      </c>
      <c r="E21" s="3"/>
      <c r="F21" s="493" t="s">
        <v>8</v>
      </c>
      <c r="G21" s="5"/>
    </row>
    <row r="22" spans="1:7">
      <c r="A22" s="6" t="s">
        <v>9</v>
      </c>
      <c r="B22" s="7" t="s">
        <v>10</v>
      </c>
      <c r="C22" s="6" t="s">
        <v>11</v>
      </c>
      <c r="D22" s="6" t="s">
        <v>12</v>
      </c>
      <c r="E22" s="3" t="s">
        <v>13</v>
      </c>
      <c r="F22" s="493"/>
      <c r="G22" s="3" t="s">
        <v>14</v>
      </c>
    </row>
    <row r="23" spans="1:7">
      <c r="A23" s="6">
        <v>1</v>
      </c>
      <c r="B23" s="8"/>
      <c r="C23" s="6"/>
      <c r="D23" s="4"/>
      <c r="E23" s="3"/>
      <c r="F23" s="4"/>
      <c r="G23" s="4"/>
    </row>
    <row r="24" spans="1:7">
      <c r="A24" s="6">
        <v>2</v>
      </c>
      <c r="B24" s="9"/>
      <c r="C24" s="4"/>
      <c r="D24" s="4"/>
      <c r="E24" s="3"/>
      <c r="F24" s="4"/>
      <c r="G24" s="4"/>
    </row>
    <row r="25" spans="1:7">
      <c r="A25" s="4">
        <v>3</v>
      </c>
      <c r="B25" s="17"/>
      <c r="C25" s="18"/>
      <c r="D25" s="4"/>
      <c r="E25" s="3"/>
      <c r="F25" s="4"/>
      <c r="G25" s="4"/>
    </row>
    <row r="26" spans="1:7">
      <c r="A26" s="6">
        <v>4</v>
      </c>
      <c r="B26" s="9"/>
      <c r="C26" s="6"/>
      <c r="D26" s="4"/>
      <c r="E26" s="3"/>
      <c r="F26" s="4"/>
      <c r="G26" s="4"/>
    </row>
    <row r="27" spans="1:7">
      <c r="A27" s="4">
        <v>5</v>
      </c>
      <c r="B27" s="8"/>
      <c r="C27" s="6"/>
      <c r="D27" s="4"/>
      <c r="E27" s="3"/>
      <c r="F27" s="4"/>
      <c r="G27" s="4"/>
    </row>
    <row r="28" spans="1:7">
      <c r="A28" s="10">
        <v>6</v>
      </c>
      <c r="B28" s="11"/>
      <c r="C28" s="12"/>
      <c r="D28" s="10"/>
      <c r="E28" s="13"/>
      <c r="F28" s="10"/>
      <c r="G28" s="10"/>
    </row>
    <row r="29" spans="1:7">
      <c r="A29" s="10">
        <v>7</v>
      </c>
      <c r="B29" s="11"/>
      <c r="C29" s="12"/>
      <c r="D29" s="10"/>
      <c r="E29" s="13"/>
      <c r="F29" s="10"/>
      <c r="G29" s="10"/>
    </row>
    <row r="30" spans="1:7">
      <c r="A30" s="10">
        <v>8</v>
      </c>
      <c r="B30" s="11"/>
      <c r="C30" s="12"/>
      <c r="D30" s="10"/>
      <c r="E30" s="13"/>
      <c r="F30" s="10"/>
      <c r="G30" s="10"/>
    </row>
    <row r="31" spans="1:7">
      <c r="A31" s="10">
        <v>9</v>
      </c>
      <c r="B31" s="11"/>
      <c r="C31" s="12"/>
      <c r="D31" s="10"/>
      <c r="E31" s="13"/>
      <c r="F31" s="10"/>
      <c r="G31" s="10"/>
    </row>
    <row r="32" spans="1:7">
      <c r="A32" s="10">
        <v>10</v>
      </c>
      <c r="B32" s="11"/>
      <c r="C32" s="12"/>
      <c r="D32" s="10"/>
      <c r="E32" s="13"/>
      <c r="F32" s="10"/>
      <c r="G32" s="10"/>
    </row>
    <row r="33" spans="1:7">
      <c r="A33" s="4">
        <v>11</v>
      </c>
      <c r="B33" s="9"/>
      <c r="C33" s="9"/>
      <c r="D33" s="9"/>
      <c r="E33" s="9"/>
      <c r="F33" s="9"/>
      <c r="G33" s="9"/>
    </row>
    <row r="34" spans="1:7">
      <c r="A34" s="6">
        <v>12</v>
      </c>
      <c r="B34" s="9"/>
      <c r="C34" s="9"/>
      <c r="D34" s="9"/>
      <c r="E34" s="9"/>
      <c r="F34" s="9"/>
      <c r="G34" s="9"/>
    </row>
    <row r="35" spans="1:7">
      <c r="A35" s="4">
        <v>13</v>
      </c>
      <c r="B35" s="9"/>
      <c r="C35" s="9"/>
      <c r="D35" s="9"/>
      <c r="E35" s="9"/>
      <c r="F35" s="9"/>
      <c r="G35" s="9"/>
    </row>
    <row r="36" spans="1:7">
      <c r="A36" s="492" t="s">
        <v>20</v>
      </c>
      <c r="B36" s="492"/>
      <c r="C36" s="492"/>
      <c r="D36" s="2" t="s">
        <v>4</v>
      </c>
      <c r="E36" s="3" t="s">
        <v>5</v>
      </c>
      <c r="F36" s="4" t="s">
        <v>6</v>
      </c>
      <c r="G36" s="5"/>
    </row>
    <row r="37" spans="1:7">
      <c r="A37" s="492" t="s">
        <v>21</v>
      </c>
      <c r="B37" s="492"/>
      <c r="C37" s="492"/>
      <c r="D37" s="4">
        <f>SUM(D39:D48)</f>
        <v>30</v>
      </c>
      <c r="E37" s="3">
        <v>30</v>
      </c>
      <c r="F37" s="493" t="s">
        <v>8</v>
      </c>
      <c r="G37" s="5"/>
    </row>
    <row r="38" spans="1:7">
      <c r="A38" s="6" t="s">
        <v>9</v>
      </c>
      <c r="B38" s="7" t="s">
        <v>10</v>
      </c>
      <c r="C38" s="6" t="s">
        <v>11</v>
      </c>
      <c r="D38" s="6" t="s">
        <v>12</v>
      </c>
      <c r="E38" s="3" t="s">
        <v>13</v>
      </c>
      <c r="F38" s="493"/>
      <c r="G38" s="3" t="s">
        <v>14</v>
      </c>
    </row>
    <row r="39" spans="1:7">
      <c r="A39" s="6">
        <v>1</v>
      </c>
      <c r="B39" s="8" t="s">
        <v>3254</v>
      </c>
      <c r="C39" s="6" t="s">
        <v>3253</v>
      </c>
      <c r="D39" s="4">
        <v>30</v>
      </c>
      <c r="E39" s="3">
        <v>30</v>
      </c>
      <c r="F39" s="19" t="s">
        <v>3251</v>
      </c>
      <c r="G39" s="4"/>
    </row>
    <row r="40" spans="1:7">
      <c r="A40" s="6">
        <v>2</v>
      </c>
      <c r="B40" s="8"/>
      <c r="C40" s="6"/>
      <c r="D40" s="4"/>
      <c r="E40" s="3"/>
      <c r="F40" s="4"/>
      <c r="G40" s="4"/>
    </row>
    <row r="41" spans="1:7">
      <c r="A41" s="4">
        <v>3</v>
      </c>
      <c r="B41" s="9"/>
      <c r="C41" s="6"/>
      <c r="D41" s="4"/>
      <c r="E41" s="3"/>
      <c r="F41" s="4"/>
      <c r="G41" s="4"/>
    </row>
    <row r="42" spans="1:7">
      <c r="A42" s="6">
        <v>4</v>
      </c>
      <c r="B42" s="9"/>
      <c r="C42" s="6"/>
      <c r="D42" s="4"/>
      <c r="E42" s="3"/>
      <c r="F42" s="4"/>
      <c r="G42" s="4"/>
    </row>
    <row r="43" spans="1:7">
      <c r="A43" s="4">
        <v>5</v>
      </c>
      <c r="B43" s="8"/>
      <c r="C43" s="6"/>
      <c r="D43" s="4"/>
      <c r="E43" s="3"/>
      <c r="F43" s="4"/>
      <c r="G43" s="4"/>
    </row>
    <row r="44" spans="1:7">
      <c r="A44" s="10">
        <v>6</v>
      </c>
      <c r="B44" s="11"/>
      <c r="C44" s="12"/>
      <c r="D44" s="10"/>
      <c r="E44" s="13"/>
      <c r="F44" s="10"/>
      <c r="G44" s="10"/>
    </row>
    <row r="45" spans="1:7">
      <c r="A45" s="10">
        <v>7</v>
      </c>
      <c r="B45" s="11"/>
      <c r="C45" s="12"/>
      <c r="D45" s="10"/>
      <c r="E45" s="13"/>
      <c r="F45" s="10"/>
      <c r="G45" s="10"/>
    </row>
    <row r="46" spans="1:7">
      <c r="A46" s="10">
        <v>8</v>
      </c>
      <c r="B46" s="11"/>
      <c r="C46" s="12"/>
      <c r="D46" s="10"/>
      <c r="E46" s="13"/>
      <c r="F46" s="10"/>
      <c r="G46" s="10"/>
    </row>
    <row r="47" spans="1:7">
      <c r="A47" s="10">
        <v>9</v>
      </c>
      <c r="B47" s="11"/>
      <c r="C47" s="12"/>
      <c r="D47" s="10"/>
      <c r="E47" s="13"/>
      <c r="F47" s="10"/>
      <c r="G47" s="10"/>
    </row>
    <row r="48" spans="1:7">
      <c r="A48" s="10">
        <v>10</v>
      </c>
      <c r="B48" s="11"/>
      <c r="C48" s="12"/>
      <c r="D48" s="10"/>
      <c r="E48" s="13"/>
      <c r="F48" s="10"/>
      <c r="G48" s="10"/>
    </row>
    <row r="49" spans="1:7">
      <c r="A49" s="4">
        <v>11</v>
      </c>
      <c r="B49" s="9"/>
      <c r="C49" s="9"/>
      <c r="D49" s="9"/>
      <c r="E49" s="9"/>
      <c r="F49" s="9"/>
      <c r="G49" s="9"/>
    </row>
    <row r="50" spans="1:7">
      <c r="A50" s="6">
        <v>12</v>
      </c>
      <c r="B50" s="9"/>
      <c r="C50" s="9"/>
      <c r="D50" s="9"/>
      <c r="E50" s="9"/>
      <c r="F50" s="9"/>
      <c r="G50" s="9"/>
    </row>
    <row r="51" spans="1:7">
      <c r="A51" s="4">
        <v>13</v>
      </c>
      <c r="B51" s="9"/>
      <c r="C51" s="9"/>
      <c r="D51" s="9"/>
      <c r="E51" s="9"/>
      <c r="F51" s="9"/>
      <c r="G51" s="9"/>
    </row>
    <row r="52" spans="1:7">
      <c r="A52" s="492" t="s">
        <v>22</v>
      </c>
      <c r="B52" s="492"/>
      <c r="C52" s="492"/>
      <c r="D52" s="2" t="s">
        <v>4</v>
      </c>
      <c r="E52" s="3" t="s">
        <v>5</v>
      </c>
      <c r="F52" s="4" t="s">
        <v>6</v>
      </c>
      <c r="G52" s="5"/>
    </row>
    <row r="53" spans="1:7">
      <c r="A53" s="492" t="s">
        <v>23</v>
      </c>
      <c r="B53" s="492"/>
      <c r="C53" s="492"/>
      <c r="D53" s="4">
        <f>SUM(D55:D64)</f>
        <v>72</v>
      </c>
      <c r="E53" s="3">
        <v>72</v>
      </c>
      <c r="F53" s="493" t="s">
        <v>8</v>
      </c>
      <c r="G53" s="5"/>
    </row>
    <row r="54" spans="1:7">
      <c r="A54" s="6" t="s">
        <v>9</v>
      </c>
      <c r="B54" s="7" t="s">
        <v>10</v>
      </c>
      <c r="C54" s="6" t="s">
        <v>11</v>
      </c>
      <c r="D54" s="6" t="s">
        <v>12</v>
      </c>
      <c r="E54" s="3" t="s">
        <v>13</v>
      </c>
      <c r="F54" s="493"/>
      <c r="G54" s="3" t="s">
        <v>14</v>
      </c>
    </row>
    <row r="55" spans="1:7">
      <c r="A55" s="6">
        <v>1</v>
      </c>
      <c r="B55" s="8" t="s">
        <v>3291</v>
      </c>
      <c r="C55" s="6" t="s">
        <v>3290</v>
      </c>
      <c r="D55" s="4">
        <v>20</v>
      </c>
      <c r="E55" s="3">
        <v>20</v>
      </c>
      <c r="F55" s="4" t="s">
        <v>3281</v>
      </c>
      <c r="G55" s="4"/>
    </row>
    <row r="56" spans="1:7">
      <c r="A56" s="6">
        <v>2</v>
      </c>
      <c r="B56" s="9" t="s">
        <v>3317</v>
      </c>
      <c r="C56" s="20" t="s">
        <v>3347</v>
      </c>
      <c r="D56" s="21">
        <v>52</v>
      </c>
      <c r="E56" s="3">
        <v>72</v>
      </c>
      <c r="F56" s="437" t="s">
        <v>3301</v>
      </c>
      <c r="G56" s="4"/>
    </row>
    <row r="57" spans="1:7">
      <c r="A57" s="4">
        <v>3</v>
      </c>
      <c r="B57" s="9"/>
      <c r="C57" s="20"/>
      <c r="D57" s="21"/>
      <c r="E57" s="3"/>
      <c r="F57" s="4"/>
      <c r="G57" s="4"/>
    </row>
    <row r="58" spans="1:7">
      <c r="A58" s="6">
        <v>4</v>
      </c>
      <c r="B58" s="17"/>
      <c r="C58" s="18"/>
      <c r="D58" s="4"/>
      <c r="E58" s="3"/>
      <c r="F58" s="22"/>
      <c r="G58" s="4"/>
    </row>
    <row r="59" spans="1:7">
      <c r="A59" s="4">
        <v>5</v>
      </c>
      <c r="B59" s="9"/>
      <c r="C59" s="6"/>
      <c r="D59" s="4"/>
      <c r="E59" s="3"/>
      <c r="F59" s="4"/>
      <c r="G59" s="4"/>
    </row>
    <row r="60" spans="1:7">
      <c r="A60" s="10">
        <v>6</v>
      </c>
      <c r="B60" s="11"/>
      <c r="C60" s="12"/>
      <c r="D60" s="10"/>
      <c r="E60" s="13"/>
      <c r="F60" s="10"/>
      <c r="G60" s="10"/>
    </row>
    <row r="61" spans="1:7">
      <c r="A61" s="10">
        <v>7</v>
      </c>
      <c r="B61" s="11"/>
      <c r="C61" s="12"/>
      <c r="D61" s="10"/>
      <c r="E61" s="13"/>
      <c r="F61" s="10"/>
      <c r="G61" s="10"/>
    </row>
    <row r="62" spans="1:7">
      <c r="A62" s="10">
        <v>8</v>
      </c>
      <c r="B62" s="11"/>
      <c r="C62" s="12"/>
      <c r="D62" s="10"/>
      <c r="E62" s="13"/>
      <c r="F62" s="10"/>
      <c r="G62" s="10"/>
    </row>
    <row r="63" spans="1:7">
      <c r="A63" s="10">
        <v>9</v>
      </c>
      <c r="B63" s="11"/>
      <c r="C63" s="12"/>
      <c r="D63" s="10"/>
      <c r="E63" s="13"/>
      <c r="F63" s="10"/>
      <c r="G63" s="10"/>
    </row>
    <row r="64" spans="1:7">
      <c r="A64" s="10">
        <v>10</v>
      </c>
      <c r="B64" s="11"/>
      <c r="C64" s="12"/>
      <c r="D64" s="10"/>
      <c r="E64" s="13"/>
      <c r="F64" s="10"/>
      <c r="G64" s="10"/>
    </row>
    <row r="65" spans="1:7">
      <c r="A65" s="4">
        <v>11</v>
      </c>
      <c r="B65" s="9"/>
      <c r="C65" s="9"/>
      <c r="D65" s="9"/>
      <c r="E65" s="9"/>
      <c r="F65" s="9"/>
      <c r="G65" s="9"/>
    </row>
    <row r="66" spans="1:7">
      <c r="A66" s="6">
        <v>12</v>
      </c>
      <c r="B66" s="9"/>
      <c r="C66" s="9"/>
      <c r="D66" s="9"/>
      <c r="E66" s="9"/>
      <c r="F66" s="9"/>
      <c r="G66" s="9"/>
    </row>
    <row r="67" spans="1:7">
      <c r="A67" s="4">
        <v>13</v>
      </c>
      <c r="B67" s="9"/>
      <c r="C67" s="9"/>
      <c r="D67" s="9"/>
      <c r="E67" s="9"/>
      <c r="F67" s="9"/>
      <c r="G67" s="9"/>
    </row>
    <row r="68" spans="1:7">
      <c r="A68" s="492" t="s">
        <v>24</v>
      </c>
      <c r="B68" s="492"/>
      <c r="C68" s="492"/>
      <c r="D68" s="2" t="s">
        <v>4</v>
      </c>
      <c r="E68" s="3" t="s">
        <v>5</v>
      </c>
      <c r="F68" s="4" t="s">
        <v>6</v>
      </c>
      <c r="G68" s="5"/>
    </row>
    <row r="69" spans="1:7">
      <c r="A69" s="492" t="s">
        <v>25</v>
      </c>
      <c r="B69" s="492"/>
      <c r="C69" s="492"/>
      <c r="D69" s="4">
        <f>SUM(D71:D80)</f>
        <v>127</v>
      </c>
      <c r="E69" s="3">
        <v>127</v>
      </c>
      <c r="F69" s="493" t="s">
        <v>8</v>
      </c>
      <c r="G69" s="5"/>
    </row>
    <row r="70" spans="1:7">
      <c r="A70" s="6" t="s">
        <v>9</v>
      </c>
      <c r="B70" s="7" t="s">
        <v>10</v>
      </c>
      <c r="C70" s="6" t="s">
        <v>11</v>
      </c>
      <c r="D70" s="6" t="s">
        <v>12</v>
      </c>
      <c r="E70" s="3" t="s">
        <v>13</v>
      </c>
      <c r="F70" s="493"/>
      <c r="G70" s="3" t="s">
        <v>14</v>
      </c>
    </row>
    <row r="71" spans="1:7" ht="31.5">
      <c r="A71" s="6">
        <v>1</v>
      </c>
      <c r="B71" s="8" t="s">
        <v>3198</v>
      </c>
      <c r="C71" s="6" t="s">
        <v>3199</v>
      </c>
      <c r="D71" s="4">
        <v>20</v>
      </c>
      <c r="E71" s="3">
        <v>20</v>
      </c>
      <c r="F71" s="4" t="s">
        <v>3195</v>
      </c>
      <c r="G71" s="4"/>
    </row>
    <row r="72" spans="1:7">
      <c r="A72" s="6">
        <v>2</v>
      </c>
      <c r="B72" s="8" t="s">
        <v>3254</v>
      </c>
      <c r="C72" s="6" t="s">
        <v>3253</v>
      </c>
      <c r="D72" s="4">
        <v>30</v>
      </c>
      <c r="E72" s="3">
        <v>50</v>
      </c>
      <c r="F72" s="4" t="s">
        <v>3251</v>
      </c>
      <c r="G72" s="4"/>
    </row>
    <row r="73" spans="1:7">
      <c r="A73" s="4">
        <v>3</v>
      </c>
      <c r="B73" s="9" t="s">
        <v>3291</v>
      </c>
      <c r="C73" s="20" t="s">
        <v>3290</v>
      </c>
      <c r="D73" s="21">
        <v>10</v>
      </c>
      <c r="E73" s="3">
        <v>60</v>
      </c>
      <c r="F73" s="4" t="s">
        <v>3281</v>
      </c>
      <c r="G73" s="4"/>
    </row>
    <row r="74" spans="1:7">
      <c r="A74" s="6">
        <v>4</v>
      </c>
      <c r="B74" s="9" t="s">
        <v>3317</v>
      </c>
      <c r="C74" s="20" t="s">
        <v>3316</v>
      </c>
      <c r="D74" s="21">
        <v>52</v>
      </c>
      <c r="E74" s="3">
        <v>112</v>
      </c>
      <c r="F74" s="437" t="s">
        <v>3301</v>
      </c>
      <c r="G74" s="4"/>
    </row>
    <row r="75" spans="1:7">
      <c r="A75" s="4">
        <v>5</v>
      </c>
      <c r="B75" s="17" t="s">
        <v>3384</v>
      </c>
      <c r="C75" s="18" t="s">
        <v>3385</v>
      </c>
      <c r="D75" s="4">
        <v>15</v>
      </c>
      <c r="E75" s="3">
        <v>127</v>
      </c>
      <c r="F75" s="22" t="s">
        <v>3365</v>
      </c>
      <c r="G75" s="4"/>
    </row>
    <row r="76" spans="1:7">
      <c r="A76" s="10">
        <v>6</v>
      </c>
      <c r="B76" s="11"/>
      <c r="C76" s="12"/>
      <c r="D76" s="10"/>
      <c r="E76" s="13"/>
      <c r="F76" s="10"/>
      <c r="G76" s="10"/>
    </row>
    <row r="77" spans="1:7">
      <c r="A77" s="10">
        <v>7</v>
      </c>
      <c r="B77" s="11"/>
      <c r="C77" s="12"/>
      <c r="D77" s="10"/>
      <c r="E77" s="13"/>
      <c r="F77" s="10"/>
      <c r="G77" s="10"/>
    </row>
    <row r="78" spans="1:7">
      <c r="A78" s="10">
        <v>8</v>
      </c>
      <c r="B78" s="11"/>
      <c r="C78" s="12"/>
      <c r="D78" s="10"/>
      <c r="E78" s="13"/>
      <c r="F78" s="10"/>
      <c r="G78" s="10"/>
    </row>
    <row r="79" spans="1:7">
      <c r="A79" s="10">
        <v>9</v>
      </c>
      <c r="B79" s="11"/>
      <c r="C79" s="12"/>
      <c r="D79" s="10"/>
      <c r="E79" s="13"/>
      <c r="F79" s="10"/>
      <c r="G79" s="10"/>
    </row>
    <row r="80" spans="1:7">
      <c r="A80" s="10">
        <v>10</v>
      </c>
      <c r="B80" s="11"/>
      <c r="C80" s="12"/>
      <c r="D80" s="10"/>
      <c r="E80" s="13"/>
      <c r="F80" s="10"/>
      <c r="G80" s="10"/>
    </row>
    <row r="81" spans="1:7">
      <c r="A81" s="4">
        <v>11</v>
      </c>
      <c r="B81" s="9"/>
      <c r="C81" s="9"/>
      <c r="D81" s="9"/>
      <c r="E81" s="9"/>
      <c r="F81" s="9"/>
      <c r="G81" s="9"/>
    </row>
    <row r="82" spans="1:7">
      <c r="A82" s="6">
        <v>12</v>
      </c>
      <c r="B82" s="9"/>
      <c r="C82" s="9"/>
      <c r="D82" s="9"/>
      <c r="E82" s="9"/>
      <c r="F82" s="9"/>
      <c r="G82" s="9"/>
    </row>
    <row r="83" spans="1:7">
      <c r="A83" s="4">
        <v>13</v>
      </c>
      <c r="B83" s="9"/>
      <c r="C83" s="9"/>
      <c r="D83" s="9"/>
      <c r="E83" s="9"/>
      <c r="F83" s="9"/>
      <c r="G83" s="9"/>
    </row>
    <row r="84" spans="1:7">
      <c r="A84" s="492" t="s">
        <v>26</v>
      </c>
      <c r="B84" s="492"/>
      <c r="C84" s="492"/>
      <c r="D84" s="2" t="s">
        <v>4</v>
      </c>
      <c r="E84" s="3" t="s">
        <v>5</v>
      </c>
      <c r="F84" s="4" t="s">
        <v>6</v>
      </c>
      <c r="G84" s="5"/>
    </row>
    <row r="85" spans="1:7">
      <c r="A85" s="492" t="s">
        <v>27</v>
      </c>
      <c r="B85" s="492"/>
      <c r="C85" s="492"/>
      <c r="D85" s="4">
        <f>SUM(D87:D96)</f>
        <v>156</v>
      </c>
      <c r="E85" s="3">
        <v>150</v>
      </c>
      <c r="F85" s="493" t="s">
        <v>8</v>
      </c>
      <c r="G85" s="5"/>
    </row>
    <row r="86" spans="1:7">
      <c r="A86" s="6" t="s">
        <v>9</v>
      </c>
      <c r="B86" s="7" t="s">
        <v>10</v>
      </c>
      <c r="C86" s="6" t="s">
        <v>11</v>
      </c>
      <c r="D86" s="6" t="s">
        <v>12</v>
      </c>
      <c r="E86" s="3" t="s">
        <v>3241</v>
      </c>
      <c r="F86" s="493"/>
      <c r="G86" s="3" t="s">
        <v>14</v>
      </c>
    </row>
    <row r="87" spans="1:7">
      <c r="A87" s="6">
        <v>1</v>
      </c>
      <c r="B87" s="8" t="s">
        <v>3170</v>
      </c>
      <c r="C87" s="6" t="s">
        <v>3235</v>
      </c>
      <c r="D87" s="4">
        <v>20</v>
      </c>
      <c r="E87" s="3">
        <v>20</v>
      </c>
      <c r="F87" s="4" t="s">
        <v>3215</v>
      </c>
      <c r="G87" s="4"/>
    </row>
    <row r="88" spans="1:7">
      <c r="A88" s="6">
        <v>2</v>
      </c>
      <c r="B88" s="9" t="s">
        <v>3239</v>
      </c>
      <c r="C88" s="6" t="s">
        <v>3240</v>
      </c>
      <c r="D88" s="4">
        <v>26</v>
      </c>
      <c r="E88" s="3">
        <v>46</v>
      </c>
      <c r="F88" s="4" t="s">
        <v>3215</v>
      </c>
      <c r="G88" s="4"/>
    </row>
    <row r="89" spans="1:7">
      <c r="A89" s="4">
        <v>3</v>
      </c>
      <c r="B89" s="9" t="s">
        <v>3254</v>
      </c>
      <c r="C89" s="6" t="s">
        <v>3253</v>
      </c>
      <c r="D89" s="4">
        <v>30</v>
      </c>
      <c r="E89" s="3">
        <v>76</v>
      </c>
      <c r="F89" s="4" t="s">
        <v>3251</v>
      </c>
      <c r="G89" s="4"/>
    </row>
    <row r="90" spans="1:7">
      <c r="A90" s="6">
        <v>4</v>
      </c>
      <c r="B90" s="8" t="s">
        <v>3314</v>
      </c>
      <c r="C90" s="6" t="s">
        <v>3300</v>
      </c>
      <c r="D90" s="4">
        <v>8</v>
      </c>
      <c r="E90" s="3">
        <v>84</v>
      </c>
      <c r="F90" s="4" t="s">
        <v>3301</v>
      </c>
      <c r="G90" s="4"/>
    </row>
    <row r="91" spans="1:7">
      <c r="A91" s="4">
        <v>5</v>
      </c>
      <c r="B91" s="9" t="s">
        <v>3317</v>
      </c>
      <c r="C91" s="6" t="s">
        <v>3316</v>
      </c>
      <c r="D91" s="4">
        <v>52</v>
      </c>
      <c r="E91" s="3">
        <v>136</v>
      </c>
      <c r="F91" s="437" t="s">
        <v>3301</v>
      </c>
      <c r="G91" s="4"/>
    </row>
    <row r="92" spans="1:7">
      <c r="A92" s="10">
        <v>6</v>
      </c>
      <c r="B92" s="11" t="s">
        <v>3352</v>
      </c>
      <c r="C92" s="12" t="s">
        <v>3353</v>
      </c>
      <c r="D92" s="10">
        <v>20</v>
      </c>
      <c r="E92" s="13">
        <v>150</v>
      </c>
      <c r="F92" s="442" t="s">
        <v>3301</v>
      </c>
      <c r="G92" s="10"/>
    </row>
    <row r="93" spans="1:7">
      <c r="A93" s="10">
        <v>7</v>
      </c>
      <c r="B93" s="11"/>
      <c r="C93" s="12"/>
      <c r="D93" s="10"/>
      <c r="E93" s="13"/>
      <c r="F93" s="10"/>
      <c r="G93" s="10"/>
    </row>
    <row r="94" spans="1:7">
      <c r="A94" s="10">
        <v>8</v>
      </c>
      <c r="B94" s="11"/>
      <c r="C94" s="12"/>
      <c r="D94" s="10"/>
      <c r="E94" s="13"/>
      <c r="F94" s="10"/>
      <c r="G94" s="10"/>
    </row>
    <row r="95" spans="1:7">
      <c r="A95" s="10">
        <v>9</v>
      </c>
      <c r="B95" s="11"/>
      <c r="C95" s="12"/>
      <c r="D95" s="10"/>
      <c r="E95" s="13"/>
      <c r="F95" s="10"/>
      <c r="G95" s="10"/>
    </row>
    <row r="96" spans="1:7">
      <c r="A96" s="10">
        <v>10</v>
      </c>
      <c r="B96" s="11"/>
      <c r="C96" s="12"/>
      <c r="D96" s="10"/>
      <c r="E96" s="13"/>
      <c r="F96" s="10"/>
      <c r="G96" s="10"/>
    </row>
    <row r="97" spans="1:7">
      <c r="A97" s="4">
        <v>11</v>
      </c>
      <c r="B97" s="9"/>
      <c r="C97" s="9"/>
      <c r="D97" s="9"/>
      <c r="E97" s="9"/>
      <c r="F97" s="9"/>
      <c r="G97" s="9"/>
    </row>
    <row r="98" spans="1:7">
      <c r="A98" s="6">
        <v>12</v>
      </c>
      <c r="B98" s="9"/>
      <c r="C98" s="9"/>
      <c r="D98" s="9"/>
      <c r="E98" s="9"/>
      <c r="F98" s="9"/>
      <c r="G98" s="9"/>
    </row>
    <row r="99" spans="1:7">
      <c r="A99" s="4">
        <v>13</v>
      </c>
      <c r="B99" s="9"/>
      <c r="C99" s="9"/>
      <c r="D99" s="9"/>
      <c r="E99" s="9"/>
      <c r="F99" s="9"/>
      <c r="G99" s="9"/>
    </row>
    <row r="100" spans="1:7">
      <c r="A100" s="4">
        <v>14</v>
      </c>
      <c r="B100" s="9"/>
      <c r="C100" s="9"/>
      <c r="D100" s="9"/>
      <c r="E100" s="9"/>
      <c r="F100" s="9"/>
      <c r="G100" s="9"/>
    </row>
    <row r="101" spans="1:7">
      <c r="A101" s="492" t="s">
        <v>28</v>
      </c>
      <c r="B101" s="492"/>
      <c r="C101" s="492"/>
      <c r="D101" s="2" t="s">
        <v>4</v>
      </c>
      <c r="E101" s="3" t="s">
        <v>5</v>
      </c>
      <c r="F101" s="4" t="s">
        <v>6</v>
      </c>
      <c r="G101" s="5"/>
    </row>
    <row r="102" spans="1:7">
      <c r="A102" s="492" t="s">
        <v>29</v>
      </c>
      <c r="B102" s="492"/>
      <c r="C102" s="492"/>
      <c r="D102" s="4">
        <f>SUM(D104:D113)</f>
        <v>116</v>
      </c>
      <c r="E102" s="3">
        <v>116</v>
      </c>
      <c r="F102" s="493" t="s">
        <v>8</v>
      </c>
      <c r="G102" s="5"/>
    </row>
    <row r="103" spans="1:7">
      <c r="A103" s="6" t="s">
        <v>9</v>
      </c>
      <c r="B103" s="7" t="s">
        <v>10</v>
      </c>
      <c r="C103" s="6" t="s">
        <v>11</v>
      </c>
      <c r="D103" s="6" t="s">
        <v>12</v>
      </c>
      <c r="E103" s="3" t="s">
        <v>13</v>
      </c>
      <c r="F103" s="493"/>
      <c r="G103" s="3" t="s">
        <v>14</v>
      </c>
    </row>
    <row r="104" spans="1:7">
      <c r="A104" s="6">
        <v>1</v>
      </c>
      <c r="B104" s="8" t="s">
        <v>30</v>
      </c>
      <c r="C104" s="6" t="s">
        <v>31</v>
      </c>
      <c r="D104" s="4">
        <v>10</v>
      </c>
      <c r="E104" s="3">
        <v>10</v>
      </c>
      <c r="F104" s="4" t="s">
        <v>32</v>
      </c>
      <c r="G104" s="4"/>
    </row>
    <row r="105" spans="1:7">
      <c r="A105" s="6">
        <v>2</v>
      </c>
      <c r="B105" s="9" t="s">
        <v>3254</v>
      </c>
      <c r="C105" s="20" t="s">
        <v>3253</v>
      </c>
      <c r="D105" s="21">
        <v>30</v>
      </c>
      <c r="E105" s="3">
        <v>40</v>
      </c>
      <c r="F105" s="4" t="s">
        <v>3251</v>
      </c>
      <c r="G105" s="4"/>
    </row>
    <row r="106" spans="1:7">
      <c r="A106" s="4">
        <v>3</v>
      </c>
      <c r="B106" s="438" t="s">
        <v>3247</v>
      </c>
      <c r="C106" s="20" t="s">
        <v>3250</v>
      </c>
      <c r="D106" s="21">
        <v>4</v>
      </c>
      <c r="E106" s="3">
        <v>44</v>
      </c>
      <c r="F106" s="4" t="s">
        <v>3251</v>
      </c>
      <c r="G106" s="4"/>
    </row>
    <row r="107" spans="1:7">
      <c r="A107" s="6">
        <v>4</v>
      </c>
      <c r="B107" s="23" t="s">
        <v>3274</v>
      </c>
      <c r="C107" s="18" t="s">
        <v>3177</v>
      </c>
      <c r="D107" s="4">
        <v>20</v>
      </c>
      <c r="E107" s="3">
        <v>64</v>
      </c>
      <c r="F107" s="24" t="s">
        <v>3251</v>
      </c>
      <c r="G107" s="4"/>
    </row>
    <row r="108" spans="1:7">
      <c r="A108" s="4">
        <v>5</v>
      </c>
      <c r="B108" s="9" t="s">
        <v>3282</v>
      </c>
      <c r="C108" s="6" t="s">
        <v>3280</v>
      </c>
      <c r="D108" s="4">
        <v>32</v>
      </c>
      <c r="E108" s="3">
        <v>96</v>
      </c>
      <c r="F108" s="4" t="s">
        <v>3281</v>
      </c>
      <c r="G108" s="4"/>
    </row>
    <row r="109" spans="1:7">
      <c r="A109" s="10">
        <v>6</v>
      </c>
      <c r="B109" s="11" t="s">
        <v>3176</v>
      </c>
      <c r="C109" s="470" t="s">
        <v>3364</v>
      </c>
      <c r="D109" s="10">
        <v>20</v>
      </c>
      <c r="E109" s="13">
        <v>116</v>
      </c>
      <c r="F109" s="442" t="s">
        <v>3365</v>
      </c>
      <c r="G109" s="10"/>
    </row>
    <row r="110" spans="1:7">
      <c r="A110" s="10">
        <v>7</v>
      </c>
      <c r="B110" s="11"/>
      <c r="C110" s="12"/>
      <c r="D110" s="10"/>
      <c r="E110" s="13"/>
      <c r="F110" s="10"/>
      <c r="G110" s="10"/>
    </row>
    <row r="111" spans="1:7">
      <c r="A111" s="10">
        <v>8</v>
      </c>
      <c r="B111" s="11"/>
      <c r="C111" s="12"/>
      <c r="D111" s="10"/>
      <c r="E111" s="13"/>
      <c r="F111" s="10"/>
      <c r="G111" s="10"/>
    </row>
    <row r="112" spans="1:7">
      <c r="A112" s="10">
        <v>9</v>
      </c>
      <c r="B112" s="11"/>
      <c r="C112" s="12"/>
      <c r="D112" s="10"/>
      <c r="E112" s="13"/>
      <c r="F112" s="10"/>
      <c r="G112" s="10"/>
    </row>
    <row r="113" spans="1:7">
      <c r="A113" s="10">
        <v>10</v>
      </c>
      <c r="B113" s="11"/>
      <c r="C113" s="12"/>
      <c r="D113" s="10"/>
      <c r="E113" s="13"/>
      <c r="F113" s="10"/>
      <c r="G113" s="10"/>
    </row>
    <row r="114" spans="1:7">
      <c r="A114" s="4">
        <v>11</v>
      </c>
      <c r="B114" s="9"/>
      <c r="C114" s="9"/>
      <c r="D114" s="9"/>
      <c r="E114" s="9"/>
      <c r="F114" s="9"/>
      <c r="G114" s="9"/>
    </row>
    <row r="115" spans="1:7">
      <c r="A115" s="6">
        <v>12</v>
      </c>
      <c r="B115" s="9"/>
      <c r="C115" s="9"/>
      <c r="D115" s="9"/>
      <c r="E115" s="9"/>
      <c r="F115" s="9"/>
      <c r="G115" s="9"/>
    </row>
    <row r="116" spans="1:7">
      <c r="A116" s="4">
        <v>13</v>
      </c>
      <c r="B116" s="9"/>
      <c r="C116" s="9"/>
      <c r="D116" s="9"/>
      <c r="E116" s="9"/>
      <c r="F116" s="9"/>
      <c r="G116" s="9"/>
    </row>
    <row r="117" spans="1:7">
      <c r="A117" s="492" t="s">
        <v>33</v>
      </c>
      <c r="B117" s="492"/>
      <c r="C117" s="492"/>
      <c r="D117" s="2" t="s">
        <v>4</v>
      </c>
      <c r="E117" s="3" t="s">
        <v>5</v>
      </c>
      <c r="F117" s="4" t="s">
        <v>6</v>
      </c>
      <c r="G117" s="5"/>
    </row>
    <row r="118" spans="1:7">
      <c r="A118" s="492" t="s">
        <v>34</v>
      </c>
      <c r="B118" s="492"/>
      <c r="C118" s="492"/>
      <c r="D118" s="4">
        <f>SUM(D120:D129)</f>
        <v>150</v>
      </c>
      <c r="E118" s="3">
        <v>150</v>
      </c>
      <c r="F118" s="493" t="s">
        <v>8</v>
      </c>
      <c r="G118" s="5"/>
    </row>
    <row r="119" spans="1:7">
      <c r="A119" s="6" t="s">
        <v>9</v>
      </c>
      <c r="B119" s="7" t="s">
        <v>10</v>
      </c>
      <c r="C119" s="6" t="s">
        <v>11</v>
      </c>
      <c r="D119" s="6" t="s">
        <v>12</v>
      </c>
      <c r="E119" s="3" t="s">
        <v>13</v>
      </c>
      <c r="F119" s="493"/>
      <c r="G119" s="3" t="s">
        <v>14</v>
      </c>
    </row>
    <row r="120" spans="1:7">
      <c r="A120" s="6">
        <v>1</v>
      </c>
      <c r="B120" s="8" t="s">
        <v>30</v>
      </c>
      <c r="C120" s="6" t="s">
        <v>31</v>
      </c>
      <c r="D120" s="4">
        <v>10</v>
      </c>
      <c r="E120" s="3">
        <v>10</v>
      </c>
      <c r="F120" s="4" t="s">
        <v>32</v>
      </c>
      <c r="G120" s="4"/>
    </row>
    <row r="121" spans="1:7">
      <c r="A121" s="6">
        <v>2</v>
      </c>
      <c r="B121" s="9" t="s">
        <v>3184</v>
      </c>
      <c r="C121" s="20" t="s">
        <v>3189</v>
      </c>
      <c r="D121" s="21">
        <v>6</v>
      </c>
      <c r="E121" s="3">
        <v>16</v>
      </c>
      <c r="F121" s="4" t="s">
        <v>3188</v>
      </c>
      <c r="G121" s="4"/>
    </row>
    <row r="122" spans="1:7">
      <c r="A122" s="4">
        <v>3</v>
      </c>
      <c r="B122" s="454" t="s">
        <v>3247</v>
      </c>
      <c r="C122" s="20" t="s">
        <v>3248</v>
      </c>
      <c r="D122" s="21">
        <v>4</v>
      </c>
      <c r="E122" s="3">
        <v>20</v>
      </c>
      <c r="F122" s="4" t="s">
        <v>3215</v>
      </c>
      <c r="G122" s="4"/>
    </row>
    <row r="123" spans="1:7">
      <c r="A123" s="6">
        <v>4</v>
      </c>
      <c r="B123" s="23" t="s">
        <v>3254</v>
      </c>
      <c r="C123" s="18" t="s">
        <v>3253</v>
      </c>
      <c r="D123" s="4">
        <v>30</v>
      </c>
      <c r="E123" s="3">
        <v>50</v>
      </c>
      <c r="F123" s="24" t="s">
        <v>3251</v>
      </c>
      <c r="G123" s="4"/>
    </row>
    <row r="124" spans="1:7">
      <c r="A124" s="4">
        <v>5</v>
      </c>
      <c r="B124" s="438" t="s">
        <v>3274</v>
      </c>
      <c r="C124" s="6" t="s">
        <v>3177</v>
      </c>
      <c r="D124" s="4">
        <v>20</v>
      </c>
      <c r="E124" s="3">
        <v>70</v>
      </c>
      <c r="F124" s="4" t="s">
        <v>3251</v>
      </c>
      <c r="G124" s="4"/>
    </row>
    <row r="125" spans="1:7">
      <c r="A125" s="10">
        <v>6</v>
      </c>
      <c r="B125" s="11" t="s">
        <v>3314</v>
      </c>
      <c r="C125" s="12" t="s">
        <v>3300</v>
      </c>
      <c r="D125" s="10">
        <v>8</v>
      </c>
      <c r="E125" s="13">
        <v>78</v>
      </c>
      <c r="F125" s="10" t="s">
        <v>3301</v>
      </c>
      <c r="G125" s="10"/>
    </row>
    <row r="126" spans="1:7">
      <c r="A126" s="10">
        <v>7</v>
      </c>
      <c r="B126" s="11" t="s">
        <v>3317</v>
      </c>
      <c r="C126" s="12" t="s">
        <v>3316</v>
      </c>
      <c r="D126" s="10">
        <v>52</v>
      </c>
      <c r="E126" s="13">
        <v>130</v>
      </c>
      <c r="F126" s="442" t="s">
        <v>3301</v>
      </c>
      <c r="G126" s="10"/>
    </row>
    <row r="127" spans="1:7">
      <c r="A127" s="10">
        <v>8</v>
      </c>
      <c r="B127" s="11" t="s">
        <v>3176</v>
      </c>
      <c r="C127" s="470" t="s">
        <v>3364</v>
      </c>
      <c r="D127" s="10">
        <v>20</v>
      </c>
      <c r="E127" s="13">
        <v>150</v>
      </c>
      <c r="F127" s="442" t="s">
        <v>3365</v>
      </c>
      <c r="G127" s="10"/>
    </row>
    <row r="128" spans="1:7">
      <c r="A128" s="10">
        <v>9</v>
      </c>
      <c r="B128" s="11"/>
      <c r="C128" s="12"/>
      <c r="D128" s="10"/>
      <c r="E128" s="13"/>
      <c r="F128" s="10"/>
      <c r="G128" s="10"/>
    </row>
    <row r="129" spans="1:7">
      <c r="A129" s="10">
        <v>10</v>
      </c>
      <c r="B129" s="11"/>
      <c r="C129" s="12"/>
      <c r="D129" s="10"/>
      <c r="E129" s="13"/>
      <c r="F129" s="10"/>
      <c r="G129" s="10"/>
    </row>
    <row r="130" spans="1:7">
      <c r="A130" s="4">
        <v>11</v>
      </c>
      <c r="B130" s="9"/>
      <c r="C130" s="9"/>
      <c r="D130" s="9"/>
      <c r="E130" s="9"/>
      <c r="F130" s="9"/>
      <c r="G130" s="9"/>
    </row>
    <row r="131" spans="1:7">
      <c r="A131" s="6">
        <v>12</v>
      </c>
      <c r="B131" s="9"/>
      <c r="C131" s="9"/>
      <c r="D131" s="9"/>
      <c r="E131" s="9"/>
      <c r="F131" s="9"/>
      <c r="G131" s="9"/>
    </row>
    <row r="132" spans="1:7">
      <c r="A132" s="4">
        <v>13</v>
      </c>
      <c r="B132" s="9"/>
      <c r="C132" s="9"/>
      <c r="D132" s="9"/>
      <c r="E132" s="9"/>
      <c r="F132" s="9"/>
      <c r="G132" s="9"/>
    </row>
    <row r="133" spans="1:7">
      <c r="A133" s="492" t="s">
        <v>35</v>
      </c>
      <c r="B133" s="492"/>
      <c r="C133" s="492"/>
      <c r="D133" s="2" t="s">
        <v>4</v>
      </c>
      <c r="E133" s="3" t="s">
        <v>5</v>
      </c>
      <c r="F133" s="4" t="s">
        <v>6</v>
      </c>
      <c r="G133" s="5"/>
    </row>
    <row r="134" spans="1:7" ht="16.5" customHeight="1">
      <c r="A134" s="492" t="s">
        <v>36</v>
      </c>
      <c r="B134" s="492"/>
      <c r="C134" s="492"/>
      <c r="D134" s="4">
        <f>SUM(D136:D145)</f>
        <v>40</v>
      </c>
      <c r="E134" s="3">
        <v>40</v>
      </c>
      <c r="F134" s="493" t="s">
        <v>8</v>
      </c>
      <c r="G134" s="5"/>
    </row>
    <row r="135" spans="1:7">
      <c r="A135" s="6" t="s">
        <v>9</v>
      </c>
      <c r="B135" s="7" t="s">
        <v>10</v>
      </c>
      <c r="C135" s="6" t="s">
        <v>11</v>
      </c>
      <c r="D135" s="6" t="s">
        <v>12</v>
      </c>
      <c r="E135" s="3" t="s">
        <v>13</v>
      </c>
      <c r="F135" s="493"/>
      <c r="G135" s="3" t="s">
        <v>14</v>
      </c>
    </row>
    <row r="136" spans="1:7">
      <c r="A136" s="6">
        <v>1</v>
      </c>
      <c r="B136" s="8" t="s">
        <v>3236</v>
      </c>
      <c r="C136" s="6" t="s">
        <v>3235</v>
      </c>
      <c r="D136" s="4">
        <v>20</v>
      </c>
      <c r="E136" s="3">
        <v>20</v>
      </c>
      <c r="F136" s="437" t="s">
        <v>3215</v>
      </c>
      <c r="G136" s="4"/>
    </row>
    <row r="137" spans="1:7">
      <c r="A137" s="6">
        <v>2</v>
      </c>
      <c r="B137" s="9" t="s">
        <v>3351</v>
      </c>
      <c r="C137" s="474" t="s">
        <v>3355</v>
      </c>
      <c r="D137" s="21">
        <v>20</v>
      </c>
      <c r="E137" s="3">
        <v>40</v>
      </c>
      <c r="F137" s="437" t="s">
        <v>3301</v>
      </c>
      <c r="G137" s="4"/>
    </row>
    <row r="138" spans="1:7">
      <c r="A138" s="4">
        <v>3</v>
      </c>
      <c r="B138" s="9"/>
      <c r="C138" s="20"/>
      <c r="D138" s="21"/>
      <c r="E138" s="3"/>
      <c r="F138" s="4"/>
      <c r="G138" s="4"/>
    </row>
    <row r="139" spans="1:7">
      <c r="A139" s="6">
        <v>4</v>
      </c>
      <c r="B139" s="8"/>
      <c r="C139" s="18"/>
      <c r="D139" s="4"/>
      <c r="E139" s="3"/>
      <c r="F139" s="4"/>
      <c r="G139" s="4"/>
    </row>
    <row r="140" spans="1:7">
      <c r="A140" s="4">
        <v>5</v>
      </c>
      <c r="B140" s="9"/>
      <c r="C140" s="6"/>
      <c r="D140" s="4"/>
      <c r="E140" s="3"/>
      <c r="F140" s="4"/>
      <c r="G140" s="4"/>
    </row>
    <row r="141" spans="1:7">
      <c r="A141" s="10">
        <v>6</v>
      </c>
      <c r="B141" s="11"/>
      <c r="C141" s="12"/>
      <c r="D141" s="10"/>
      <c r="E141" s="13"/>
      <c r="F141" s="10"/>
      <c r="G141" s="10"/>
    </row>
    <row r="142" spans="1:7">
      <c r="A142" s="10">
        <v>7</v>
      </c>
      <c r="B142" s="11"/>
      <c r="C142" s="12"/>
      <c r="D142" s="10"/>
      <c r="E142" s="13"/>
      <c r="F142" s="10"/>
      <c r="G142" s="10"/>
    </row>
    <row r="143" spans="1:7">
      <c r="A143" s="10">
        <v>8</v>
      </c>
      <c r="B143" s="11"/>
      <c r="C143" s="12"/>
      <c r="D143" s="10"/>
      <c r="E143" s="13"/>
      <c r="F143" s="10"/>
      <c r="G143" s="10"/>
    </row>
    <row r="144" spans="1:7">
      <c r="A144" s="10">
        <v>9</v>
      </c>
      <c r="B144" s="11"/>
      <c r="C144" s="12"/>
      <c r="D144" s="10"/>
      <c r="E144" s="13"/>
      <c r="F144" s="10"/>
      <c r="G144" s="10"/>
    </row>
    <row r="145" spans="1:7">
      <c r="A145" s="10">
        <v>10</v>
      </c>
      <c r="B145" s="11"/>
      <c r="C145" s="12"/>
      <c r="D145" s="10"/>
      <c r="E145" s="13"/>
      <c r="F145" s="10"/>
      <c r="G145" s="10"/>
    </row>
    <row r="146" spans="1:7">
      <c r="A146" s="4">
        <v>11</v>
      </c>
      <c r="B146" s="9"/>
      <c r="C146" s="9"/>
      <c r="D146" s="9"/>
      <c r="E146" s="9"/>
      <c r="F146" s="9"/>
      <c r="G146" s="9"/>
    </row>
    <row r="147" spans="1:7">
      <c r="A147" s="25">
        <v>12</v>
      </c>
      <c r="B147" s="9"/>
      <c r="C147" s="9"/>
      <c r="D147" s="9"/>
      <c r="E147" s="9"/>
      <c r="F147" s="9"/>
      <c r="G147" s="9"/>
    </row>
    <row r="148" spans="1:7">
      <c r="A148" s="26">
        <v>13</v>
      </c>
      <c r="B148" s="9"/>
      <c r="C148" s="9"/>
      <c r="D148" s="9"/>
      <c r="E148" s="9"/>
      <c r="F148" s="9"/>
      <c r="G148" s="9"/>
    </row>
    <row r="149" spans="1:7">
      <c r="A149" s="492" t="s">
        <v>37</v>
      </c>
      <c r="B149" s="492"/>
      <c r="C149" s="492"/>
      <c r="D149" s="2" t="s">
        <v>4</v>
      </c>
      <c r="E149" s="3" t="s">
        <v>5</v>
      </c>
      <c r="F149" s="4" t="s">
        <v>6</v>
      </c>
      <c r="G149" s="5"/>
    </row>
    <row r="150" spans="1:7">
      <c r="A150" s="492" t="s">
        <v>38</v>
      </c>
      <c r="B150" s="492"/>
      <c r="C150" s="492"/>
      <c r="D150" s="4">
        <f>SUM(D152:D161)</f>
        <v>40</v>
      </c>
      <c r="E150" s="3">
        <v>40</v>
      </c>
      <c r="F150" s="493" t="s">
        <v>8</v>
      </c>
      <c r="G150" s="5"/>
    </row>
    <row r="151" spans="1:7">
      <c r="A151" s="6" t="s">
        <v>9</v>
      </c>
      <c r="B151" s="7" t="s">
        <v>10</v>
      </c>
      <c r="C151" s="6" t="s">
        <v>11</v>
      </c>
      <c r="D151" s="6" t="s">
        <v>12</v>
      </c>
      <c r="E151" s="3" t="s">
        <v>13</v>
      </c>
      <c r="F151" s="493"/>
      <c r="G151" s="3" t="s">
        <v>14</v>
      </c>
    </row>
    <row r="152" spans="1:7">
      <c r="A152" s="6">
        <v>1</v>
      </c>
      <c r="B152" s="8" t="s">
        <v>3236</v>
      </c>
      <c r="C152" s="6" t="s">
        <v>3235</v>
      </c>
      <c r="D152" s="4">
        <v>20</v>
      </c>
      <c r="E152" s="3">
        <v>20</v>
      </c>
      <c r="F152" s="437" t="s">
        <v>3215</v>
      </c>
      <c r="G152" s="4"/>
    </row>
    <row r="153" spans="1:7">
      <c r="A153" s="6">
        <v>2</v>
      </c>
      <c r="B153" s="9" t="s">
        <v>3352</v>
      </c>
      <c r="C153" s="474" t="s">
        <v>3355</v>
      </c>
      <c r="D153" s="21">
        <v>20</v>
      </c>
      <c r="E153" s="3">
        <v>40</v>
      </c>
      <c r="F153" s="437" t="s">
        <v>3301</v>
      </c>
      <c r="G153" s="4"/>
    </row>
    <row r="154" spans="1:7">
      <c r="A154" s="4">
        <v>3</v>
      </c>
      <c r="B154" s="9"/>
      <c r="C154" s="4"/>
      <c r="D154" s="4"/>
      <c r="E154" s="3"/>
      <c r="F154" s="4"/>
      <c r="G154" s="4"/>
    </row>
    <row r="155" spans="1:7">
      <c r="A155" s="6">
        <v>4</v>
      </c>
      <c r="B155" s="8"/>
      <c r="C155" s="6"/>
      <c r="D155" s="4"/>
      <c r="E155" s="3"/>
      <c r="F155" s="4"/>
      <c r="G155" s="4"/>
    </row>
    <row r="156" spans="1:7">
      <c r="A156" s="4">
        <v>5</v>
      </c>
      <c r="B156" s="9"/>
      <c r="C156" s="6"/>
      <c r="D156" s="4"/>
      <c r="E156" s="3"/>
      <c r="F156" s="4"/>
      <c r="G156" s="4"/>
    </row>
    <row r="157" spans="1:7">
      <c r="A157" s="10">
        <v>6</v>
      </c>
      <c r="B157" s="11"/>
      <c r="C157" s="12"/>
      <c r="D157" s="10"/>
      <c r="E157" s="13"/>
      <c r="F157" s="10"/>
      <c r="G157" s="10"/>
    </row>
    <row r="158" spans="1:7">
      <c r="A158" s="10">
        <v>7</v>
      </c>
      <c r="B158" s="11"/>
      <c r="C158" s="12"/>
      <c r="D158" s="10"/>
      <c r="E158" s="13"/>
      <c r="F158" s="10"/>
      <c r="G158" s="10"/>
    </row>
    <row r="159" spans="1:7">
      <c r="A159" s="10">
        <v>8</v>
      </c>
      <c r="B159" s="11"/>
      <c r="C159" s="12"/>
      <c r="D159" s="10"/>
      <c r="E159" s="13"/>
      <c r="F159" s="10"/>
      <c r="G159" s="10"/>
    </row>
    <row r="160" spans="1:7">
      <c r="A160" s="10">
        <v>9</v>
      </c>
      <c r="B160" s="11"/>
      <c r="C160" s="12"/>
      <c r="D160" s="10"/>
      <c r="E160" s="13"/>
      <c r="F160" s="10"/>
      <c r="G160" s="10"/>
    </row>
    <row r="161" spans="1:7">
      <c r="A161" s="10">
        <v>10</v>
      </c>
      <c r="B161" s="11"/>
      <c r="C161" s="12"/>
      <c r="D161" s="10"/>
      <c r="E161" s="13"/>
      <c r="F161" s="10"/>
      <c r="G161" s="10"/>
    </row>
    <row r="162" spans="1:7">
      <c r="A162" s="4">
        <v>11</v>
      </c>
      <c r="B162" s="9"/>
      <c r="C162" s="9"/>
      <c r="D162" s="9"/>
      <c r="E162" s="9"/>
      <c r="F162" s="9"/>
      <c r="G162" s="9"/>
    </row>
    <row r="163" spans="1:7">
      <c r="A163" s="25">
        <v>12</v>
      </c>
      <c r="B163" s="9"/>
      <c r="C163" s="9"/>
      <c r="D163" s="9"/>
      <c r="E163" s="9"/>
      <c r="F163" s="9"/>
      <c r="G163" s="9"/>
    </row>
    <row r="164" spans="1:7">
      <c r="A164" s="26">
        <v>13</v>
      </c>
      <c r="B164" s="9"/>
      <c r="C164" s="9"/>
      <c r="D164" s="9"/>
      <c r="E164" s="9"/>
      <c r="F164" s="9"/>
      <c r="G164" s="9"/>
    </row>
    <row r="165" spans="1:7">
      <c r="A165" s="4">
        <v>14</v>
      </c>
      <c r="B165" s="9"/>
      <c r="C165" s="9"/>
      <c r="D165" s="9"/>
      <c r="E165" s="9"/>
      <c r="F165" s="9"/>
      <c r="G165" s="9"/>
    </row>
    <row r="166" spans="1:7">
      <c r="A166" s="492" t="s">
        <v>39</v>
      </c>
      <c r="B166" s="492"/>
      <c r="C166" s="492"/>
      <c r="D166" s="2" t="s">
        <v>4</v>
      </c>
      <c r="E166" s="3" t="s">
        <v>5</v>
      </c>
      <c r="F166" s="4" t="s">
        <v>6</v>
      </c>
      <c r="G166" s="5"/>
    </row>
    <row r="167" spans="1:7">
      <c r="A167" s="492" t="s">
        <v>40</v>
      </c>
      <c r="B167" s="492"/>
      <c r="C167" s="492"/>
      <c r="D167" s="4">
        <f>SUM(D169:D177)</f>
        <v>174</v>
      </c>
      <c r="E167" s="3">
        <v>150</v>
      </c>
      <c r="F167" s="493" t="s">
        <v>8</v>
      </c>
      <c r="G167" s="5"/>
    </row>
    <row r="168" spans="1:7">
      <c r="A168" s="6" t="s">
        <v>9</v>
      </c>
      <c r="B168" s="7" t="s">
        <v>10</v>
      </c>
      <c r="C168" s="6" t="s">
        <v>11</v>
      </c>
      <c r="D168" s="6" t="s">
        <v>12</v>
      </c>
      <c r="E168" s="3" t="s">
        <v>13</v>
      </c>
      <c r="F168" s="493"/>
      <c r="G168" s="3" t="s">
        <v>14</v>
      </c>
    </row>
    <row r="169" spans="1:7">
      <c r="A169" s="6">
        <v>1</v>
      </c>
      <c r="B169" s="8" t="s">
        <v>30</v>
      </c>
      <c r="C169" s="6" t="s">
        <v>31</v>
      </c>
      <c r="D169" s="4">
        <v>10</v>
      </c>
      <c r="E169" s="3">
        <v>10</v>
      </c>
      <c r="F169" s="4" t="s">
        <v>32</v>
      </c>
      <c r="G169" s="4"/>
    </row>
    <row r="170" spans="1:7">
      <c r="A170" s="6">
        <v>2</v>
      </c>
      <c r="B170" s="9" t="s">
        <v>3247</v>
      </c>
      <c r="C170" s="20" t="s">
        <v>3248</v>
      </c>
      <c r="D170" s="21">
        <v>4</v>
      </c>
      <c r="E170" s="3">
        <v>14</v>
      </c>
      <c r="F170" s="4" t="s">
        <v>3215</v>
      </c>
      <c r="G170" s="4"/>
    </row>
    <row r="171" spans="1:7">
      <c r="A171" s="4">
        <v>3</v>
      </c>
      <c r="B171" s="9" t="s">
        <v>3254</v>
      </c>
      <c r="C171" s="20" t="s">
        <v>3253</v>
      </c>
      <c r="D171" s="21">
        <v>30</v>
      </c>
      <c r="E171" s="3">
        <v>44</v>
      </c>
      <c r="F171" s="4" t="s">
        <v>3251</v>
      </c>
      <c r="G171" s="4"/>
    </row>
    <row r="172" spans="1:7">
      <c r="A172" s="6">
        <v>4</v>
      </c>
      <c r="B172" s="438" t="s">
        <v>3274</v>
      </c>
      <c r="C172" s="6" t="s">
        <v>3275</v>
      </c>
      <c r="D172" s="4">
        <v>20</v>
      </c>
      <c r="E172" s="3">
        <v>64</v>
      </c>
      <c r="F172" s="4" t="s">
        <v>3251</v>
      </c>
      <c r="G172" s="4"/>
    </row>
    <row r="173" spans="1:7">
      <c r="A173" s="4">
        <v>5</v>
      </c>
      <c r="B173" s="27" t="s">
        <v>3314</v>
      </c>
      <c r="C173" s="18" t="s">
        <v>3300</v>
      </c>
      <c r="D173" s="4">
        <v>8</v>
      </c>
      <c r="E173" s="3">
        <v>72</v>
      </c>
      <c r="F173" s="22" t="s">
        <v>3301</v>
      </c>
      <c r="G173" s="4"/>
    </row>
    <row r="174" spans="1:7">
      <c r="A174" s="10">
        <v>6</v>
      </c>
      <c r="B174" s="11" t="s">
        <v>3329</v>
      </c>
      <c r="C174" s="12" t="s">
        <v>3307</v>
      </c>
      <c r="D174" s="10">
        <v>30</v>
      </c>
      <c r="E174" s="13">
        <v>102</v>
      </c>
      <c r="F174" s="442" t="s">
        <v>3301</v>
      </c>
      <c r="G174" s="10"/>
    </row>
    <row r="175" spans="1:7">
      <c r="A175" s="10">
        <v>7</v>
      </c>
      <c r="B175" s="11" t="s">
        <v>3317</v>
      </c>
      <c r="C175" s="12" t="s">
        <v>3316</v>
      </c>
      <c r="D175" s="10">
        <v>52</v>
      </c>
      <c r="E175" s="13">
        <v>150</v>
      </c>
      <c r="F175" s="442" t="s">
        <v>3301</v>
      </c>
      <c r="G175" s="10"/>
    </row>
    <row r="176" spans="1:7">
      <c r="A176" s="10">
        <v>8</v>
      </c>
      <c r="B176" s="11" t="s">
        <v>3176</v>
      </c>
      <c r="C176" s="470" t="s">
        <v>3364</v>
      </c>
      <c r="D176" s="10">
        <v>20</v>
      </c>
      <c r="E176" s="13">
        <v>150</v>
      </c>
      <c r="F176" s="442" t="s">
        <v>3365</v>
      </c>
      <c r="G176" s="10"/>
    </row>
    <row r="177" spans="1:7">
      <c r="A177" s="10">
        <v>9</v>
      </c>
      <c r="B177" s="11"/>
      <c r="C177" s="12"/>
      <c r="D177" s="10"/>
      <c r="E177" s="13"/>
      <c r="F177" s="10"/>
      <c r="G177" s="10"/>
    </row>
    <row r="178" spans="1:7">
      <c r="A178" s="10">
        <v>10</v>
      </c>
      <c r="B178" s="11"/>
      <c r="C178" s="12"/>
      <c r="D178" s="10"/>
      <c r="E178" s="13"/>
      <c r="F178" s="10"/>
      <c r="G178" s="10"/>
    </row>
    <row r="179" spans="1:7">
      <c r="A179" s="4">
        <v>11</v>
      </c>
      <c r="B179" s="9"/>
      <c r="C179" s="9"/>
      <c r="D179" s="9"/>
      <c r="E179" s="9"/>
      <c r="F179" s="9"/>
      <c r="G179" s="9"/>
    </row>
    <row r="180" spans="1:7">
      <c r="A180" s="25">
        <v>12</v>
      </c>
      <c r="B180" s="9"/>
      <c r="C180" s="9"/>
      <c r="D180" s="9"/>
      <c r="E180" s="9"/>
      <c r="F180" s="9"/>
      <c r="G180" s="9"/>
    </row>
    <row r="181" spans="1:7">
      <c r="A181" s="26">
        <v>13</v>
      </c>
      <c r="B181" s="9"/>
      <c r="C181" s="9"/>
      <c r="D181" s="9"/>
      <c r="E181" s="9"/>
      <c r="F181" s="9"/>
      <c r="G181" s="9"/>
    </row>
    <row r="182" spans="1:7">
      <c r="A182" s="492" t="s">
        <v>41</v>
      </c>
      <c r="B182" s="492"/>
      <c r="C182" s="492"/>
      <c r="D182" s="2" t="s">
        <v>4</v>
      </c>
      <c r="E182" s="3" t="s">
        <v>5</v>
      </c>
      <c r="F182" s="4" t="s">
        <v>6</v>
      </c>
      <c r="G182" s="5"/>
    </row>
    <row r="183" spans="1:7">
      <c r="A183" s="492" t="s">
        <v>42</v>
      </c>
      <c r="B183" s="492"/>
      <c r="C183" s="492"/>
      <c r="D183" s="4">
        <f>SUM(D185:D193)</f>
        <v>136</v>
      </c>
      <c r="E183" s="3">
        <v>136</v>
      </c>
      <c r="F183" s="493" t="s">
        <v>8</v>
      </c>
      <c r="G183" s="5"/>
    </row>
    <row r="184" spans="1:7">
      <c r="A184" s="6" t="s">
        <v>9</v>
      </c>
      <c r="B184" s="7" t="s">
        <v>10</v>
      </c>
      <c r="C184" s="6" t="s">
        <v>11</v>
      </c>
      <c r="D184" s="6" t="s">
        <v>12</v>
      </c>
      <c r="E184" s="3" t="s">
        <v>13</v>
      </c>
      <c r="F184" s="493"/>
      <c r="G184" s="3" t="s">
        <v>14</v>
      </c>
    </row>
    <row r="185" spans="1:7">
      <c r="A185" s="6">
        <v>1</v>
      </c>
      <c r="B185" s="8" t="s">
        <v>30</v>
      </c>
      <c r="C185" s="6" t="s">
        <v>31</v>
      </c>
      <c r="D185" s="4">
        <v>10</v>
      </c>
      <c r="E185" s="3">
        <v>10</v>
      </c>
      <c r="F185" s="4" t="s">
        <v>32</v>
      </c>
      <c r="G185" s="4"/>
    </row>
    <row r="186" spans="1:7">
      <c r="A186" s="6">
        <v>2</v>
      </c>
      <c r="B186" s="8" t="s">
        <v>3247</v>
      </c>
      <c r="C186" s="6" t="s">
        <v>3248</v>
      </c>
      <c r="D186" s="4">
        <v>4</v>
      </c>
      <c r="E186" s="3">
        <v>14</v>
      </c>
      <c r="F186" s="4" t="s">
        <v>3215</v>
      </c>
      <c r="G186" s="4"/>
    </row>
    <row r="187" spans="1:7">
      <c r="A187" s="4">
        <v>3</v>
      </c>
      <c r="B187" s="9" t="s">
        <v>3254</v>
      </c>
      <c r="C187" s="20" t="s">
        <v>3253</v>
      </c>
      <c r="D187" s="21">
        <v>30</v>
      </c>
      <c r="E187" s="3">
        <v>44</v>
      </c>
      <c r="F187" s="4" t="s">
        <v>3251</v>
      </c>
      <c r="G187" s="4"/>
    </row>
    <row r="188" spans="1:7">
      <c r="A188" s="6">
        <v>4</v>
      </c>
      <c r="B188" s="438" t="s">
        <v>3274</v>
      </c>
      <c r="C188" s="20" t="s">
        <v>3177</v>
      </c>
      <c r="D188" s="21">
        <v>20</v>
      </c>
      <c r="E188" s="3">
        <v>64</v>
      </c>
      <c r="F188" s="4" t="s">
        <v>3251</v>
      </c>
      <c r="G188" s="4"/>
    </row>
    <row r="189" spans="1:7">
      <c r="A189" s="4">
        <v>5</v>
      </c>
      <c r="B189" s="17" t="s">
        <v>3317</v>
      </c>
      <c r="C189" s="18" t="s">
        <v>3316</v>
      </c>
      <c r="D189" s="4">
        <v>52</v>
      </c>
      <c r="E189" s="3">
        <v>116</v>
      </c>
      <c r="F189" s="22" t="s">
        <v>3301</v>
      </c>
      <c r="G189" s="4"/>
    </row>
    <row r="190" spans="1:7">
      <c r="A190" s="10">
        <v>6</v>
      </c>
      <c r="B190" s="11" t="s">
        <v>3176</v>
      </c>
      <c r="C190" s="470" t="s">
        <v>3364</v>
      </c>
      <c r="D190" s="10">
        <v>20</v>
      </c>
      <c r="E190" s="13">
        <v>136</v>
      </c>
      <c r="F190" s="442" t="s">
        <v>3365</v>
      </c>
      <c r="G190" s="10"/>
    </row>
    <row r="191" spans="1:7">
      <c r="A191" s="10">
        <v>7</v>
      </c>
      <c r="B191" s="11"/>
      <c r="C191" s="12"/>
      <c r="D191" s="10"/>
      <c r="E191" s="13"/>
      <c r="F191" s="10"/>
      <c r="G191" s="10"/>
    </row>
    <row r="192" spans="1:7">
      <c r="A192" s="10">
        <v>8</v>
      </c>
      <c r="B192" s="11"/>
      <c r="C192" s="12"/>
      <c r="D192" s="10"/>
      <c r="E192" s="13"/>
      <c r="F192" s="10"/>
      <c r="G192" s="10"/>
    </row>
    <row r="193" spans="1:7">
      <c r="A193" s="10">
        <v>9</v>
      </c>
      <c r="B193" s="11"/>
      <c r="C193" s="12"/>
      <c r="D193" s="10"/>
      <c r="E193" s="13"/>
      <c r="F193" s="10"/>
      <c r="G193" s="10"/>
    </row>
    <row r="194" spans="1:7">
      <c r="A194" s="10">
        <v>10</v>
      </c>
      <c r="B194" s="11"/>
      <c r="C194" s="12"/>
      <c r="D194" s="10"/>
      <c r="E194" s="13"/>
      <c r="F194" s="10"/>
      <c r="G194" s="10"/>
    </row>
    <row r="195" spans="1:7">
      <c r="A195" s="4">
        <v>11</v>
      </c>
      <c r="B195" s="9"/>
      <c r="C195" s="9"/>
      <c r="D195" s="9"/>
      <c r="E195" s="9"/>
      <c r="F195" s="9"/>
      <c r="G195" s="9"/>
    </row>
    <row r="196" spans="1:7">
      <c r="A196" s="25">
        <v>12</v>
      </c>
      <c r="B196" s="9"/>
      <c r="C196" s="9"/>
      <c r="D196" s="9"/>
      <c r="E196" s="9"/>
      <c r="F196" s="9"/>
      <c r="G196" s="9"/>
    </row>
    <row r="197" spans="1:7">
      <c r="A197" s="26">
        <v>13</v>
      </c>
      <c r="B197" s="9"/>
      <c r="C197" s="9"/>
      <c r="D197" s="9"/>
      <c r="E197" s="9"/>
      <c r="F197" s="9"/>
      <c r="G197" s="9"/>
    </row>
    <row r="198" spans="1:7">
      <c r="A198" s="4">
        <v>14</v>
      </c>
      <c r="B198" s="9"/>
      <c r="C198" s="9"/>
      <c r="D198" s="9"/>
      <c r="E198" s="9"/>
      <c r="F198" s="9"/>
      <c r="G198" s="9"/>
    </row>
    <row r="199" spans="1:7">
      <c r="A199" s="492" t="s">
        <v>43</v>
      </c>
      <c r="B199" s="492"/>
      <c r="C199" s="492"/>
      <c r="D199" s="2" t="s">
        <v>4</v>
      </c>
      <c r="E199" s="3" t="s">
        <v>5</v>
      </c>
      <c r="F199" s="4" t="s">
        <v>6</v>
      </c>
      <c r="G199" s="5"/>
    </row>
    <row r="200" spans="1:7">
      <c r="A200" s="492" t="s">
        <v>44</v>
      </c>
      <c r="B200" s="492"/>
      <c r="C200" s="492"/>
      <c r="D200" s="4">
        <f>SUM(D202:D211)</f>
        <v>30</v>
      </c>
      <c r="E200" s="3">
        <v>30</v>
      </c>
      <c r="F200" s="493" t="s">
        <v>8</v>
      </c>
      <c r="G200" s="5"/>
    </row>
    <row r="201" spans="1:7">
      <c r="A201" s="6" t="s">
        <v>9</v>
      </c>
      <c r="B201" s="7" t="s">
        <v>10</v>
      </c>
      <c r="C201" s="6" t="s">
        <v>11</v>
      </c>
      <c r="D201" s="6" t="s">
        <v>12</v>
      </c>
      <c r="E201" s="3" t="s">
        <v>13</v>
      </c>
      <c r="F201" s="493"/>
      <c r="G201" s="3" t="s">
        <v>14</v>
      </c>
    </row>
    <row r="202" spans="1:7">
      <c r="A202" s="6">
        <v>1</v>
      </c>
      <c r="B202" s="8" t="s">
        <v>30</v>
      </c>
      <c r="C202" s="6" t="s">
        <v>31</v>
      </c>
      <c r="D202" s="4">
        <v>10</v>
      </c>
      <c r="E202" s="3">
        <v>10</v>
      </c>
      <c r="F202" s="4" t="s">
        <v>32</v>
      </c>
      <c r="G202" s="4"/>
    </row>
    <row r="203" spans="1:7">
      <c r="A203" s="6">
        <v>2</v>
      </c>
      <c r="B203" s="457" t="s">
        <v>3274</v>
      </c>
      <c r="C203" s="6" t="s">
        <v>3177</v>
      </c>
      <c r="D203" s="4">
        <v>20</v>
      </c>
      <c r="E203" s="3">
        <v>30</v>
      </c>
      <c r="F203" s="4" t="s">
        <v>3251</v>
      </c>
      <c r="G203" s="4"/>
    </row>
    <row r="204" spans="1:7">
      <c r="A204" s="4">
        <v>3</v>
      </c>
      <c r="B204" s="9"/>
      <c r="C204" s="6"/>
      <c r="D204" s="4"/>
      <c r="E204" s="3"/>
      <c r="F204" s="4"/>
      <c r="G204" s="4"/>
    </row>
    <row r="205" spans="1:7">
      <c r="A205" s="6">
        <v>4</v>
      </c>
      <c r="B205" s="9"/>
      <c r="C205" s="20"/>
      <c r="D205" s="21"/>
      <c r="E205" s="3"/>
      <c r="F205" s="4"/>
      <c r="G205" s="4"/>
    </row>
    <row r="206" spans="1:7">
      <c r="A206" s="4">
        <v>5</v>
      </c>
      <c r="B206" s="9"/>
      <c r="C206" s="20"/>
      <c r="D206" s="21"/>
      <c r="E206" s="3"/>
      <c r="F206" s="4"/>
      <c r="G206" s="4"/>
    </row>
    <row r="207" spans="1:7">
      <c r="A207" s="10">
        <v>6</v>
      </c>
      <c r="B207" s="11"/>
      <c r="C207" s="12"/>
      <c r="D207" s="10"/>
      <c r="E207" s="13"/>
      <c r="F207" s="10"/>
      <c r="G207" s="10"/>
    </row>
    <row r="208" spans="1:7">
      <c r="A208" s="10">
        <v>7</v>
      </c>
      <c r="B208" s="14"/>
      <c r="C208" s="15"/>
      <c r="D208" s="10"/>
      <c r="E208" s="13"/>
      <c r="F208" s="16"/>
      <c r="G208" s="10"/>
    </row>
    <row r="209" spans="1:7">
      <c r="A209" s="10">
        <v>8</v>
      </c>
      <c r="B209" s="11"/>
      <c r="C209" s="12"/>
      <c r="D209" s="10"/>
      <c r="E209" s="13"/>
      <c r="F209" s="10"/>
      <c r="G209" s="10"/>
    </row>
    <row r="210" spans="1:7">
      <c r="A210" s="10">
        <v>9</v>
      </c>
      <c r="B210" s="11"/>
      <c r="C210" s="12"/>
      <c r="D210" s="10"/>
      <c r="E210" s="13"/>
      <c r="F210" s="10"/>
      <c r="G210" s="10"/>
    </row>
    <row r="211" spans="1:7">
      <c r="A211" s="10">
        <v>10</v>
      </c>
      <c r="B211" s="11"/>
      <c r="C211" s="12"/>
      <c r="D211" s="10"/>
      <c r="E211" s="13"/>
      <c r="F211" s="10"/>
      <c r="G211" s="10"/>
    </row>
    <row r="212" spans="1:7">
      <c r="A212" s="4">
        <v>11</v>
      </c>
      <c r="B212" s="9"/>
      <c r="C212" s="9"/>
      <c r="D212" s="9"/>
      <c r="E212" s="9"/>
      <c r="F212" s="9"/>
      <c r="G212" s="9"/>
    </row>
    <row r="213" spans="1:7">
      <c r="A213" s="25">
        <v>12</v>
      </c>
      <c r="B213" s="9"/>
      <c r="C213" s="9"/>
      <c r="D213" s="9"/>
      <c r="E213" s="9"/>
      <c r="F213" s="9"/>
      <c r="G213" s="9"/>
    </row>
    <row r="214" spans="1:7">
      <c r="A214" s="26">
        <v>13</v>
      </c>
      <c r="B214" s="9"/>
      <c r="C214" s="9"/>
      <c r="D214" s="9"/>
      <c r="E214" s="9"/>
      <c r="F214" s="9"/>
      <c r="G214" s="9"/>
    </row>
    <row r="215" spans="1:7">
      <c r="A215" s="492" t="s">
        <v>45</v>
      </c>
      <c r="B215" s="492"/>
      <c r="C215" s="492"/>
      <c r="D215" s="2" t="s">
        <v>4</v>
      </c>
      <c r="E215" s="3" t="s">
        <v>5</v>
      </c>
      <c r="F215" s="4" t="s">
        <v>6</v>
      </c>
      <c r="G215" s="5"/>
    </row>
    <row r="216" spans="1:7">
      <c r="A216" s="492" t="s">
        <v>46</v>
      </c>
      <c r="B216" s="492"/>
      <c r="C216" s="492"/>
      <c r="D216" s="4">
        <f>SUM(D218:D227)</f>
        <v>92</v>
      </c>
      <c r="E216" s="3">
        <v>92</v>
      </c>
      <c r="F216" s="493" t="s">
        <v>8</v>
      </c>
      <c r="G216" s="5"/>
    </row>
    <row r="217" spans="1:7">
      <c r="A217" s="6" t="s">
        <v>9</v>
      </c>
      <c r="B217" s="7" t="s">
        <v>10</v>
      </c>
      <c r="C217" s="6" t="s">
        <v>11</v>
      </c>
      <c r="D217" s="6" t="s">
        <v>12</v>
      </c>
      <c r="E217" s="3" t="s">
        <v>13</v>
      </c>
      <c r="F217" s="493"/>
      <c r="G217" s="3" t="s">
        <v>14</v>
      </c>
    </row>
    <row r="218" spans="1:7">
      <c r="A218" s="6">
        <v>1</v>
      </c>
      <c r="B218" s="8" t="s">
        <v>30</v>
      </c>
      <c r="C218" s="6" t="s">
        <v>31</v>
      </c>
      <c r="D218" s="4">
        <v>10</v>
      </c>
      <c r="E218" s="3">
        <v>10</v>
      </c>
      <c r="F218" s="4" t="s">
        <v>32</v>
      </c>
      <c r="G218" s="4"/>
    </row>
    <row r="219" spans="1:7">
      <c r="A219" s="6">
        <v>2</v>
      </c>
      <c r="B219" s="9" t="s">
        <v>3249</v>
      </c>
      <c r="C219" s="6" t="s">
        <v>3250</v>
      </c>
      <c r="D219" s="4">
        <v>4</v>
      </c>
      <c r="E219" s="3">
        <v>14</v>
      </c>
      <c r="F219" s="4" t="s">
        <v>3251</v>
      </c>
      <c r="G219" s="4"/>
    </row>
    <row r="220" spans="1:7">
      <c r="A220" s="4">
        <v>3</v>
      </c>
      <c r="B220" s="9" t="s">
        <v>3254</v>
      </c>
      <c r="C220" s="20" t="s">
        <v>3253</v>
      </c>
      <c r="D220" s="21">
        <v>30</v>
      </c>
      <c r="E220" s="3">
        <v>44</v>
      </c>
      <c r="F220" s="4" t="s">
        <v>3251</v>
      </c>
      <c r="G220" s="4"/>
    </row>
    <row r="221" spans="1:7">
      <c r="A221" s="6">
        <v>4</v>
      </c>
      <c r="B221" s="438" t="s">
        <v>3274</v>
      </c>
      <c r="C221" s="6" t="s">
        <v>3177</v>
      </c>
      <c r="D221" s="4">
        <v>20</v>
      </c>
      <c r="E221" s="3">
        <v>64</v>
      </c>
      <c r="F221" s="4" t="s">
        <v>3251</v>
      </c>
      <c r="G221" s="4"/>
    </row>
    <row r="222" spans="1:7">
      <c r="A222" s="10">
        <v>5</v>
      </c>
      <c r="B222" s="11" t="s">
        <v>3314</v>
      </c>
      <c r="C222" s="12" t="s">
        <v>3300</v>
      </c>
      <c r="D222" s="10">
        <v>8</v>
      </c>
      <c r="E222" s="13">
        <v>72</v>
      </c>
      <c r="F222" s="10" t="s">
        <v>3301</v>
      </c>
      <c r="G222" s="10"/>
    </row>
    <row r="223" spans="1:7">
      <c r="A223" s="10">
        <v>6</v>
      </c>
      <c r="B223" s="11" t="s">
        <v>3176</v>
      </c>
      <c r="C223" s="470" t="s">
        <v>3364</v>
      </c>
      <c r="D223" s="10">
        <v>20</v>
      </c>
      <c r="E223" s="13">
        <v>92</v>
      </c>
      <c r="F223" s="442" t="s">
        <v>3365</v>
      </c>
      <c r="G223" s="10"/>
    </row>
    <row r="224" spans="1:7">
      <c r="A224" s="10">
        <v>7</v>
      </c>
      <c r="B224" s="11"/>
      <c r="C224" s="12"/>
      <c r="D224" s="10"/>
      <c r="E224" s="13"/>
      <c r="F224" s="10"/>
      <c r="G224" s="10"/>
    </row>
    <row r="225" spans="1:7">
      <c r="A225" s="10">
        <v>8</v>
      </c>
      <c r="B225" s="11"/>
      <c r="C225" s="12"/>
      <c r="D225" s="10"/>
      <c r="E225" s="13"/>
      <c r="F225" s="10"/>
      <c r="G225" s="10"/>
    </row>
    <row r="226" spans="1:7">
      <c r="A226" s="10">
        <v>9</v>
      </c>
      <c r="B226" s="11"/>
      <c r="C226" s="12"/>
      <c r="D226" s="10"/>
      <c r="E226" s="13"/>
      <c r="F226" s="10"/>
      <c r="G226" s="10"/>
    </row>
    <row r="227" spans="1:7">
      <c r="A227" s="10">
        <v>10</v>
      </c>
      <c r="B227" s="11"/>
      <c r="C227" s="12"/>
      <c r="D227" s="10"/>
      <c r="E227" s="13"/>
      <c r="F227" s="10"/>
      <c r="G227" s="10"/>
    </row>
    <row r="228" spans="1:7">
      <c r="A228" s="4">
        <v>11</v>
      </c>
      <c r="B228" s="9"/>
      <c r="C228" s="9"/>
      <c r="D228" s="9"/>
      <c r="E228" s="9"/>
      <c r="F228" s="9"/>
      <c r="G228" s="9"/>
    </row>
    <row r="229" spans="1:7">
      <c r="A229" s="25">
        <v>12</v>
      </c>
      <c r="B229" s="9"/>
      <c r="C229" s="9"/>
      <c r="D229" s="9"/>
      <c r="E229" s="9"/>
      <c r="F229" s="9"/>
      <c r="G229" s="9"/>
    </row>
    <row r="230" spans="1:7">
      <c r="A230" s="26">
        <v>13</v>
      </c>
      <c r="B230" s="9"/>
      <c r="C230" s="9"/>
      <c r="D230" s="9"/>
      <c r="E230" s="9"/>
      <c r="F230" s="9"/>
      <c r="G230" s="9"/>
    </row>
    <row r="231" spans="1:7">
      <c r="A231" s="26">
        <v>14</v>
      </c>
      <c r="B231" s="9"/>
      <c r="C231" s="9"/>
      <c r="D231" s="9"/>
      <c r="E231" s="9"/>
      <c r="F231" s="9"/>
      <c r="G231" s="9"/>
    </row>
    <row r="232" spans="1:7">
      <c r="A232" s="492" t="s">
        <v>47</v>
      </c>
      <c r="B232" s="492"/>
      <c r="C232" s="492"/>
      <c r="D232" s="2" t="s">
        <v>4</v>
      </c>
      <c r="E232" s="3" t="s">
        <v>5</v>
      </c>
      <c r="F232" s="4" t="s">
        <v>6</v>
      </c>
      <c r="G232" s="5"/>
    </row>
    <row r="233" spans="1:7">
      <c r="A233" s="492" t="s">
        <v>48</v>
      </c>
      <c r="B233" s="492"/>
      <c r="C233" s="492"/>
      <c r="D233" s="4">
        <f>SUM(D234:D244)</f>
        <v>174</v>
      </c>
      <c r="E233" s="3">
        <v>150</v>
      </c>
      <c r="F233" s="493" t="s">
        <v>8</v>
      </c>
      <c r="G233" s="5"/>
    </row>
    <row r="234" spans="1:7">
      <c r="A234" s="6" t="s">
        <v>9</v>
      </c>
      <c r="B234" s="7" t="s">
        <v>10</v>
      </c>
      <c r="C234" s="6" t="s">
        <v>11</v>
      </c>
      <c r="D234" s="6" t="s">
        <v>12</v>
      </c>
      <c r="E234" s="3" t="s">
        <v>13</v>
      </c>
      <c r="F234" s="493"/>
      <c r="G234" s="3" t="s">
        <v>14</v>
      </c>
    </row>
    <row r="235" spans="1:7">
      <c r="A235" s="6">
        <v>1</v>
      </c>
      <c r="B235" s="8" t="s">
        <v>30</v>
      </c>
      <c r="C235" s="6" t="s">
        <v>31</v>
      </c>
      <c r="D235" s="4">
        <v>10</v>
      </c>
      <c r="E235" s="3">
        <v>10</v>
      </c>
      <c r="F235" s="4" t="s">
        <v>32</v>
      </c>
      <c r="G235" s="4"/>
    </row>
    <row r="236" spans="1:7">
      <c r="A236" s="6">
        <v>2</v>
      </c>
      <c r="B236" s="9" t="s">
        <v>3247</v>
      </c>
      <c r="C236" s="20" t="s">
        <v>3248</v>
      </c>
      <c r="D236" s="21">
        <v>4</v>
      </c>
      <c r="E236" s="3">
        <v>14</v>
      </c>
      <c r="F236" s="437" t="s">
        <v>3215</v>
      </c>
      <c r="G236" s="4"/>
    </row>
    <row r="237" spans="1:7">
      <c r="A237" s="4">
        <v>3</v>
      </c>
      <c r="B237" s="9" t="s">
        <v>3254</v>
      </c>
      <c r="C237" s="6" t="s">
        <v>3253</v>
      </c>
      <c r="D237" s="4">
        <v>30</v>
      </c>
      <c r="E237" s="3">
        <v>44</v>
      </c>
      <c r="F237" s="4" t="s">
        <v>3251</v>
      </c>
      <c r="G237" s="4"/>
    </row>
    <row r="238" spans="1:7">
      <c r="A238" s="6">
        <v>4</v>
      </c>
      <c r="B238" s="457" t="s">
        <v>3274</v>
      </c>
      <c r="C238" s="6" t="s">
        <v>3275</v>
      </c>
      <c r="D238" s="4">
        <v>20</v>
      </c>
      <c r="E238" s="3">
        <v>64</v>
      </c>
      <c r="F238" s="4" t="s">
        <v>3251</v>
      </c>
      <c r="G238" s="4"/>
    </row>
    <row r="239" spans="1:7">
      <c r="A239" s="10">
        <v>5</v>
      </c>
      <c r="B239" s="11" t="s">
        <v>3314</v>
      </c>
      <c r="C239" s="12" t="s">
        <v>3300</v>
      </c>
      <c r="D239" s="10">
        <v>8</v>
      </c>
      <c r="E239" s="3">
        <v>72</v>
      </c>
      <c r="F239" s="10" t="s">
        <v>3301</v>
      </c>
      <c r="G239" s="10"/>
    </row>
    <row r="240" spans="1:7">
      <c r="A240" s="10">
        <v>6</v>
      </c>
      <c r="B240" s="11" t="s">
        <v>3329</v>
      </c>
      <c r="C240" s="470" t="s">
        <v>3307</v>
      </c>
      <c r="D240" s="10">
        <v>30</v>
      </c>
      <c r="E240" s="13">
        <v>102</v>
      </c>
      <c r="F240" s="442" t="s">
        <v>3301</v>
      </c>
      <c r="G240" s="10"/>
    </row>
    <row r="241" spans="1:7">
      <c r="A241" s="10">
        <v>7</v>
      </c>
      <c r="B241" s="11" t="s">
        <v>3317</v>
      </c>
      <c r="C241" s="12" t="s">
        <v>3316</v>
      </c>
      <c r="D241" s="10">
        <v>52</v>
      </c>
      <c r="E241" s="13">
        <v>150</v>
      </c>
      <c r="F241" s="442" t="s">
        <v>3301</v>
      </c>
      <c r="G241" s="10"/>
    </row>
    <row r="242" spans="1:7">
      <c r="A242" s="10">
        <v>8</v>
      </c>
      <c r="B242" s="11" t="s">
        <v>3176</v>
      </c>
      <c r="C242" s="470" t="s">
        <v>3364</v>
      </c>
      <c r="D242" s="10">
        <v>20</v>
      </c>
      <c r="E242" s="13">
        <v>150</v>
      </c>
      <c r="F242" s="442" t="s">
        <v>3365</v>
      </c>
      <c r="G242" s="10"/>
    </row>
    <row r="243" spans="1:7">
      <c r="A243" s="10">
        <v>9</v>
      </c>
      <c r="B243" s="11"/>
      <c r="C243" s="12"/>
      <c r="D243" s="10"/>
      <c r="E243" s="13"/>
      <c r="F243" s="10"/>
      <c r="G243" s="10"/>
    </row>
    <row r="244" spans="1:7">
      <c r="A244" s="10">
        <v>10</v>
      </c>
      <c r="B244" s="11"/>
      <c r="C244" s="12"/>
      <c r="D244" s="10"/>
      <c r="E244" s="13"/>
      <c r="F244" s="10"/>
      <c r="G244" s="10"/>
    </row>
    <row r="245" spans="1:7">
      <c r="A245" s="4">
        <v>11</v>
      </c>
      <c r="B245" s="9"/>
      <c r="C245" s="9"/>
      <c r="D245" s="9"/>
      <c r="E245" s="9"/>
      <c r="F245" s="9"/>
      <c r="G245" s="9"/>
    </row>
    <row r="246" spans="1:7">
      <c r="A246" s="25">
        <v>12</v>
      </c>
      <c r="B246" s="9"/>
      <c r="C246" s="9"/>
      <c r="D246" s="9"/>
      <c r="E246" s="9"/>
      <c r="F246" s="9"/>
      <c r="G246" s="9"/>
    </row>
    <row r="247" spans="1:7">
      <c r="A247" s="26">
        <v>13</v>
      </c>
      <c r="B247" s="9"/>
      <c r="C247" s="9"/>
      <c r="D247" s="9"/>
      <c r="E247" s="9"/>
      <c r="F247" s="9"/>
      <c r="G247" s="9"/>
    </row>
    <row r="248" spans="1:7">
      <c r="A248" s="492" t="s">
        <v>49</v>
      </c>
      <c r="B248" s="492"/>
      <c r="C248" s="492"/>
      <c r="D248" s="2" t="s">
        <v>4</v>
      </c>
      <c r="E248" s="3" t="s">
        <v>5</v>
      </c>
      <c r="F248" s="4" t="s">
        <v>6</v>
      </c>
      <c r="G248" s="5"/>
    </row>
    <row r="249" spans="1:7">
      <c r="A249" s="492" t="s">
        <v>50</v>
      </c>
      <c r="B249" s="492"/>
      <c r="C249" s="492"/>
      <c r="D249" s="4">
        <f>SUM(D251:D260)</f>
        <v>174</v>
      </c>
      <c r="E249" s="3">
        <v>150</v>
      </c>
      <c r="F249" s="493" t="s">
        <v>8</v>
      </c>
      <c r="G249" s="5"/>
    </row>
    <row r="250" spans="1:7">
      <c r="A250" s="6" t="s">
        <v>9</v>
      </c>
      <c r="B250" s="7" t="s">
        <v>10</v>
      </c>
      <c r="C250" s="6" t="s">
        <v>11</v>
      </c>
      <c r="D250" s="6" t="s">
        <v>12</v>
      </c>
      <c r="E250" s="3" t="s">
        <v>13</v>
      </c>
      <c r="F250" s="493"/>
      <c r="G250" s="3" t="s">
        <v>14</v>
      </c>
    </row>
    <row r="251" spans="1:7">
      <c r="A251" s="6">
        <v>1</v>
      </c>
      <c r="B251" s="8" t="s">
        <v>30</v>
      </c>
      <c r="C251" s="6" t="s">
        <v>31</v>
      </c>
      <c r="D251" s="4">
        <v>10</v>
      </c>
      <c r="E251" s="3">
        <v>10</v>
      </c>
      <c r="F251" s="4" t="s">
        <v>32</v>
      </c>
      <c r="G251" s="4"/>
    </row>
    <row r="252" spans="1:7">
      <c r="A252" s="6">
        <v>2</v>
      </c>
      <c r="B252" s="9" t="s">
        <v>3249</v>
      </c>
      <c r="C252" s="6" t="s">
        <v>3250</v>
      </c>
      <c r="D252" s="4">
        <v>4</v>
      </c>
      <c r="E252" s="3">
        <v>14</v>
      </c>
      <c r="F252" s="4" t="s">
        <v>3251</v>
      </c>
      <c r="G252" s="4"/>
    </row>
    <row r="253" spans="1:7">
      <c r="A253" s="4">
        <v>3</v>
      </c>
      <c r="B253" s="9" t="s">
        <v>3254</v>
      </c>
      <c r="C253" s="20" t="s">
        <v>3253</v>
      </c>
      <c r="D253" s="21">
        <v>30</v>
      </c>
      <c r="E253" s="3">
        <v>44</v>
      </c>
      <c r="F253" s="4" t="s">
        <v>3251</v>
      </c>
      <c r="G253" s="4"/>
    </row>
    <row r="254" spans="1:7">
      <c r="A254" s="6">
        <v>4</v>
      </c>
      <c r="B254" s="27" t="s">
        <v>3274</v>
      </c>
      <c r="C254" s="18" t="s">
        <v>3177</v>
      </c>
      <c r="D254" s="4">
        <v>20</v>
      </c>
      <c r="E254" s="3">
        <v>64</v>
      </c>
      <c r="F254" s="22" t="s">
        <v>3251</v>
      </c>
      <c r="G254" s="4"/>
    </row>
    <row r="255" spans="1:7">
      <c r="A255" s="4">
        <v>5</v>
      </c>
      <c r="B255" s="9" t="s">
        <v>3314</v>
      </c>
      <c r="C255" s="6" t="s">
        <v>3300</v>
      </c>
      <c r="D255" s="4">
        <v>8</v>
      </c>
      <c r="E255" s="3">
        <v>72</v>
      </c>
      <c r="F255" s="4" t="s">
        <v>3301</v>
      </c>
      <c r="G255" s="4"/>
    </row>
    <row r="256" spans="1:7">
      <c r="A256" s="10">
        <v>6</v>
      </c>
      <c r="B256" s="11" t="s">
        <v>3329</v>
      </c>
      <c r="C256" s="12" t="s">
        <v>3307</v>
      </c>
      <c r="D256" s="10">
        <v>30</v>
      </c>
      <c r="E256" s="13">
        <v>102</v>
      </c>
      <c r="F256" s="442" t="s">
        <v>3301</v>
      </c>
      <c r="G256" s="10"/>
    </row>
    <row r="257" spans="1:7">
      <c r="A257" s="10">
        <v>7</v>
      </c>
      <c r="B257" s="11" t="s">
        <v>3317</v>
      </c>
      <c r="C257" s="12" t="s">
        <v>3316</v>
      </c>
      <c r="D257" s="10">
        <v>52</v>
      </c>
      <c r="E257" s="13">
        <v>150</v>
      </c>
      <c r="F257" s="442" t="s">
        <v>3301</v>
      </c>
      <c r="G257" s="10"/>
    </row>
    <row r="258" spans="1:7">
      <c r="A258" s="10">
        <v>8</v>
      </c>
      <c r="B258" s="11" t="s">
        <v>3176</v>
      </c>
      <c r="C258" s="470" t="s">
        <v>3364</v>
      </c>
      <c r="D258" s="10">
        <v>20</v>
      </c>
      <c r="E258" s="13">
        <v>150</v>
      </c>
      <c r="F258" s="442" t="s">
        <v>3365</v>
      </c>
      <c r="G258" s="10"/>
    </row>
    <row r="259" spans="1:7">
      <c r="A259" s="10">
        <v>9</v>
      </c>
      <c r="B259" s="11"/>
      <c r="C259" s="12"/>
      <c r="D259" s="10"/>
      <c r="E259" s="13"/>
      <c r="F259" s="10"/>
      <c r="G259" s="10"/>
    </row>
    <row r="260" spans="1:7">
      <c r="A260" s="10">
        <v>10</v>
      </c>
      <c r="B260" s="11"/>
      <c r="C260" s="12"/>
      <c r="D260" s="10"/>
      <c r="E260" s="13"/>
      <c r="F260" s="10"/>
      <c r="G260" s="10"/>
    </row>
    <row r="261" spans="1:7">
      <c r="A261" s="4">
        <v>11</v>
      </c>
      <c r="B261" s="9"/>
      <c r="C261" s="9"/>
      <c r="D261" s="9"/>
      <c r="E261" s="9"/>
      <c r="F261" s="9"/>
      <c r="G261" s="9"/>
    </row>
    <row r="262" spans="1:7">
      <c r="A262" s="25">
        <v>12</v>
      </c>
      <c r="B262" s="9"/>
      <c r="C262" s="9"/>
      <c r="D262" s="9"/>
      <c r="E262" s="9"/>
      <c r="F262" s="9"/>
      <c r="G262" s="9"/>
    </row>
    <row r="263" spans="1:7">
      <c r="A263" s="26">
        <v>13</v>
      </c>
      <c r="B263" s="9"/>
      <c r="C263" s="9"/>
      <c r="D263" s="9"/>
      <c r="E263" s="9"/>
      <c r="F263" s="9"/>
      <c r="G263" s="9"/>
    </row>
    <row r="264" spans="1:7">
      <c r="A264" s="492" t="s">
        <v>51</v>
      </c>
      <c r="B264" s="492"/>
      <c r="C264" s="492"/>
      <c r="D264" s="2" t="s">
        <v>4</v>
      </c>
      <c r="E264" s="3" t="s">
        <v>5</v>
      </c>
      <c r="F264" s="4" t="s">
        <v>6</v>
      </c>
      <c r="G264" s="5"/>
    </row>
    <row r="265" spans="1:7">
      <c r="A265" s="492" t="s">
        <v>52</v>
      </c>
      <c r="B265" s="492"/>
      <c r="C265" s="492"/>
      <c r="D265" s="4">
        <f>SUM(D267:D276)</f>
        <v>90</v>
      </c>
      <c r="E265" s="3">
        <v>90</v>
      </c>
      <c r="F265" s="493" t="s">
        <v>8</v>
      </c>
      <c r="G265" s="5"/>
    </row>
    <row r="266" spans="1:7">
      <c r="A266" s="6" t="s">
        <v>9</v>
      </c>
      <c r="B266" s="7" t="s">
        <v>10</v>
      </c>
      <c r="C266" s="6" t="s">
        <v>11</v>
      </c>
      <c r="D266" s="6" t="s">
        <v>12</v>
      </c>
      <c r="E266" s="3" t="s">
        <v>13</v>
      </c>
      <c r="F266" s="493"/>
      <c r="G266" s="3" t="s">
        <v>14</v>
      </c>
    </row>
    <row r="267" spans="1:7" ht="33">
      <c r="A267" s="6">
        <v>1</v>
      </c>
      <c r="B267" s="8" t="s">
        <v>3200</v>
      </c>
      <c r="C267" s="6" t="s">
        <v>3199</v>
      </c>
      <c r="D267" s="4">
        <v>20</v>
      </c>
      <c r="E267" s="3">
        <v>20</v>
      </c>
      <c r="F267" s="437" t="s">
        <v>3195</v>
      </c>
      <c r="G267" s="4"/>
    </row>
    <row r="268" spans="1:7">
      <c r="A268" s="6">
        <v>2</v>
      </c>
      <c r="B268" s="457" t="s">
        <v>3201</v>
      </c>
      <c r="C268" s="458" t="s">
        <v>3202</v>
      </c>
      <c r="D268" s="4">
        <v>20</v>
      </c>
      <c r="E268" s="3">
        <v>40</v>
      </c>
      <c r="F268" s="437" t="s">
        <v>3195</v>
      </c>
      <c r="G268" s="4"/>
    </row>
    <row r="269" spans="1:7">
      <c r="A269" s="4">
        <v>3</v>
      </c>
      <c r="B269" s="9" t="s">
        <v>3254</v>
      </c>
      <c r="C269" s="6" t="s">
        <v>3253</v>
      </c>
      <c r="D269" s="4">
        <v>30</v>
      </c>
      <c r="E269" s="3">
        <v>70</v>
      </c>
      <c r="F269" s="4" t="s">
        <v>3251</v>
      </c>
      <c r="G269" s="4"/>
    </row>
    <row r="270" spans="1:7">
      <c r="A270" s="6">
        <v>4</v>
      </c>
      <c r="B270" s="438" t="s">
        <v>3201</v>
      </c>
      <c r="C270" s="474" t="s">
        <v>3333</v>
      </c>
      <c r="D270" s="21">
        <v>20</v>
      </c>
      <c r="E270" s="3">
        <v>90</v>
      </c>
      <c r="F270" s="4" t="s">
        <v>3301</v>
      </c>
      <c r="G270" s="4"/>
    </row>
    <row r="271" spans="1:7">
      <c r="A271" s="4">
        <v>5</v>
      </c>
      <c r="B271" s="9"/>
      <c r="C271" s="6"/>
      <c r="D271" s="4"/>
      <c r="E271" s="3"/>
      <c r="F271" s="4"/>
      <c r="G271" s="4"/>
    </row>
    <row r="272" spans="1:7">
      <c r="A272" s="10">
        <v>6</v>
      </c>
      <c r="B272" s="11"/>
      <c r="C272" s="12"/>
      <c r="D272" s="10"/>
      <c r="E272" s="13"/>
      <c r="F272" s="10"/>
      <c r="G272" s="10"/>
    </row>
    <row r="273" spans="1:7">
      <c r="A273" s="10">
        <v>7</v>
      </c>
      <c r="B273" s="11"/>
      <c r="C273" s="12"/>
      <c r="D273" s="10"/>
      <c r="E273" s="13"/>
      <c r="F273" s="10"/>
      <c r="G273" s="10"/>
    </row>
    <row r="274" spans="1:7">
      <c r="A274" s="10">
        <v>8</v>
      </c>
      <c r="B274" s="11"/>
      <c r="C274" s="12"/>
      <c r="D274" s="10"/>
      <c r="E274" s="13"/>
      <c r="F274" s="10"/>
      <c r="G274" s="10"/>
    </row>
    <row r="275" spans="1:7">
      <c r="A275" s="10">
        <v>9</v>
      </c>
      <c r="B275" s="11"/>
      <c r="C275" s="12"/>
      <c r="D275" s="10"/>
      <c r="E275" s="13"/>
      <c r="F275" s="10"/>
      <c r="G275" s="10"/>
    </row>
    <row r="276" spans="1:7">
      <c r="A276" s="10">
        <v>10</v>
      </c>
      <c r="B276" s="11"/>
      <c r="C276" s="12"/>
      <c r="D276" s="10"/>
      <c r="E276" s="13"/>
      <c r="F276" s="10"/>
      <c r="G276" s="10"/>
    </row>
    <row r="277" spans="1:7">
      <c r="A277" s="4">
        <v>11</v>
      </c>
      <c r="B277" s="9"/>
      <c r="C277" s="9"/>
      <c r="D277" s="9"/>
      <c r="E277" s="9"/>
      <c r="F277" s="9"/>
      <c r="G277" s="9"/>
    </row>
    <row r="278" spans="1:7">
      <c r="A278" s="25">
        <v>12</v>
      </c>
      <c r="B278" s="9"/>
      <c r="C278" s="9"/>
      <c r="D278" s="9"/>
      <c r="E278" s="9"/>
      <c r="F278" s="9"/>
      <c r="G278" s="9"/>
    </row>
    <row r="279" spans="1:7">
      <c r="A279" s="26">
        <v>13</v>
      </c>
      <c r="B279" s="9"/>
      <c r="C279" s="9"/>
      <c r="D279" s="9"/>
      <c r="E279" s="9"/>
      <c r="F279" s="9"/>
      <c r="G279" s="9"/>
    </row>
    <row r="280" spans="1:7">
      <c r="A280" s="492" t="s">
        <v>53</v>
      </c>
      <c r="B280" s="492"/>
      <c r="C280" s="492"/>
      <c r="D280" s="2" t="s">
        <v>4</v>
      </c>
      <c r="E280" s="3" t="s">
        <v>5</v>
      </c>
      <c r="F280" s="4" t="s">
        <v>6</v>
      </c>
      <c r="G280" s="5"/>
    </row>
    <row r="281" spans="1:7">
      <c r="A281" s="492" t="s">
        <v>54</v>
      </c>
      <c r="B281" s="492"/>
      <c r="C281" s="492"/>
      <c r="D281" s="4">
        <f>SUM(D283:D292)</f>
        <v>0</v>
      </c>
      <c r="E281" s="3"/>
      <c r="F281" s="493" t="s">
        <v>8</v>
      </c>
      <c r="G281" s="5"/>
    </row>
    <row r="282" spans="1:7">
      <c r="A282" s="6" t="s">
        <v>9</v>
      </c>
      <c r="B282" s="7" t="s">
        <v>10</v>
      </c>
      <c r="C282" s="6" t="s">
        <v>11</v>
      </c>
      <c r="D282" s="6" t="s">
        <v>12</v>
      </c>
      <c r="E282" s="3" t="s">
        <v>13</v>
      </c>
      <c r="F282" s="493"/>
      <c r="G282" s="3" t="s">
        <v>14</v>
      </c>
    </row>
    <row r="283" spans="1:7">
      <c r="A283" s="6">
        <v>1</v>
      </c>
      <c r="B283" s="8"/>
      <c r="C283" s="6"/>
      <c r="D283" s="4"/>
      <c r="E283" s="3"/>
      <c r="F283" s="4"/>
      <c r="G283" s="4"/>
    </row>
    <row r="284" spans="1:7">
      <c r="A284" s="6">
        <v>2</v>
      </c>
      <c r="B284" s="8"/>
      <c r="C284" s="6"/>
      <c r="D284" s="4"/>
      <c r="E284" s="3"/>
      <c r="F284" s="4"/>
      <c r="G284" s="4"/>
    </row>
    <row r="285" spans="1:7">
      <c r="A285" s="4">
        <v>3</v>
      </c>
      <c r="B285" s="9"/>
      <c r="C285" s="6"/>
      <c r="D285" s="4"/>
      <c r="E285" s="3"/>
      <c r="F285" s="4"/>
      <c r="G285" s="4"/>
    </row>
    <row r="286" spans="1:7">
      <c r="A286" s="4">
        <v>4</v>
      </c>
      <c r="B286" s="9"/>
      <c r="C286" s="6"/>
      <c r="D286" s="4"/>
      <c r="E286" s="3"/>
      <c r="F286" s="4"/>
      <c r="G286" s="4"/>
    </row>
    <row r="287" spans="1:7">
      <c r="A287" s="4">
        <v>5</v>
      </c>
      <c r="B287" s="11"/>
      <c r="C287" s="12"/>
      <c r="D287" s="4"/>
      <c r="E287" s="3"/>
      <c r="F287" s="4"/>
      <c r="G287" s="4"/>
    </row>
    <row r="288" spans="1:7">
      <c r="A288" s="10">
        <v>6</v>
      </c>
      <c r="B288" s="11"/>
      <c r="C288" s="12"/>
      <c r="D288" s="10"/>
      <c r="E288" s="13"/>
      <c r="F288" s="10"/>
      <c r="G288" s="10"/>
    </row>
    <row r="289" spans="1:7">
      <c r="A289" s="10">
        <v>7</v>
      </c>
      <c r="B289" s="11"/>
      <c r="C289" s="12"/>
      <c r="D289" s="10"/>
      <c r="E289" s="13"/>
      <c r="F289" s="10"/>
      <c r="G289" s="10"/>
    </row>
    <row r="290" spans="1:7">
      <c r="A290" s="10">
        <v>8</v>
      </c>
      <c r="B290" s="11"/>
      <c r="C290" s="12"/>
      <c r="D290" s="10"/>
      <c r="E290" s="13"/>
      <c r="F290" s="10"/>
      <c r="G290" s="10"/>
    </row>
    <row r="291" spans="1:7">
      <c r="A291" s="10">
        <v>9</v>
      </c>
      <c r="B291" s="11"/>
      <c r="C291" s="12"/>
      <c r="D291" s="10"/>
      <c r="E291" s="13"/>
      <c r="F291" s="10"/>
      <c r="G291" s="10"/>
    </row>
    <row r="292" spans="1:7">
      <c r="A292" s="10">
        <v>10</v>
      </c>
      <c r="B292" s="11"/>
      <c r="C292" s="12"/>
      <c r="D292" s="10"/>
      <c r="E292" s="13"/>
      <c r="F292" s="10"/>
      <c r="G292" s="10"/>
    </row>
    <row r="293" spans="1:7">
      <c r="A293" s="4">
        <v>11</v>
      </c>
      <c r="B293" s="9"/>
      <c r="C293" s="9"/>
      <c r="D293" s="9"/>
      <c r="E293" s="9"/>
      <c r="F293" s="9"/>
      <c r="G293" s="9"/>
    </row>
    <row r="294" spans="1:7">
      <c r="A294" s="4">
        <v>12</v>
      </c>
      <c r="B294" s="9"/>
      <c r="C294" s="9"/>
      <c r="D294" s="9"/>
      <c r="E294" s="9"/>
      <c r="F294" s="9"/>
      <c r="G294" s="9"/>
    </row>
    <row r="295" spans="1:7">
      <c r="A295" s="492" t="s">
        <v>55</v>
      </c>
      <c r="B295" s="492"/>
      <c r="C295" s="492"/>
      <c r="D295" s="2" t="s">
        <v>4</v>
      </c>
      <c r="E295" s="3" t="s">
        <v>5</v>
      </c>
      <c r="F295" s="4" t="s">
        <v>6</v>
      </c>
      <c r="G295" s="5"/>
    </row>
    <row r="296" spans="1:7">
      <c r="A296" s="492" t="s">
        <v>56</v>
      </c>
      <c r="B296" s="492"/>
      <c r="C296" s="492"/>
      <c r="D296" s="4">
        <f>SUM(D298:D307)</f>
        <v>10</v>
      </c>
      <c r="E296" s="3">
        <v>10</v>
      </c>
      <c r="F296" s="493" t="s">
        <v>8</v>
      </c>
      <c r="G296" s="5"/>
    </row>
    <row r="297" spans="1:7">
      <c r="A297" s="6" t="s">
        <v>9</v>
      </c>
      <c r="B297" s="7" t="s">
        <v>10</v>
      </c>
      <c r="C297" s="6" t="s">
        <v>11</v>
      </c>
      <c r="D297" s="6" t="s">
        <v>12</v>
      </c>
      <c r="E297" s="3" t="s">
        <v>13</v>
      </c>
      <c r="F297" s="493"/>
      <c r="G297" s="3" t="s">
        <v>14</v>
      </c>
    </row>
    <row r="298" spans="1:7">
      <c r="A298" s="6">
        <v>1</v>
      </c>
      <c r="B298" s="8" t="s">
        <v>30</v>
      </c>
      <c r="C298" s="6" t="s">
        <v>31</v>
      </c>
      <c r="D298" s="4">
        <v>10</v>
      </c>
      <c r="E298" s="3">
        <v>10</v>
      </c>
      <c r="F298" s="4" t="s">
        <v>32</v>
      </c>
      <c r="G298" s="4"/>
    </row>
    <row r="299" spans="1:7">
      <c r="A299" s="6">
        <v>2</v>
      </c>
      <c r="B299" s="9"/>
      <c r="C299" s="6"/>
      <c r="D299" s="4"/>
      <c r="E299" s="3"/>
      <c r="F299" s="4"/>
      <c r="G299" s="4"/>
    </row>
    <row r="300" spans="1:7">
      <c r="A300" s="6">
        <v>3</v>
      </c>
      <c r="B300" s="9"/>
      <c r="C300" s="20"/>
      <c r="D300" s="21"/>
      <c r="E300" s="3"/>
      <c r="F300" s="4"/>
      <c r="G300" s="4"/>
    </row>
    <row r="301" spans="1:7">
      <c r="A301" s="6">
        <v>4</v>
      </c>
      <c r="B301" s="27"/>
      <c r="C301" s="18"/>
      <c r="D301" s="4"/>
      <c r="E301" s="3"/>
      <c r="F301" s="22"/>
      <c r="G301" s="4"/>
    </row>
    <row r="302" spans="1:7">
      <c r="A302" s="4">
        <v>5</v>
      </c>
      <c r="B302" s="9"/>
      <c r="C302" s="6"/>
      <c r="D302" s="4"/>
      <c r="E302" s="3"/>
      <c r="F302" s="4"/>
      <c r="G302" s="4"/>
    </row>
    <row r="303" spans="1:7">
      <c r="A303" s="10">
        <v>6</v>
      </c>
      <c r="B303" s="11"/>
      <c r="C303" s="12"/>
      <c r="D303" s="10"/>
      <c r="E303" s="13"/>
      <c r="F303" s="10"/>
      <c r="G303" s="10"/>
    </row>
    <row r="304" spans="1:7">
      <c r="A304" s="10">
        <v>7</v>
      </c>
      <c r="B304" s="11"/>
      <c r="C304" s="12"/>
      <c r="D304" s="10"/>
      <c r="E304" s="13"/>
      <c r="F304" s="10"/>
      <c r="G304" s="10"/>
    </row>
    <row r="305" spans="1:7">
      <c r="A305" s="10">
        <v>8</v>
      </c>
      <c r="B305" s="11"/>
      <c r="C305" s="12"/>
      <c r="D305" s="10"/>
      <c r="E305" s="13"/>
      <c r="F305" s="10"/>
      <c r="G305" s="10"/>
    </row>
    <row r="306" spans="1:7">
      <c r="A306" s="10">
        <v>9</v>
      </c>
      <c r="B306" s="11"/>
      <c r="C306" s="12"/>
      <c r="D306" s="10"/>
      <c r="E306" s="13"/>
      <c r="F306" s="10"/>
      <c r="G306" s="10"/>
    </row>
    <row r="307" spans="1:7">
      <c r="A307" s="10">
        <v>10</v>
      </c>
      <c r="B307" s="11"/>
      <c r="C307" s="12"/>
      <c r="D307" s="10"/>
      <c r="E307" s="13"/>
      <c r="F307" s="10"/>
      <c r="G307" s="10"/>
    </row>
    <row r="308" spans="1:7">
      <c r="A308" s="4">
        <v>11</v>
      </c>
      <c r="B308" s="9"/>
      <c r="C308" s="9"/>
      <c r="D308" s="9"/>
      <c r="E308" s="9"/>
      <c r="F308" s="9"/>
      <c r="G308" s="9"/>
    </row>
    <row r="309" spans="1:7">
      <c r="A309" s="25">
        <v>12</v>
      </c>
      <c r="B309" s="9"/>
      <c r="C309" s="9"/>
      <c r="D309" s="9"/>
      <c r="E309" s="9"/>
      <c r="F309" s="9"/>
      <c r="G309" s="9"/>
    </row>
    <row r="310" spans="1:7">
      <c r="A310" s="26">
        <v>13</v>
      </c>
      <c r="B310" s="9"/>
      <c r="C310" s="9"/>
      <c r="D310" s="9"/>
      <c r="E310" s="9"/>
      <c r="F310" s="9"/>
      <c r="G310" s="9"/>
    </row>
    <row r="311" spans="1:7">
      <c r="A311" s="492" t="s">
        <v>57</v>
      </c>
      <c r="B311" s="492"/>
      <c r="C311" s="492"/>
      <c r="D311" s="2" t="s">
        <v>4</v>
      </c>
      <c r="E311" s="3" t="s">
        <v>5</v>
      </c>
      <c r="F311" s="4" t="s">
        <v>6</v>
      </c>
      <c r="G311" s="5"/>
    </row>
    <row r="312" spans="1:7">
      <c r="A312" s="492" t="s">
        <v>58</v>
      </c>
      <c r="B312" s="492"/>
      <c r="C312" s="492"/>
      <c r="D312" s="4">
        <f>SUM(D314:D323)</f>
        <v>174</v>
      </c>
      <c r="E312" s="3">
        <v>150</v>
      </c>
      <c r="F312" s="493" t="s">
        <v>8</v>
      </c>
      <c r="G312" s="5"/>
    </row>
    <row r="313" spans="1:7">
      <c r="A313" s="6" t="s">
        <v>9</v>
      </c>
      <c r="B313" s="7" t="s">
        <v>10</v>
      </c>
      <c r="C313" s="6" t="s">
        <v>11</v>
      </c>
      <c r="D313" s="6" t="s">
        <v>12</v>
      </c>
      <c r="E313" s="3" t="s">
        <v>13</v>
      </c>
      <c r="F313" s="493"/>
      <c r="G313" s="3" t="s">
        <v>14</v>
      </c>
    </row>
    <row r="314" spans="1:7">
      <c r="A314" s="6">
        <v>1</v>
      </c>
      <c r="B314" s="8" t="s">
        <v>3249</v>
      </c>
      <c r="C314" s="6" t="s">
        <v>3250</v>
      </c>
      <c r="D314" s="4">
        <v>4</v>
      </c>
      <c r="E314" s="3">
        <v>4</v>
      </c>
      <c r="F314" s="437" t="s">
        <v>3251</v>
      </c>
      <c r="G314" s="4"/>
    </row>
    <row r="315" spans="1:7">
      <c r="A315" s="6">
        <v>2</v>
      </c>
      <c r="B315" s="9" t="s">
        <v>3254</v>
      </c>
      <c r="C315" s="6" t="s">
        <v>3253</v>
      </c>
      <c r="D315" s="4">
        <v>30</v>
      </c>
      <c r="E315" s="3">
        <v>34</v>
      </c>
      <c r="F315" s="437" t="s">
        <v>3251</v>
      </c>
      <c r="G315" s="4"/>
    </row>
    <row r="316" spans="1:7">
      <c r="A316" s="4">
        <v>3</v>
      </c>
      <c r="B316" s="438" t="s">
        <v>3274</v>
      </c>
      <c r="C316" s="20" t="s">
        <v>3177</v>
      </c>
      <c r="D316" s="21">
        <v>20</v>
      </c>
      <c r="E316" s="3">
        <v>54</v>
      </c>
      <c r="F316" s="4" t="s">
        <v>3251</v>
      </c>
      <c r="G316" s="4"/>
    </row>
    <row r="317" spans="1:7">
      <c r="A317" s="6">
        <v>4</v>
      </c>
      <c r="B317" s="9" t="s">
        <v>3314</v>
      </c>
      <c r="C317" s="20" t="s">
        <v>3300</v>
      </c>
      <c r="D317" s="21">
        <v>8</v>
      </c>
      <c r="E317" s="3">
        <v>62</v>
      </c>
      <c r="F317" s="4" t="s">
        <v>3301</v>
      </c>
      <c r="G317" s="4"/>
    </row>
    <row r="318" spans="1:7">
      <c r="A318" s="4">
        <v>5</v>
      </c>
      <c r="B318" s="9" t="s">
        <v>3329</v>
      </c>
      <c r="C318" s="6" t="s">
        <v>3307</v>
      </c>
      <c r="D318" s="4">
        <v>30</v>
      </c>
      <c r="E318" s="3">
        <v>92</v>
      </c>
      <c r="F318" s="437" t="s">
        <v>3301</v>
      </c>
      <c r="G318" s="4"/>
    </row>
    <row r="319" spans="1:7">
      <c r="A319" s="10">
        <v>6</v>
      </c>
      <c r="B319" s="11" t="s">
        <v>3317</v>
      </c>
      <c r="C319" s="12" t="s">
        <v>3316</v>
      </c>
      <c r="D319" s="10">
        <v>52</v>
      </c>
      <c r="E319" s="13">
        <v>144</v>
      </c>
      <c r="F319" s="442" t="s">
        <v>3301</v>
      </c>
      <c r="G319" s="10"/>
    </row>
    <row r="320" spans="1:7">
      <c r="A320" s="10">
        <v>7</v>
      </c>
      <c r="B320" s="11" t="s">
        <v>3176</v>
      </c>
      <c r="C320" s="470" t="s">
        <v>3364</v>
      </c>
      <c r="D320" s="10">
        <v>20</v>
      </c>
      <c r="E320" s="13">
        <v>150</v>
      </c>
      <c r="F320" s="442" t="s">
        <v>3365</v>
      </c>
      <c r="G320" s="10"/>
    </row>
    <row r="321" spans="1:7">
      <c r="A321" s="10">
        <v>8</v>
      </c>
      <c r="B321" s="11" t="s">
        <v>3386</v>
      </c>
      <c r="C321" s="12" t="s">
        <v>3387</v>
      </c>
      <c r="D321" s="10">
        <v>10</v>
      </c>
      <c r="E321" s="13">
        <v>150</v>
      </c>
      <c r="F321" s="442" t="s">
        <v>3365</v>
      </c>
      <c r="G321" s="10"/>
    </row>
    <row r="322" spans="1:7">
      <c r="A322" s="10">
        <v>9</v>
      </c>
      <c r="B322" s="11"/>
      <c r="C322" s="12"/>
      <c r="D322" s="10"/>
      <c r="E322" s="13"/>
      <c r="F322" s="10"/>
      <c r="G322" s="10"/>
    </row>
    <row r="323" spans="1:7">
      <c r="A323" s="10">
        <v>10</v>
      </c>
      <c r="B323" s="11"/>
      <c r="C323" s="12"/>
      <c r="D323" s="10"/>
      <c r="E323" s="13"/>
      <c r="F323" s="10"/>
      <c r="G323" s="10"/>
    </row>
    <row r="324" spans="1:7">
      <c r="A324" s="4">
        <v>11</v>
      </c>
      <c r="B324" s="9"/>
      <c r="C324" s="9"/>
      <c r="D324" s="9"/>
      <c r="E324" s="9"/>
      <c r="F324" s="9"/>
      <c r="G324" s="9"/>
    </row>
    <row r="325" spans="1:7">
      <c r="A325" s="25">
        <v>12</v>
      </c>
      <c r="B325" s="9"/>
      <c r="C325" s="9"/>
      <c r="D325" s="9"/>
      <c r="E325" s="9"/>
      <c r="F325" s="9"/>
      <c r="G325" s="9"/>
    </row>
    <row r="326" spans="1:7">
      <c r="A326" s="26">
        <v>13</v>
      </c>
      <c r="B326" s="9"/>
      <c r="C326" s="9"/>
      <c r="D326" s="9"/>
      <c r="E326" s="9"/>
      <c r="F326" s="9"/>
      <c r="G326" s="9"/>
    </row>
    <row r="327" spans="1:7">
      <c r="A327" s="492" t="s">
        <v>59</v>
      </c>
      <c r="B327" s="492"/>
      <c r="C327" s="492"/>
      <c r="D327" s="2" t="s">
        <v>4</v>
      </c>
      <c r="E327" s="3" t="s">
        <v>5</v>
      </c>
      <c r="F327" s="4" t="s">
        <v>6</v>
      </c>
      <c r="G327" s="5"/>
    </row>
    <row r="328" spans="1:7">
      <c r="A328" s="492" t="s">
        <v>60</v>
      </c>
      <c r="B328" s="492"/>
      <c r="C328" s="492"/>
      <c r="D328" s="4">
        <f>SUM(D330:D339)</f>
        <v>40</v>
      </c>
      <c r="E328" s="3">
        <v>40</v>
      </c>
      <c r="F328" s="493" t="s">
        <v>8</v>
      </c>
      <c r="G328" s="5"/>
    </row>
    <row r="329" spans="1:7">
      <c r="A329" s="6" t="s">
        <v>9</v>
      </c>
      <c r="B329" s="7" t="s">
        <v>10</v>
      </c>
      <c r="C329" s="6" t="s">
        <v>11</v>
      </c>
      <c r="D329" s="6" t="s">
        <v>12</v>
      </c>
      <c r="E329" s="3" t="s">
        <v>13</v>
      </c>
      <c r="F329" s="493"/>
      <c r="G329" s="3" t="s">
        <v>14</v>
      </c>
    </row>
    <row r="330" spans="1:7">
      <c r="A330" s="6">
        <v>1</v>
      </c>
      <c r="B330" s="464" t="s">
        <v>3274</v>
      </c>
      <c r="C330" s="6" t="s">
        <v>3275</v>
      </c>
      <c r="D330" s="4">
        <v>20</v>
      </c>
      <c r="E330" s="3">
        <v>20</v>
      </c>
      <c r="F330" s="4" t="s">
        <v>3251</v>
      </c>
      <c r="G330" s="4"/>
    </row>
    <row r="331" spans="1:7">
      <c r="A331" s="6">
        <v>2</v>
      </c>
      <c r="B331" s="9" t="s">
        <v>3176</v>
      </c>
      <c r="C331" s="458" t="s">
        <v>3364</v>
      </c>
      <c r="D331" s="4">
        <v>20</v>
      </c>
      <c r="E331" s="3">
        <v>40</v>
      </c>
      <c r="F331" s="437" t="s">
        <v>3365</v>
      </c>
      <c r="G331" s="4"/>
    </row>
    <row r="332" spans="1:7">
      <c r="A332" s="4">
        <v>3</v>
      </c>
      <c r="B332" s="9"/>
      <c r="C332" s="20"/>
      <c r="D332" s="21"/>
      <c r="E332" s="3"/>
      <c r="F332" s="4"/>
      <c r="G332" s="4"/>
    </row>
    <row r="333" spans="1:7">
      <c r="A333" s="6">
        <v>4</v>
      </c>
      <c r="B333" s="9"/>
      <c r="C333" s="6"/>
      <c r="D333" s="4"/>
      <c r="E333" s="3"/>
      <c r="F333" s="4"/>
      <c r="G333" s="4"/>
    </row>
    <row r="334" spans="1:7">
      <c r="A334" s="4">
        <v>5</v>
      </c>
      <c r="B334" s="9"/>
      <c r="C334" s="6"/>
      <c r="D334" s="4"/>
      <c r="E334" s="3"/>
      <c r="F334" s="4"/>
      <c r="G334" s="4"/>
    </row>
    <row r="335" spans="1:7">
      <c r="A335" s="10">
        <v>6</v>
      </c>
      <c r="B335" s="11"/>
      <c r="C335" s="12"/>
      <c r="D335" s="10"/>
      <c r="E335" s="13"/>
      <c r="F335" s="10"/>
      <c r="G335" s="10"/>
    </row>
    <row r="336" spans="1:7">
      <c r="A336" s="10">
        <v>7</v>
      </c>
      <c r="B336" s="11"/>
      <c r="C336" s="12"/>
      <c r="D336" s="10"/>
      <c r="E336" s="13"/>
      <c r="F336" s="10"/>
      <c r="G336" s="10"/>
    </row>
    <row r="337" spans="1:7">
      <c r="A337" s="10">
        <v>8</v>
      </c>
      <c r="B337" s="11"/>
      <c r="C337" s="12"/>
      <c r="D337" s="10"/>
      <c r="E337" s="13"/>
      <c r="F337" s="10"/>
      <c r="G337" s="10"/>
    </row>
    <row r="338" spans="1:7">
      <c r="A338" s="10">
        <v>9</v>
      </c>
      <c r="B338" s="11"/>
      <c r="C338" s="12"/>
      <c r="D338" s="10"/>
      <c r="E338" s="13"/>
      <c r="F338" s="10"/>
      <c r="G338" s="10"/>
    </row>
    <row r="339" spans="1:7">
      <c r="A339" s="10">
        <v>10</v>
      </c>
      <c r="B339" s="11"/>
      <c r="C339" s="12"/>
      <c r="D339" s="10"/>
      <c r="E339" s="13"/>
      <c r="F339" s="10"/>
      <c r="G339" s="10"/>
    </row>
    <row r="340" spans="1:7">
      <c r="A340" s="4">
        <v>11</v>
      </c>
      <c r="B340" s="9"/>
      <c r="C340" s="9"/>
      <c r="D340" s="9"/>
      <c r="E340" s="9"/>
      <c r="F340" s="9"/>
      <c r="G340" s="9"/>
    </row>
    <row r="341" spans="1:7">
      <c r="A341" s="25">
        <v>12</v>
      </c>
      <c r="B341" s="9"/>
      <c r="C341" s="9"/>
      <c r="D341" s="9"/>
      <c r="E341" s="9"/>
      <c r="F341" s="9"/>
      <c r="G341" s="9"/>
    </row>
    <row r="342" spans="1:7">
      <c r="A342" s="26">
        <v>13</v>
      </c>
      <c r="B342" s="9"/>
      <c r="C342" s="9"/>
      <c r="D342" s="9"/>
      <c r="E342" s="9"/>
      <c r="F342" s="9"/>
      <c r="G342" s="9"/>
    </row>
    <row r="343" spans="1:7">
      <c r="A343" s="492" t="s">
        <v>61</v>
      </c>
      <c r="B343" s="492"/>
      <c r="C343" s="492"/>
      <c r="D343" s="2" t="s">
        <v>4</v>
      </c>
      <c r="E343" s="3" t="s">
        <v>5</v>
      </c>
      <c r="F343" s="4" t="s">
        <v>6</v>
      </c>
      <c r="G343" s="5"/>
    </row>
    <row r="344" spans="1:7">
      <c r="A344" s="492" t="s">
        <v>62</v>
      </c>
      <c r="B344" s="492"/>
      <c r="C344" s="492"/>
      <c r="D344" s="4">
        <f>SUM(D346:D355)</f>
        <v>0</v>
      </c>
      <c r="E344" s="3"/>
      <c r="F344" s="493" t="s">
        <v>8</v>
      </c>
      <c r="G344" s="5"/>
    </row>
    <row r="345" spans="1:7">
      <c r="A345" s="6" t="s">
        <v>9</v>
      </c>
      <c r="B345" s="7" t="s">
        <v>10</v>
      </c>
      <c r="C345" s="6" t="s">
        <v>11</v>
      </c>
      <c r="D345" s="6" t="s">
        <v>12</v>
      </c>
      <c r="E345" s="3" t="s">
        <v>13</v>
      </c>
      <c r="F345" s="493"/>
      <c r="G345" s="3" t="s">
        <v>14</v>
      </c>
    </row>
    <row r="346" spans="1:7">
      <c r="A346" s="6">
        <v>1</v>
      </c>
      <c r="B346" s="8"/>
      <c r="C346" s="6"/>
      <c r="D346" s="4"/>
      <c r="E346" s="3"/>
      <c r="F346" s="4"/>
      <c r="G346" s="4"/>
    </row>
    <row r="347" spans="1:7">
      <c r="A347" s="6">
        <v>2</v>
      </c>
      <c r="B347" s="8"/>
      <c r="C347" s="6"/>
      <c r="D347" s="4"/>
      <c r="E347" s="3"/>
      <c r="F347" s="4"/>
      <c r="G347" s="4"/>
    </row>
    <row r="348" spans="1:7">
      <c r="A348" s="4">
        <v>3</v>
      </c>
      <c r="B348" s="9"/>
      <c r="C348" s="20"/>
      <c r="D348" s="21"/>
      <c r="E348" s="3"/>
      <c r="F348" s="4"/>
      <c r="G348" s="4"/>
    </row>
    <row r="349" spans="1:7">
      <c r="A349" s="6">
        <v>4</v>
      </c>
      <c r="B349" s="9"/>
      <c r="C349" s="6"/>
      <c r="D349" s="4"/>
      <c r="E349" s="3"/>
      <c r="F349" s="4"/>
      <c r="G349" s="4"/>
    </row>
    <row r="350" spans="1:7">
      <c r="A350" s="4">
        <v>5</v>
      </c>
      <c r="B350" s="9"/>
      <c r="C350" s="6"/>
      <c r="D350" s="4"/>
      <c r="E350" s="3"/>
      <c r="F350" s="4"/>
      <c r="G350" s="4"/>
    </row>
    <row r="351" spans="1:7">
      <c r="A351" s="10">
        <v>6</v>
      </c>
      <c r="B351" s="11"/>
      <c r="C351" s="12"/>
      <c r="D351" s="10"/>
      <c r="E351" s="13"/>
      <c r="F351" s="10"/>
      <c r="G351" s="10"/>
    </row>
    <row r="352" spans="1:7">
      <c r="A352" s="10">
        <v>7</v>
      </c>
      <c r="B352" s="11"/>
      <c r="C352" s="12"/>
      <c r="D352" s="10"/>
      <c r="E352" s="13"/>
      <c r="F352" s="10"/>
      <c r="G352" s="10"/>
    </row>
    <row r="353" spans="1:7">
      <c r="A353" s="10">
        <v>8</v>
      </c>
      <c r="B353" s="11"/>
      <c r="C353" s="12"/>
      <c r="D353" s="10"/>
      <c r="E353" s="13"/>
      <c r="F353" s="10"/>
      <c r="G353" s="10"/>
    </row>
    <row r="354" spans="1:7">
      <c r="A354" s="10">
        <v>9</v>
      </c>
      <c r="B354" s="11"/>
      <c r="C354" s="12"/>
      <c r="D354" s="10"/>
      <c r="E354" s="13"/>
      <c r="F354" s="10"/>
      <c r="G354" s="10"/>
    </row>
    <row r="355" spans="1:7">
      <c r="A355" s="10">
        <v>10</v>
      </c>
      <c r="B355" s="11"/>
      <c r="C355" s="12"/>
      <c r="D355" s="10"/>
      <c r="E355" s="13"/>
      <c r="F355" s="10"/>
      <c r="G355" s="10"/>
    </row>
    <row r="356" spans="1:7">
      <c r="A356" s="4">
        <v>11</v>
      </c>
      <c r="B356" s="9"/>
      <c r="C356" s="9"/>
      <c r="D356" s="9"/>
      <c r="E356" s="9"/>
      <c r="F356" s="9"/>
      <c r="G356" s="9"/>
    </row>
    <row r="357" spans="1:7">
      <c r="A357" s="4">
        <v>12</v>
      </c>
      <c r="B357" s="9"/>
      <c r="C357" s="9"/>
      <c r="D357" s="9"/>
      <c r="E357" s="9"/>
      <c r="F357" s="9"/>
      <c r="G357" s="9"/>
    </row>
    <row r="358" spans="1:7">
      <c r="A358" s="492" t="s">
        <v>63</v>
      </c>
      <c r="B358" s="492"/>
      <c r="C358" s="492"/>
      <c r="D358" s="2" t="s">
        <v>4</v>
      </c>
      <c r="E358" s="3" t="s">
        <v>5</v>
      </c>
      <c r="F358" s="4" t="s">
        <v>6</v>
      </c>
      <c r="G358" s="5"/>
    </row>
    <row r="359" spans="1:7">
      <c r="A359" s="492" t="s">
        <v>64</v>
      </c>
      <c r="B359" s="492"/>
      <c r="C359" s="492"/>
      <c r="D359" s="4">
        <f>SUM(D361:D370)</f>
        <v>30</v>
      </c>
      <c r="E359" s="3">
        <v>30</v>
      </c>
      <c r="F359" s="493" t="s">
        <v>8</v>
      </c>
      <c r="G359" s="5"/>
    </row>
    <row r="360" spans="1:7">
      <c r="A360" s="6" t="s">
        <v>9</v>
      </c>
      <c r="B360" s="7" t="s">
        <v>10</v>
      </c>
      <c r="C360" s="6" t="s">
        <v>11</v>
      </c>
      <c r="D360" s="6" t="s">
        <v>12</v>
      </c>
      <c r="E360" s="3" t="s">
        <v>13</v>
      </c>
      <c r="F360" s="493"/>
      <c r="G360" s="3" t="s">
        <v>14</v>
      </c>
    </row>
    <row r="361" spans="1:7">
      <c r="A361" s="6">
        <v>1</v>
      </c>
      <c r="B361" s="8" t="s">
        <v>3209</v>
      </c>
      <c r="C361" s="232" t="s">
        <v>3210</v>
      </c>
      <c r="D361" s="4">
        <v>30</v>
      </c>
      <c r="E361" s="3">
        <v>30</v>
      </c>
      <c r="F361" s="128" t="s">
        <v>3195</v>
      </c>
      <c r="G361" s="4"/>
    </row>
    <row r="362" spans="1:7">
      <c r="A362" s="6">
        <v>2</v>
      </c>
      <c r="B362" s="8"/>
      <c r="C362" s="6"/>
      <c r="D362" s="4"/>
      <c r="E362" s="3"/>
      <c r="F362" s="4"/>
      <c r="G362" s="4"/>
    </row>
    <row r="363" spans="1:7">
      <c r="A363" s="4">
        <v>3</v>
      </c>
      <c r="B363" s="9"/>
      <c r="C363" s="6"/>
      <c r="D363" s="4"/>
      <c r="E363" s="3"/>
      <c r="F363" s="4"/>
      <c r="G363" s="4"/>
    </row>
    <row r="364" spans="1:7">
      <c r="A364" s="6">
        <v>4</v>
      </c>
      <c r="B364" s="9"/>
      <c r="C364" s="6"/>
      <c r="D364" s="4"/>
      <c r="E364" s="3"/>
      <c r="F364" s="4"/>
      <c r="G364" s="4"/>
    </row>
    <row r="365" spans="1:7">
      <c r="A365" s="4">
        <v>5</v>
      </c>
      <c r="B365" s="9"/>
      <c r="C365" s="20"/>
      <c r="D365" s="21"/>
      <c r="E365" s="3"/>
      <c r="F365" s="4"/>
      <c r="G365" s="4"/>
    </row>
    <row r="366" spans="1:7">
      <c r="A366" s="10">
        <v>6</v>
      </c>
      <c r="B366" s="11"/>
      <c r="C366" s="12"/>
      <c r="D366" s="10"/>
      <c r="E366" s="13"/>
      <c r="F366" s="10"/>
      <c r="G366" s="10"/>
    </row>
    <row r="367" spans="1:7">
      <c r="A367" s="10">
        <v>7</v>
      </c>
      <c r="B367" s="11"/>
      <c r="C367" s="12"/>
      <c r="D367" s="10"/>
      <c r="E367" s="13"/>
      <c r="F367" s="10"/>
      <c r="G367" s="10"/>
    </row>
    <row r="368" spans="1:7">
      <c r="A368" s="10">
        <v>8</v>
      </c>
      <c r="B368" s="11"/>
      <c r="C368" s="12"/>
      <c r="D368" s="10"/>
      <c r="E368" s="13"/>
      <c r="F368" s="10"/>
      <c r="G368" s="10"/>
    </row>
    <row r="369" spans="1:7">
      <c r="A369" s="10">
        <v>9</v>
      </c>
      <c r="B369" s="11"/>
      <c r="C369" s="15"/>
      <c r="D369" s="10"/>
      <c r="E369" s="13"/>
      <c r="F369" s="16"/>
      <c r="G369" s="10"/>
    </row>
    <row r="370" spans="1:7">
      <c r="A370" s="10">
        <v>10</v>
      </c>
      <c r="B370" s="11"/>
      <c r="C370" s="12"/>
      <c r="D370" s="10"/>
      <c r="E370" s="13"/>
      <c r="F370" s="10"/>
      <c r="G370" s="10"/>
    </row>
    <row r="371" spans="1:7">
      <c r="A371" s="4">
        <v>11</v>
      </c>
      <c r="B371" s="9"/>
      <c r="C371" s="9"/>
      <c r="D371" s="9"/>
      <c r="E371" s="9"/>
      <c r="F371" s="9"/>
      <c r="G371" s="9"/>
    </row>
    <row r="372" spans="1:7">
      <c r="A372" s="25">
        <v>12</v>
      </c>
      <c r="B372" s="9"/>
      <c r="C372" s="9"/>
      <c r="D372" s="9"/>
      <c r="E372" s="9"/>
      <c r="F372" s="9"/>
      <c r="G372" s="9"/>
    </row>
    <row r="373" spans="1:7">
      <c r="A373" s="26">
        <v>13</v>
      </c>
      <c r="B373" s="9"/>
      <c r="C373" s="9"/>
      <c r="D373" s="9"/>
      <c r="E373" s="9"/>
      <c r="F373" s="9"/>
      <c r="G373" s="9"/>
    </row>
    <row r="374" spans="1:7">
      <c r="A374" s="492" t="s">
        <v>65</v>
      </c>
      <c r="B374" s="492"/>
      <c r="C374" s="492"/>
      <c r="D374" s="2" t="s">
        <v>4</v>
      </c>
      <c r="E374" s="3" t="s">
        <v>5</v>
      </c>
      <c r="F374" s="4" t="s">
        <v>6</v>
      </c>
      <c r="G374" s="5"/>
    </row>
    <row r="375" spans="1:7">
      <c r="A375" s="492" t="s">
        <v>66</v>
      </c>
      <c r="B375" s="492"/>
      <c r="C375" s="492"/>
      <c r="D375" s="4">
        <f>SUM(D377:D386)</f>
        <v>134</v>
      </c>
      <c r="E375" s="3">
        <v>134</v>
      </c>
      <c r="F375" s="493" t="s">
        <v>8</v>
      </c>
      <c r="G375" s="5"/>
    </row>
    <row r="376" spans="1:7">
      <c r="A376" s="6" t="s">
        <v>9</v>
      </c>
      <c r="B376" s="7" t="s">
        <v>10</v>
      </c>
      <c r="C376" s="6" t="s">
        <v>11</v>
      </c>
      <c r="D376" s="6" t="s">
        <v>12</v>
      </c>
      <c r="E376" s="3" t="s">
        <v>13</v>
      </c>
      <c r="F376" s="493"/>
      <c r="G376" s="3" t="s">
        <v>14</v>
      </c>
    </row>
    <row r="377" spans="1:7">
      <c r="A377" s="6">
        <v>1</v>
      </c>
      <c r="B377" s="8" t="s">
        <v>3254</v>
      </c>
      <c r="C377" s="6" t="s">
        <v>3253</v>
      </c>
      <c r="D377" s="4">
        <v>30</v>
      </c>
      <c r="E377" s="3">
        <v>30</v>
      </c>
      <c r="F377" s="437" t="s">
        <v>3251</v>
      </c>
      <c r="G377" s="4"/>
    </row>
    <row r="378" spans="1:7">
      <c r="A378" s="6">
        <v>2</v>
      </c>
      <c r="B378" s="457" t="s">
        <v>3274</v>
      </c>
      <c r="C378" s="6" t="s">
        <v>3275</v>
      </c>
      <c r="D378" s="4">
        <v>20</v>
      </c>
      <c r="E378" s="3">
        <v>50</v>
      </c>
      <c r="F378" s="4" t="s">
        <v>3251</v>
      </c>
      <c r="G378" s="4"/>
    </row>
    <row r="379" spans="1:7">
      <c r="A379" s="4">
        <v>3</v>
      </c>
      <c r="B379" s="9" t="s">
        <v>3282</v>
      </c>
      <c r="C379" s="20" t="s">
        <v>3280</v>
      </c>
      <c r="D379" s="21">
        <v>32</v>
      </c>
      <c r="E379" s="3">
        <v>82</v>
      </c>
      <c r="F379" s="4" t="s">
        <v>3281</v>
      </c>
      <c r="G379" s="4"/>
    </row>
    <row r="380" spans="1:7">
      <c r="A380" s="6">
        <v>4</v>
      </c>
      <c r="B380" s="9" t="s">
        <v>3317</v>
      </c>
      <c r="C380" s="20" t="s">
        <v>3316</v>
      </c>
      <c r="D380" s="21">
        <v>52</v>
      </c>
      <c r="E380" s="3">
        <v>134</v>
      </c>
      <c r="F380" s="437" t="s">
        <v>3301</v>
      </c>
      <c r="G380" s="4"/>
    </row>
    <row r="381" spans="1:7">
      <c r="A381" s="4">
        <v>5</v>
      </c>
      <c r="B381" s="11"/>
      <c r="C381" s="6"/>
      <c r="D381" s="4"/>
      <c r="E381" s="3"/>
      <c r="F381" s="4"/>
      <c r="G381" s="4"/>
    </row>
    <row r="382" spans="1:7">
      <c r="A382" s="10">
        <v>6</v>
      </c>
      <c r="B382" s="14"/>
      <c r="C382" s="15"/>
      <c r="D382" s="10"/>
      <c r="E382" s="13"/>
      <c r="F382" s="16"/>
      <c r="G382" s="10"/>
    </row>
    <row r="383" spans="1:7">
      <c r="A383" s="10">
        <v>7</v>
      </c>
      <c r="B383" s="11"/>
      <c r="C383" s="12"/>
      <c r="D383" s="10"/>
      <c r="E383" s="13"/>
      <c r="F383" s="10"/>
      <c r="G383" s="10"/>
    </row>
    <row r="384" spans="1:7">
      <c r="A384" s="10">
        <v>8</v>
      </c>
      <c r="B384" s="11"/>
      <c r="C384" s="12"/>
      <c r="D384" s="10"/>
      <c r="E384" s="13"/>
      <c r="F384" s="10"/>
      <c r="G384" s="10"/>
    </row>
    <row r="385" spans="1:7">
      <c r="A385" s="10">
        <v>9</v>
      </c>
      <c r="B385" s="11"/>
      <c r="C385" s="12"/>
      <c r="D385" s="10"/>
      <c r="E385" s="13"/>
      <c r="F385" s="10"/>
      <c r="G385" s="10"/>
    </row>
    <row r="386" spans="1:7">
      <c r="A386" s="10">
        <v>10</v>
      </c>
      <c r="B386" s="11"/>
      <c r="C386" s="12"/>
      <c r="D386" s="10"/>
      <c r="E386" s="13"/>
      <c r="F386" s="10"/>
      <c r="G386" s="10"/>
    </row>
    <row r="387" spans="1:7">
      <c r="A387" s="4">
        <v>11</v>
      </c>
      <c r="B387" s="9"/>
      <c r="C387" s="9"/>
      <c r="D387" s="9"/>
      <c r="E387" s="9"/>
      <c r="F387" s="9"/>
      <c r="G387" s="9"/>
    </row>
    <row r="388" spans="1:7">
      <c r="A388" s="25">
        <v>12</v>
      </c>
      <c r="B388" s="9"/>
      <c r="C388" s="9"/>
      <c r="D388" s="9"/>
      <c r="E388" s="9"/>
      <c r="F388" s="9"/>
      <c r="G388" s="9"/>
    </row>
    <row r="389" spans="1:7">
      <c r="A389" s="26">
        <v>13</v>
      </c>
      <c r="B389" s="9"/>
      <c r="C389" s="9"/>
      <c r="D389" s="9"/>
      <c r="E389" s="9"/>
      <c r="F389" s="9"/>
      <c r="G389" s="9"/>
    </row>
    <row r="390" spans="1:7">
      <c r="A390" s="492" t="s">
        <v>67</v>
      </c>
      <c r="B390" s="492"/>
      <c r="C390" s="492"/>
      <c r="D390" s="2" t="s">
        <v>4</v>
      </c>
      <c r="E390" s="3" t="s">
        <v>5</v>
      </c>
      <c r="F390" s="4" t="s">
        <v>6</v>
      </c>
      <c r="G390" s="5"/>
    </row>
    <row r="391" spans="1:7">
      <c r="A391" s="492" t="s">
        <v>68</v>
      </c>
      <c r="B391" s="492"/>
      <c r="C391" s="492"/>
      <c r="D391" s="4">
        <f>SUM(D392:D402)</f>
        <v>114</v>
      </c>
      <c r="E391" s="3">
        <v>114</v>
      </c>
      <c r="F391" s="493" t="s">
        <v>8</v>
      </c>
      <c r="G391" s="5"/>
    </row>
    <row r="392" spans="1:7">
      <c r="A392" s="6" t="s">
        <v>9</v>
      </c>
      <c r="B392" s="7" t="s">
        <v>10</v>
      </c>
      <c r="C392" s="6" t="s">
        <v>11</v>
      </c>
      <c r="D392" s="6" t="s">
        <v>12</v>
      </c>
      <c r="E392" s="3" t="s">
        <v>13</v>
      </c>
      <c r="F392" s="493"/>
      <c r="G392" s="3" t="s">
        <v>14</v>
      </c>
    </row>
    <row r="393" spans="1:7">
      <c r="A393" s="6">
        <v>1</v>
      </c>
      <c r="B393" s="8" t="s">
        <v>3254</v>
      </c>
      <c r="C393" s="6" t="s">
        <v>3253</v>
      </c>
      <c r="D393" s="4">
        <v>30</v>
      </c>
      <c r="E393" s="3">
        <v>30</v>
      </c>
      <c r="F393" s="437" t="s">
        <v>3251</v>
      </c>
      <c r="G393" s="4"/>
    </row>
    <row r="394" spans="1:7" ht="16.5" customHeight="1">
      <c r="A394" s="6">
        <v>2</v>
      </c>
      <c r="B394" s="8" t="s">
        <v>3282</v>
      </c>
      <c r="C394" s="6" t="s">
        <v>3280</v>
      </c>
      <c r="D394" s="4">
        <v>32</v>
      </c>
      <c r="E394" s="3">
        <v>62</v>
      </c>
      <c r="F394" s="4" t="s">
        <v>3281</v>
      </c>
      <c r="G394" s="4"/>
    </row>
    <row r="395" spans="1:7">
      <c r="A395" s="4">
        <v>3</v>
      </c>
      <c r="B395" s="9" t="s">
        <v>3317</v>
      </c>
      <c r="C395" s="6" t="s">
        <v>3348</v>
      </c>
      <c r="D395" s="4">
        <v>52</v>
      </c>
      <c r="E395" s="3">
        <v>114</v>
      </c>
      <c r="F395" s="437" t="s">
        <v>3301</v>
      </c>
      <c r="G395" s="4"/>
    </row>
    <row r="396" spans="1:7">
      <c r="A396" s="6">
        <v>4</v>
      </c>
      <c r="B396" s="9"/>
      <c r="C396" s="20"/>
      <c r="D396" s="21"/>
      <c r="E396" s="3"/>
      <c r="F396" s="4"/>
      <c r="G396" s="4"/>
    </row>
    <row r="397" spans="1:7">
      <c r="A397" s="4">
        <v>5</v>
      </c>
      <c r="B397" s="9"/>
      <c r="C397" s="4"/>
      <c r="D397" s="4"/>
      <c r="E397" s="3"/>
      <c r="F397" s="4"/>
      <c r="G397" s="4"/>
    </row>
    <row r="398" spans="1:7">
      <c r="A398" s="10">
        <v>6</v>
      </c>
      <c r="B398" s="9"/>
      <c r="C398" s="6"/>
      <c r="D398" s="4"/>
      <c r="E398" s="3"/>
      <c r="F398" s="4"/>
      <c r="G398" s="10"/>
    </row>
    <row r="399" spans="1:7">
      <c r="A399" s="10">
        <v>7</v>
      </c>
      <c r="B399" s="14"/>
      <c r="C399" s="15"/>
      <c r="D399" s="10"/>
      <c r="E399" s="13"/>
      <c r="F399" s="28"/>
      <c r="G399" s="10"/>
    </row>
    <row r="400" spans="1:7">
      <c r="A400" s="10">
        <v>8</v>
      </c>
      <c r="B400" s="11"/>
      <c r="C400" s="12"/>
      <c r="D400" s="10"/>
      <c r="E400" s="13"/>
      <c r="F400" s="10"/>
      <c r="G400" s="10"/>
    </row>
    <row r="401" spans="1:7">
      <c r="A401" s="10">
        <v>9</v>
      </c>
      <c r="B401" s="11"/>
      <c r="C401" s="12"/>
      <c r="D401" s="10"/>
      <c r="E401" s="13"/>
      <c r="F401" s="10"/>
      <c r="G401" s="10"/>
    </row>
    <row r="402" spans="1:7">
      <c r="A402" s="10">
        <v>10</v>
      </c>
      <c r="B402" s="11"/>
      <c r="C402" s="12"/>
      <c r="D402" s="10"/>
      <c r="E402" s="13"/>
      <c r="F402" s="10"/>
      <c r="G402" s="10"/>
    </row>
    <row r="403" spans="1:7">
      <c r="A403" s="4">
        <v>11</v>
      </c>
      <c r="B403" s="9"/>
      <c r="C403" s="9"/>
      <c r="D403" s="9"/>
      <c r="E403" s="9"/>
      <c r="F403" s="9"/>
      <c r="G403" s="9"/>
    </row>
    <row r="404" spans="1:7">
      <c r="A404" s="25">
        <v>12</v>
      </c>
      <c r="B404" s="9"/>
      <c r="C404" s="9"/>
      <c r="D404" s="9"/>
      <c r="E404" s="9"/>
      <c r="F404" s="9"/>
      <c r="G404" s="9"/>
    </row>
    <row r="405" spans="1:7">
      <c r="A405" s="26">
        <v>13</v>
      </c>
      <c r="B405" s="9"/>
      <c r="C405" s="9"/>
      <c r="D405" s="9"/>
      <c r="E405" s="9"/>
      <c r="F405" s="9"/>
      <c r="G405" s="9"/>
    </row>
    <row r="406" spans="1:7">
      <c r="A406" s="492" t="s">
        <v>69</v>
      </c>
      <c r="B406" s="492"/>
      <c r="C406" s="492"/>
      <c r="D406" s="2" t="s">
        <v>4</v>
      </c>
      <c r="E406" s="3" t="s">
        <v>5</v>
      </c>
      <c r="F406" s="4" t="s">
        <v>6</v>
      </c>
      <c r="G406" s="5"/>
    </row>
    <row r="407" spans="1:7">
      <c r="A407" s="492" t="s">
        <v>70</v>
      </c>
      <c r="B407" s="492"/>
      <c r="C407" s="492"/>
      <c r="D407" s="4">
        <f>SUM(D409:D418)</f>
        <v>104</v>
      </c>
      <c r="E407" s="3">
        <v>104</v>
      </c>
      <c r="F407" s="493" t="s">
        <v>8</v>
      </c>
      <c r="G407" s="5"/>
    </row>
    <row r="408" spans="1:7">
      <c r="A408" s="6" t="s">
        <v>9</v>
      </c>
      <c r="B408" s="7" t="s">
        <v>10</v>
      </c>
      <c r="C408" s="6" t="s">
        <v>11</v>
      </c>
      <c r="D408" s="6" t="s">
        <v>12</v>
      </c>
      <c r="E408" s="3" t="s">
        <v>13</v>
      </c>
      <c r="F408" s="493"/>
      <c r="G408" s="3" t="s">
        <v>14</v>
      </c>
    </row>
    <row r="409" spans="1:7">
      <c r="A409" s="6">
        <v>1</v>
      </c>
      <c r="B409" s="9" t="s">
        <v>3249</v>
      </c>
      <c r="C409" s="6" t="s">
        <v>3250</v>
      </c>
      <c r="D409" s="4">
        <v>4</v>
      </c>
      <c r="E409" s="3">
        <v>4</v>
      </c>
      <c r="F409" s="4" t="s">
        <v>3251</v>
      </c>
      <c r="G409" s="4"/>
    </row>
    <row r="410" spans="1:7">
      <c r="A410" s="6">
        <v>2</v>
      </c>
      <c r="B410" s="8" t="s">
        <v>3254</v>
      </c>
      <c r="C410" s="6" t="s">
        <v>3253</v>
      </c>
      <c r="D410" s="4">
        <v>30</v>
      </c>
      <c r="E410" s="3">
        <v>34</v>
      </c>
      <c r="F410" s="4" t="s">
        <v>3251</v>
      </c>
      <c r="G410" s="4"/>
    </row>
    <row r="411" spans="1:7">
      <c r="A411" s="4">
        <v>3</v>
      </c>
      <c r="B411" s="457" t="s">
        <v>3274</v>
      </c>
      <c r="C411" s="6" t="s">
        <v>3275</v>
      </c>
      <c r="D411" s="4">
        <v>20</v>
      </c>
      <c r="E411" s="3">
        <v>54</v>
      </c>
      <c r="F411" s="4" t="s">
        <v>3251</v>
      </c>
      <c r="G411" s="4"/>
    </row>
    <row r="412" spans="1:7">
      <c r="A412" s="6">
        <v>4</v>
      </c>
      <c r="B412" s="9" t="s">
        <v>3329</v>
      </c>
      <c r="C412" s="20" t="s">
        <v>3307</v>
      </c>
      <c r="D412" s="21">
        <v>30</v>
      </c>
      <c r="E412" s="3">
        <v>84</v>
      </c>
      <c r="F412" s="437" t="s">
        <v>3301</v>
      </c>
      <c r="G412" s="4"/>
    </row>
    <row r="413" spans="1:7">
      <c r="A413" s="4">
        <v>5</v>
      </c>
      <c r="B413" s="9" t="s">
        <v>3176</v>
      </c>
      <c r="C413" s="458" t="s">
        <v>3364</v>
      </c>
      <c r="D413" s="4">
        <v>20</v>
      </c>
      <c r="E413" s="3">
        <v>104</v>
      </c>
      <c r="F413" s="437" t="s">
        <v>3365</v>
      </c>
      <c r="G413" s="4"/>
    </row>
    <row r="414" spans="1:7">
      <c r="A414" s="10">
        <v>6</v>
      </c>
      <c r="B414" s="11"/>
      <c r="C414" s="12"/>
      <c r="D414" s="10"/>
      <c r="E414" s="13"/>
      <c r="F414" s="10"/>
      <c r="G414" s="10"/>
    </row>
    <row r="415" spans="1:7">
      <c r="A415" s="10">
        <v>7</v>
      </c>
      <c r="B415" s="11"/>
      <c r="C415" s="12"/>
      <c r="D415" s="10"/>
      <c r="E415" s="13"/>
      <c r="F415" s="10"/>
      <c r="G415" s="10"/>
    </row>
    <row r="416" spans="1:7">
      <c r="A416" s="10">
        <v>8</v>
      </c>
      <c r="B416" s="11"/>
      <c r="C416" s="12"/>
      <c r="D416" s="10"/>
      <c r="E416" s="13"/>
      <c r="F416" s="10"/>
      <c r="G416" s="10"/>
    </row>
    <row r="417" spans="1:7">
      <c r="A417" s="10">
        <v>9</v>
      </c>
      <c r="B417" s="11"/>
      <c r="C417" s="12"/>
      <c r="D417" s="10"/>
      <c r="E417" s="13"/>
      <c r="F417" s="10"/>
      <c r="G417" s="10"/>
    </row>
    <row r="418" spans="1:7">
      <c r="A418" s="10">
        <v>10</v>
      </c>
      <c r="B418" s="11"/>
      <c r="C418" s="12"/>
      <c r="D418" s="10"/>
      <c r="E418" s="13"/>
      <c r="F418" s="10"/>
      <c r="G418" s="10"/>
    </row>
    <row r="419" spans="1:7">
      <c r="A419" s="492" t="s">
        <v>71</v>
      </c>
      <c r="B419" s="492"/>
      <c r="C419" s="492"/>
      <c r="D419" s="2" t="s">
        <v>4</v>
      </c>
      <c r="E419" s="3" t="s">
        <v>5</v>
      </c>
      <c r="F419" s="4" t="s">
        <v>6</v>
      </c>
      <c r="G419" s="5"/>
    </row>
    <row r="420" spans="1:7">
      <c r="A420" s="492" t="s">
        <v>72</v>
      </c>
      <c r="B420" s="492"/>
      <c r="C420" s="492"/>
      <c r="D420" s="4">
        <f>SUM(D422:D431)</f>
        <v>144</v>
      </c>
      <c r="E420" s="3">
        <v>144</v>
      </c>
      <c r="F420" s="493" t="s">
        <v>8</v>
      </c>
      <c r="G420" s="5"/>
    </row>
    <row r="421" spans="1:7">
      <c r="A421" s="6" t="s">
        <v>9</v>
      </c>
      <c r="B421" s="7" t="s">
        <v>10</v>
      </c>
      <c r="C421" s="6" t="s">
        <v>11</v>
      </c>
      <c r="D421" s="6" t="s">
        <v>12</v>
      </c>
      <c r="E421" s="3" t="s">
        <v>13</v>
      </c>
      <c r="F421" s="493"/>
      <c r="G421" s="3" t="s">
        <v>14</v>
      </c>
    </row>
    <row r="422" spans="1:7">
      <c r="A422" s="6">
        <v>1</v>
      </c>
      <c r="B422" s="9" t="s">
        <v>3249</v>
      </c>
      <c r="C422" s="6" t="s">
        <v>3250</v>
      </c>
      <c r="D422" s="4">
        <v>4</v>
      </c>
      <c r="E422" s="3">
        <v>4</v>
      </c>
      <c r="F422" s="4" t="s">
        <v>3251</v>
      </c>
      <c r="G422" s="4"/>
    </row>
    <row r="423" spans="1:7">
      <c r="A423" s="6">
        <v>2</v>
      </c>
      <c r="B423" s="9" t="s">
        <v>3254</v>
      </c>
      <c r="C423" s="20" t="s">
        <v>3253</v>
      </c>
      <c r="D423" s="21">
        <v>30</v>
      </c>
      <c r="E423" s="3">
        <v>34</v>
      </c>
      <c r="F423" s="4" t="s">
        <v>3251</v>
      </c>
      <c r="G423" s="4"/>
    </row>
    <row r="424" spans="1:7">
      <c r="A424" s="4">
        <v>3</v>
      </c>
      <c r="B424" s="438" t="s">
        <v>3274</v>
      </c>
      <c r="C424" s="6" t="s">
        <v>3275</v>
      </c>
      <c r="D424" s="4">
        <v>20</v>
      </c>
      <c r="E424" s="3">
        <v>54</v>
      </c>
      <c r="F424" s="4" t="s">
        <v>3251</v>
      </c>
      <c r="G424" s="4"/>
    </row>
    <row r="425" spans="1:7">
      <c r="A425" s="6">
        <v>4</v>
      </c>
      <c r="B425" s="17" t="s">
        <v>3314</v>
      </c>
      <c r="C425" s="18" t="s">
        <v>3300</v>
      </c>
      <c r="D425" s="4">
        <v>8</v>
      </c>
      <c r="E425" s="3">
        <v>62</v>
      </c>
      <c r="F425" s="22" t="s">
        <v>3301</v>
      </c>
      <c r="G425" s="4"/>
    </row>
    <row r="426" spans="1:7">
      <c r="A426" s="4">
        <v>5</v>
      </c>
      <c r="B426" s="9" t="s">
        <v>3317</v>
      </c>
      <c r="C426" s="458" t="s">
        <v>3316</v>
      </c>
      <c r="D426" s="4">
        <v>52</v>
      </c>
      <c r="E426" s="3">
        <v>114</v>
      </c>
      <c r="F426" s="437" t="s">
        <v>3301</v>
      </c>
      <c r="G426" s="4"/>
    </row>
    <row r="427" spans="1:7">
      <c r="A427" s="10">
        <v>6</v>
      </c>
      <c r="B427" s="11" t="s">
        <v>3176</v>
      </c>
      <c r="C427" s="470" t="s">
        <v>3364</v>
      </c>
      <c r="D427" s="10">
        <v>20</v>
      </c>
      <c r="E427" s="13">
        <v>134</v>
      </c>
      <c r="F427" s="442" t="s">
        <v>3365</v>
      </c>
      <c r="G427" s="10"/>
    </row>
    <row r="428" spans="1:7">
      <c r="A428" s="10">
        <v>7</v>
      </c>
      <c r="B428" s="11" t="s">
        <v>3386</v>
      </c>
      <c r="C428" s="12" t="s">
        <v>3387</v>
      </c>
      <c r="D428" s="10">
        <v>10</v>
      </c>
      <c r="E428" s="13">
        <v>144</v>
      </c>
      <c r="F428" s="10" t="s">
        <v>3365</v>
      </c>
      <c r="G428" s="10"/>
    </row>
    <row r="429" spans="1:7">
      <c r="A429" s="10">
        <v>8</v>
      </c>
      <c r="B429" s="11"/>
      <c r="C429" s="12"/>
      <c r="D429" s="10"/>
      <c r="E429" s="13"/>
      <c r="F429" s="10"/>
      <c r="G429" s="10"/>
    </row>
    <row r="430" spans="1:7">
      <c r="A430" s="10">
        <v>9</v>
      </c>
      <c r="B430" s="11"/>
      <c r="C430" s="12"/>
      <c r="D430" s="10"/>
      <c r="E430" s="13"/>
      <c r="F430" s="10"/>
      <c r="G430" s="10"/>
    </row>
    <row r="431" spans="1:7">
      <c r="A431" s="10">
        <v>10</v>
      </c>
      <c r="B431" s="11"/>
      <c r="C431" s="12"/>
      <c r="D431" s="10"/>
      <c r="E431" s="13"/>
      <c r="F431" s="10"/>
      <c r="G431" s="10"/>
    </row>
    <row r="432" spans="1:7">
      <c r="A432" s="492" t="s">
        <v>73</v>
      </c>
      <c r="B432" s="492"/>
      <c r="C432" s="492"/>
      <c r="D432" s="2" t="s">
        <v>4</v>
      </c>
      <c r="E432" s="3" t="s">
        <v>5</v>
      </c>
      <c r="F432" s="4" t="s">
        <v>6</v>
      </c>
      <c r="G432" s="5"/>
    </row>
    <row r="433" spans="1:7">
      <c r="A433" s="492" t="s">
        <v>74</v>
      </c>
      <c r="B433" s="492"/>
      <c r="C433" s="492"/>
      <c r="D433" s="4">
        <f>SUM(D435:D444)</f>
        <v>0</v>
      </c>
      <c r="E433" s="3"/>
      <c r="F433" s="493" t="s">
        <v>8</v>
      </c>
      <c r="G433" s="5"/>
    </row>
    <row r="434" spans="1:7">
      <c r="A434" s="6" t="s">
        <v>9</v>
      </c>
      <c r="B434" s="7" t="s">
        <v>10</v>
      </c>
      <c r="C434" s="6" t="s">
        <v>11</v>
      </c>
      <c r="D434" s="6" t="s">
        <v>12</v>
      </c>
      <c r="E434" s="3" t="s">
        <v>13</v>
      </c>
      <c r="F434" s="493"/>
      <c r="G434" s="3" t="s">
        <v>14</v>
      </c>
    </row>
    <row r="435" spans="1:7">
      <c r="A435" s="6">
        <v>1</v>
      </c>
      <c r="B435" s="9"/>
      <c r="C435" s="6"/>
      <c r="D435" s="4"/>
      <c r="E435" s="3"/>
      <c r="F435" s="4"/>
      <c r="G435" s="4"/>
    </row>
    <row r="436" spans="1:7">
      <c r="A436" s="6">
        <v>2</v>
      </c>
      <c r="B436" s="17"/>
      <c r="C436" s="18"/>
      <c r="D436" s="4"/>
      <c r="E436" s="3"/>
      <c r="F436" s="22"/>
      <c r="G436" s="4"/>
    </row>
    <row r="437" spans="1:7">
      <c r="A437" s="4">
        <v>3</v>
      </c>
      <c r="B437" s="8"/>
      <c r="C437" s="6"/>
      <c r="D437" s="4"/>
      <c r="E437" s="3"/>
      <c r="F437" s="4"/>
      <c r="G437" s="4"/>
    </row>
    <row r="438" spans="1:7">
      <c r="A438" s="6">
        <v>4</v>
      </c>
      <c r="B438" s="9"/>
      <c r="C438" s="6"/>
      <c r="D438" s="4"/>
      <c r="E438" s="3"/>
      <c r="F438" s="4"/>
      <c r="G438" s="4"/>
    </row>
    <row r="439" spans="1:7">
      <c r="A439" s="4">
        <v>5</v>
      </c>
      <c r="B439" s="9"/>
      <c r="C439" s="6"/>
      <c r="D439" s="4"/>
      <c r="E439" s="3"/>
      <c r="F439" s="4"/>
      <c r="G439" s="4"/>
    </row>
    <row r="440" spans="1:7">
      <c r="A440" s="10">
        <v>6</v>
      </c>
      <c r="B440" s="11"/>
      <c r="C440" s="12"/>
      <c r="D440" s="10"/>
      <c r="E440" s="13"/>
      <c r="F440" s="10"/>
      <c r="G440" s="10"/>
    </row>
    <row r="441" spans="1:7">
      <c r="A441" s="10">
        <v>7</v>
      </c>
      <c r="B441" s="11"/>
      <c r="C441" s="12"/>
      <c r="D441" s="10"/>
      <c r="E441" s="13"/>
      <c r="F441" s="10"/>
      <c r="G441" s="10"/>
    </row>
    <row r="442" spans="1:7">
      <c r="A442" s="10">
        <v>8</v>
      </c>
      <c r="B442" s="11"/>
      <c r="C442" s="12"/>
      <c r="D442" s="10"/>
      <c r="E442" s="13"/>
      <c r="F442" s="10"/>
      <c r="G442" s="10"/>
    </row>
    <row r="443" spans="1:7">
      <c r="A443" s="10">
        <v>9</v>
      </c>
      <c r="B443" s="11"/>
      <c r="C443" s="12"/>
      <c r="D443" s="10"/>
      <c r="E443" s="13"/>
      <c r="F443" s="10"/>
      <c r="G443" s="10"/>
    </row>
    <row r="444" spans="1:7">
      <c r="A444" s="10">
        <v>10</v>
      </c>
      <c r="B444" s="11"/>
      <c r="C444" s="12"/>
      <c r="D444" s="10"/>
      <c r="E444" s="13"/>
      <c r="F444" s="10"/>
      <c r="G444" s="10"/>
    </row>
    <row r="445" spans="1:7">
      <c r="A445" s="492" t="s">
        <v>75</v>
      </c>
      <c r="B445" s="492"/>
      <c r="C445" s="492"/>
      <c r="D445" s="2" t="s">
        <v>4</v>
      </c>
      <c r="E445" s="3" t="s">
        <v>5</v>
      </c>
      <c r="F445" s="4" t="s">
        <v>6</v>
      </c>
      <c r="G445" s="5"/>
    </row>
    <row r="446" spans="1:7">
      <c r="A446" s="492" t="s">
        <v>76</v>
      </c>
      <c r="B446" s="492"/>
      <c r="C446" s="492"/>
      <c r="D446" s="4">
        <f>SUM(D448:D457)</f>
        <v>96</v>
      </c>
      <c r="E446" s="3">
        <v>96</v>
      </c>
      <c r="F446" s="493" t="s">
        <v>8</v>
      </c>
      <c r="G446" s="5"/>
    </row>
    <row r="447" spans="1:7">
      <c r="A447" s="6" t="s">
        <v>9</v>
      </c>
      <c r="B447" s="7" t="s">
        <v>10</v>
      </c>
      <c r="C447" s="6" t="s">
        <v>11</v>
      </c>
      <c r="D447" s="6" t="s">
        <v>12</v>
      </c>
      <c r="E447" s="3" t="s">
        <v>13</v>
      </c>
      <c r="F447" s="493"/>
      <c r="G447" s="3" t="s">
        <v>14</v>
      </c>
    </row>
    <row r="448" spans="1:7">
      <c r="A448" s="6">
        <v>1</v>
      </c>
      <c r="B448" s="17" t="s">
        <v>3236</v>
      </c>
      <c r="C448" s="18" t="s">
        <v>3235</v>
      </c>
      <c r="D448" s="4">
        <v>20</v>
      </c>
      <c r="E448" s="3">
        <v>20</v>
      </c>
      <c r="F448" s="22" t="s">
        <v>3215</v>
      </c>
      <c r="G448" s="4"/>
    </row>
    <row r="449" spans="1:7">
      <c r="A449" s="6">
        <v>2</v>
      </c>
      <c r="B449" s="8" t="s">
        <v>3243</v>
      </c>
      <c r="C449" s="6" t="s">
        <v>3240</v>
      </c>
      <c r="D449" s="4">
        <v>4</v>
      </c>
      <c r="E449" s="3">
        <v>24</v>
      </c>
      <c r="F449" s="4" t="s">
        <v>3215</v>
      </c>
      <c r="G449" s="4"/>
    </row>
    <row r="450" spans="1:7">
      <c r="A450" s="6">
        <v>3</v>
      </c>
      <c r="B450" s="9" t="s">
        <v>3317</v>
      </c>
      <c r="C450" s="458" t="s">
        <v>3316</v>
      </c>
      <c r="D450" s="4">
        <v>52</v>
      </c>
      <c r="E450" s="3">
        <v>76</v>
      </c>
      <c r="F450" s="437" t="s">
        <v>3301</v>
      </c>
      <c r="G450" s="4"/>
    </row>
    <row r="451" spans="1:7">
      <c r="A451" s="6">
        <v>4</v>
      </c>
      <c r="B451" s="9" t="s">
        <v>3352</v>
      </c>
      <c r="C451" s="458" t="s">
        <v>3355</v>
      </c>
      <c r="D451" s="4">
        <v>20</v>
      </c>
      <c r="E451" s="3">
        <v>96</v>
      </c>
      <c r="F451" s="437" t="s">
        <v>3301</v>
      </c>
      <c r="G451" s="4"/>
    </row>
    <row r="452" spans="1:7">
      <c r="A452" s="6">
        <v>5</v>
      </c>
      <c r="B452" s="11"/>
      <c r="C452" s="12"/>
      <c r="D452" s="10"/>
      <c r="E452" s="13"/>
      <c r="F452" s="10"/>
      <c r="G452" s="4"/>
    </row>
    <row r="453" spans="1:7">
      <c r="A453" s="6">
        <v>6</v>
      </c>
      <c r="B453" s="11"/>
      <c r="C453" s="12"/>
      <c r="D453" s="10"/>
      <c r="E453" s="13"/>
      <c r="F453" s="10"/>
      <c r="G453" s="10"/>
    </row>
    <row r="454" spans="1:7">
      <c r="A454" s="6">
        <v>7</v>
      </c>
      <c r="B454" s="11"/>
      <c r="C454" s="12"/>
      <c r="D454" s="10"/>
      <c r="E454" s="13"/>
      <c r="F454" s="10"/>
      <c r="G454" s="10"/>
    </row>
    <row r="455" spans="1:7">
      <c r="A455" s="6">
        <v>8</v>
      </c>
      <c r="B455" s="11"/>
      <c r="C455" s="12"/>
      <c r="D455" s="10"/>
      <c r="E455" s="13"/>
      <c r="F455" s="10"/>
      <c r="G455" s="10"/>
    </row>
    <row r="456" spans="1:7">
      <c r="A456" s="6">
        <v>9</v>
      </c>
      <c r="B456" s="11"/>
      <c r="C456" s="12"/>
      <c r="D456" s="10"/>
      <c r="E456" s="13"/>
      <c r="F456" s="10"/>
      <c r="G456" s="10"/>
    </row>
    <row r="457" spans="1:7">
      <c r="A457" s="6">
        <v>10</v>
      </c>
      <c r="B457" s="11"/>
      <c r="C457" s="12"/>
      <c r="D457" s="10"/>
      <c r="E457" s="13"/>
      <c r="F457" s="10"/>
      <c r="G457" s="10"/>
    </row>
    <row r="458" spans="1:7">
      <c r="A458" s="492" t="s">
        <v>77</v>
      </c>
      <c r="B458" s="492"/>
      <c r="C458" s="492"/>
      <c r="D458" s="2" t="s">
        <v>4</v>
      </c>
      <c r="E458" s="3" t="s">
        <v>5</v>
      </c>
      <c r="F458" s="4" t="s">
        <v>6</v>
      </c>
      <c r="G458" s="5"/>
    </row>
    <row r="459" spans="1:7">
      <c r="A459" s="492" t="s">
        <v>78</v>
      </c>
      <c r="B459" s="492"/>
      <c r="C459" s="492"/>
      <c r="D459" s="4">
        <f>SUM(D461:D470)</f>
        <v>164</v>
      </c>
      <c r="E459" s="3">
        <v>150</v>
      </c>
      <c r="F459" s="493" t="s">
        <v>8</v>
      </c>
      <c r="G459" s="5"/>
    </row>
    <row r="460" spans="1:7">
      <c r="A460" s="6" t="s">
        <v>9</v>
      </c>
      <c r="B460" s="7" t="s">
        <v>10</v>
      </c>
      <c r="C460" s="6" t="s">
        <v>11</v>
      </c>
      <c r="D460" s="6" t="s">
        <v>12</v>
      </c>
      <c r="E460" s="3" t="s">
        <v>3256</v>
      </c>
      <c r="F460" s="493"/>
      <c r="G460" s="3" t="s">
        <v>14</v>
      </c>
    </row>
    <row r="461" spans="1:7">
      <c r="A461" s="6">
        <v>11</v>
      </c>
      <c r="B461" s="17" t="s">
        <v>3249</v>
      </c>
      <c r="C461" s="18" t="s">
        <v>3250</v>
      </c>
      <c r="D461" s="4">
        <v>4</v>
      </c>
      <c r="E461" s="3">
        <v>4</v>
      </c>
      <c r="F461" s="22" t="s">
        <v>3251</v>
      </c>
      <c r="G461" s="4"/>
    </row>
    <row r="462" spans="1:7">
      <c r="A462" s="6">
        <v>12</v>
      </c>
      <c r="B462" s="8" t="s">
        <v>3254</v>
      </c>
      <c r="C462" s="6" t="s">
        <v>3253</v>
      </c>
      <c r="D462" s="4">
        <v>30</v>
      </c>
      <c r="E462" s="3">
        <v>34</v>
      </c>
      <c r="F462" s="437" t="s">
        <v>3251</v>
      </c>
      <c r="G462" s="4"/>
    </row>
    <row r="463" spans="1:7">
      <c r="A463" s="6">
        <v>13</v>
      </c>
      <c r="B463" s="438" t="s">
        <v>3274</v>
      </c>
      <c r="C463" s="6" t="s">
        <v>3177</v>
      </c>
      <c r="D463" s="4">
        <v>20</v>
      </c>
      <c r="E463" s="3">
        <v>54</v>
      </c>
      <c r="F463" s="4" t="s">
        <v>3251</v>
      </c>
      <c r="G463" s="4"/>
    </row>
    <row r="464" spans="1:7">
      <c r="A464" s="6">
        <v>14</v>
      </c>
      <c r="B464" s="9" t="s">
        <v>3314</v>
      </c>
      <c r="C464" s="6" t="s">
        <v>3300</v>
      </c>
      <c r="D464" s="4">
        <v>8</v>
      </c>
      <c r="E464" s="3">
        <v>62</v>
      </c>
      <c r="F464" s="4" t="s">
        <v>3301</v>
      </c>
      <c r="G464" s="4"/>
    </row>
    <row r="465" spans="1:7">
      <c r="A465" s="6">
        <v>15</v>
      </c>
      <c r="B465" s="11" t="s">
        <v>3329</v>
      </c>
      <c r="C465" s="12" t="s">
        <v>3307</v>
      </c>
      <c r="D465" s="10">
        <v>30</v>
      </c>
      <c r="E465" s="13">
        <v>92</v>
      </c>
      <c r="F465" s="442" t="s">
        <v>3301</v>
      </c>
      <c r="G465" s="4"/>
    </row>
    <row r="466" spans="1:7">
      <c r="A466" s="6">
        <v>16</v>
      </c>
      <c r="B466" s="11" t="s">
        <v>3317</v>
      </c>
      <c r="C466" s="470" t="s">
        <v>3349</v>
      </c>
      <c r="D466" s="10">
        <v>52</v>
      </c>
      <c r="E466" s="13">
        <v>144</v>
      </c>
      <c r="F466" s="442" t="s">
        <v>3301</v>
      </c>
      <c r="G466" s="10"/>
    </row>
    <row r="467" spans="1:7">
      <c r="A467" s="6">
        <v>17</v>
      </c>
      <c r="B467" s="11" t="s">
        <v>3176</v>
      </c>
      <c r="C467" s="470" t="s">
        <v>3364</v>
      </c>
      <c r="D467" s="10">
        <v>20</v>
      </c>
      <c r="E467" s="13">
        <v>150</v>
      </c>
      <c r="F467" s="442" t="s">
        <v>3365</v>
      </c>
      <c r="G467" s="10"/>
    </row>
    <row r="468" spans="1:7">
      <c r="A468" s="6">
        <v>18</v>
      </c>
      <c r="B468" s="11"/>
      <c r="C468" s="12"/>
      <c r="D468" s="10"/>
      <c r="E468" s="13"/>
      <c r="F468" s="10"/>
      <c r="G468" s="10"/>
    </row>
    <row r="469" spans="1:7">
      <c r="A469" s="6">
        <v>19</v>
      </c>
      <c r="B469" s="11"/>
      <c r="C469" s="12"/>
      <c r="D469" s="10"/>
      <c r="E469" s="13"/>
      <c r="F469" s="10"/>
      <c r="G469" s="10"/>
    </row>
    <row r="470" spans="1:7">
      <c r="A470" s="6">
        <v>20</v>
      </c>
      <c r="B470" s="11"/>
      <c r="C470" s="12"/>
      <c r="D470" s="10"/>
      <c r="E470" s="13"/>
      <c r="F470" s="10"/>
      <c r="G470" s="10"/>
    </row>
    <row r="471" spans="1:7">
      <c r="A471" s="492" t="s">
        <v>79</v>
      </c>
      <c r="B471" s="492"/>
      <c r="C471" s="492"/>
      <c r="D471" s="2" t="s">
        <v>4</v>
      </c>
      <c r="E471" s="3" t="s">
        <v>5</v>
      </c>
      <c r="F471" s="4" t="s">
        <v>6</v>
      </c>
      <c r="G471" s="5"/>
    </row>
    <row r="472" spans="1:7">
      <c r="A472" s="492" t="s">
        <v>80</v>
      </c>
      <c r="B472" s="492"/>
      <c r="C472" s="492"/>
      <c r="D472" s="4">
        <f>SUM(D474:D483)</f>
        <v>30</v>
      </c>
      <c r="E472" s="3">
        <v>30</v>
      </c>
      <c r="F472" s="493" t="s">
        <v>8</v>
      </c>
      <c r="G472" s="5"/>
    </row>
    <row r="473" spans="1:7">
      <c r="A473" s="6" t="s">
        <v>9</v>
      </c>
      <c r="B473" s="7" t="s">
        <v>10</v>
      </c>
      <c r="C473" s="6" t="s">
        <v>11</v>
      </c>
      <c r="D473" s="6" t="s">
        <v>12</v>
      </c>
      <c r="E473" s="3" t="s">
        <v>3256</v>
      </c>
      <c r="F473" s="493"/>
      <c r="G473" s="3" t="s">
        <v>14</v>
      </c>
    </row>
    <row r="474" spans="1:7">
      <c r="A474" s="6">
        <v>21</v>
      </c>
      <c r="B474" s="17" t="s">
        <v>3254</v>
      </c>
      <c r="C474" s="18" t="s">
        <v>3253</v>
      </c>
      <c r="D474" s="4">
        <v>30</v>
      </c>
      <c r="E474" s="3">
        <v>30</v>
      </c>
      <c r="F474" s="22" t="s">
        <v>3251</v>
      </c>
      <c r="G474" s="4"/>
    </row>
    <row r="475" spans="1:7">
      <c r="A475" s="6">
        <v>22</v>
      </c>
      <c r="B475" s="8"/>
      <c r="C475" s="6"/>
      <c r="D475" s="4"/>
      <c r="E475" s="3"/>
      <c r="F475" s="4"/>
      <c r="G475" s="4"/>
    </row>
    <row r="476" spans="1:7">
      <c r="A476" s="6">
        <v>23</v>
      </c>
      <c r="B476" s="9"/>
      <c r="C476" s="6"/>
      <c r="D476" s="4"/>
      <c r="E476" s="3"/>
      <c r="F476" s="4"/>
      <c r="G476" s="4"/>
    </row>
    <row r="477" spans="1:7">
      <c r="A477" s="6">
        <v>24</v>
      </c>
      <c r="B477" s="9"/>
      <c r="C477" s="6"/>
      <c r="D477" s="4"/>
      <c r="E477" s="3"/>
      <c r="F477" s="4"/>
      <c r="G477" s="4"/>
    </row>
    <row r="478" spans="1:7">
      <c r="A478" s="6">
        <v>25</v>
      </c>
      <c r="B478" s="11"/>
      <c r="C478" s="12"/>
      <c r="D478" s="10"/>
      <c r="E478" s="13"/>
      <c r="F478" s="10"/>
      <c r="G478" s="4"/>
    </row>
    <row r="479" spans="1:7">
      <c r="A479" s="6">
        <v>26</v>
      </c>
      <c r="B479" s="11"/>
      <c r="C479" s="12"/>
      <c r="D479" s="10"/>
      <c r="E479" s="13"/>
      <c r="F479" s="10"/>
      <c r="G479" s="10"/>
    </row>
    <row r="480" spans="1:7">
      <c r="A480" s="6">
        <v>27</v>
      </c>
      <c r="B480" s="11"/>
      <c r="C480" s="12"/>
      <c r="D480" s="10"/>
      <c r="E480" s="13"/>
      <c r="F480" s="10"/>
      <c r="G480" s="10"/>
    </row>
    <row r="481" spans="1:7">
      <c r="A481" s="6">
        <v>28</v>
      </c>
      <c r="B481" s="11"/>
      <c r="C481" s="12"/>
      <c r="D481" s="10"/>
      <c r="E481" s="13"/>
      <c r="F481" s="10"/>
      <c r="G481" s="10"/>
    </row>
    <row r="482" spans="1:7">
      <c r="A482" s="6">
        <v>29</v>
      </c>
      <c r="B482" s="11"/>
      <c r="C482" s="12"/>
      <c r="D482" s="10"/>
      <c r="E482" s="13"/>
      <c r="F482" s="10"/>
      <c r="G482" s="10"/>
    </row>
    <row r="483" spans="1:7">
      <c r="A483" s="6">
        <v>30</v>
      </c>
      <c r="B483" s="11"/>
      <c r="C483" s="12"/>
      <c r="D483" s="10"/>
      <c r="E483" s="13"/>
      <c r="F483" s="10"/>
      <c r="G483" s="10"/>
    </row>
    <row r="484" spans="1:7">
      <c r="A484" s="492" t="s">
        <v>81</v>
      </c>
      <c r="B484" s="492"/>
      <c r="C484" s="492"/>
      <c r="D484" s="2" t="s">
        <v>4</v>
      </c>
      <c r="E484" s="3" t="s">
        <v>5</v>
      </c>
      <c r="F484" s="4" t="s">
        <v>6</v>
      </c>
      <c r="G484" s="5"/>
    </row>
    <row r="485" spans="1:7">
      <c r="A485" s="492" t="s">
        <v>82</v>
      </c>
      <c r="B485" s="492"/>
      <c r="C485" s="492"/>
      <c r="D485" s="4">
        <f>SUM(D487:D496)</f>
        <v>0</v>
      </c>
      <c r="E485" s="3"/>
      <c r="F485" s="493" t="s">
        <v>8</v>
      </c>
      <c r="G485" s="5"/>
    </row>
    <row r="486" spans="1:7">
      <c r="A486" s="6" t="s">
        <v>9</v>
      </c>
      <c r="B486" s="7" t="s">
        <v>10</v>
      </c>
      <c r="C486" s="6" t="s">
        <v>11</v>
      </c>
      <c r="D486" s="6" t="s">
        <v>12</v>
      </c>
      <c r="E486" s="3" t="s">
        <v>13</v>
      </c>
      <c r="F486" s="493"/>
      <c r="G486" s="3" t="s">
        <v>14</v>
      </c>
    </row>
    <row r="487" spans="1:7">
      <c r="A487" s="6">
        <v>31</v>
      </c>
      <c r="B487" s="17"/>
      <c r="C487" s="18"/>
      <c r="D487" s="4"/>
      <c r="E487" s="3"/>
      <c r="F487" s="22"/>
      <c r="G487" s="4"/>
    </row>
    <row r="488" spans="1:7">
      <c r="A488" s="6">
        <v>32</v>
      </c>
      <c r="B488" s="8"/>
      <c r="C488" s="6"/>
      <c r="D488" s="4"/>
      <c r="E488" s="3"/>
      <c r="F488" s="4"/>
      <c r="G488" s="4"/>
    </row>
    <row r="489" spans="1:7">
      <c r="A489" s="6">
        <v>33</v>
      </c>
      <c r="B489" s="9"/>
      <c r="C489" s="6"/>
      <c r="D489" s="4"/>
      <c r="E489" s="3"/>
      <c r="F489" s="4"/>
      <c r="G489" s="4"/>
    </row>
    <row r="490" spans="1:7">
      <c r="A490" s="6">
        <v>34</v>
      </c>
      <c r="B490" s="9"/>
      <c r="C490" s="6"/>
      <c r="D490" s="4"/>
      <c r="E490" s="3"/>
      <c r="F490" s="4"/>
      <c r="G490" s="4"/>
    </row>
    <row r="491" spans="1:7">
      <c r="A491" s="6">
        <v>35</v>
      </c>
      <c r="B491" s="11"/>
      <c r="C491" s="12"/>
      <c r="D491" s="10"/>
      <c r="E491" s="13"/>
      <c r="F491" s="10"/>
      <c r="G491" s="4"/>
    </row>
    <row r="492" spans="1:7">
      <c r="A492" s="6">
        <v>36</v>
      </c>
      <c r="B492" s="11"/>
      <c r="C492" s="12"/>
      <c r="D492" s="10"/>
      <c r="E492" s="13"/>
      <c r="F492" s="10"/>
      <c r="G492" s="10"/>
    </row>
    <row r="493" spans="1:7">
      <c r="A493" s="6">
        <v>37</v>
      </c>
      <c r="B493" s="11"/>
      <c r="C493" s="12"/>
      <c r="D493" s="10"/>
      <c r="E493" s="13"/>
      <c r="F493" s="10"/>
      <c r="G493" s="10"/>
    </row>
    <row r="494" spans="1:7">
      <c r="A494" s="6">
        <v>38</v>
      </c>
      <c r="B494" s="11"/>
      <c r="C494" s="12"/>
      <c r="D494" s="10"/>
      <c r="E494" s="13"/>
      <c r="F494" s="10"/>
      <c r="G494" s="10"/>
    </row>
    <row r="495" spans="1:7">
      <c r="A495" s="6">
        <v>39</v>
      </c>
      <c r="B495" s="11"/>
      <c r="C495" s="12"/>
      <c r="D495" s="10"/>
      <c r="E495" s="13"/>
      <c r="F495" s="10"/>
      <c r="G495" s="10"/>
    </row>
    <row r="496" spans="1:7">
      <c r="A496" s="6">
        <v>40</v>
      </c>
      <c r="B496" s="11"/>
      <c r="C496" s="12"/>
      <c r="D496" s="10"/>
      <c r="E496" s="13"/>
      <c r="F496" s="10"/>
      <c r="G496" s="10"/>
    </row>
    <row r="497" spans="1:7">
      <c r="A497" s="492" t="s">
        <v>83</v>
      </c>
      <c r="B497" s="492"/>
      <c r="C497" s="492"/>
      <c r="D497" s="2" t="s">
        <v>4</v>
      </c>
      <c r="E497" s="3" t="s">
        <v>5</v>
      </c>
      <c r="F497" s="4" t="s">
        <v>6</v>
      </c>
      <c r="G497" s="5"/>
    </row>
    <row r="498" spans="1:7">
      <c r="A498" s="492" t="s">
        <v>84</v>
      </c>
      <c r="B498" s="492"/>
      <c r="C498" s="492"/>
      <c r="D498" s="4">
        <f>SUM(D500:D509)</f>
        <v>137</v>
      </c>
      <c r="E498" s="3">
        <v>137</v>
      </c>
      <c r="F498" s="493" t="s">
        <v>8</v>
      </c>
      <c r="G498" s="5"/>
    </row>
    <row r="499" spans="1:7">
      <c r="A499" s="6" t="s">
        <v>9</v>
      </c>
      <c r="B499" s="7" t="s">
        <v>10</v>
      </c>
      <c r="C499" s="6" t="s">
        <v>11</v>
      </c>
      <c r="D499" s="6" t="s">
        <v>12</v>
      </c>
      <c r="E499" s="3" t="s">
        <v>13</v>
      </c>
      <c r="F499" s="493"/>
      <c r="G499" s="3" t="s">
        <v>14</v>
      </c>
    </row>
    <row r="500" spans="1:7" ht="33">
      <c r="A500" s="6">
        <v>1</v>
      </c>
      <c r="B500" s="17" t="s">
        <v>3200</v>
      </c>
      <c r="C500" s="18" t="s">
        <v>3199</v>
      </c>
      <c r="D500" s="4">
        <v>20</v>
      </c>
      <c r="E500" s="3">
        <v>20</v>
      </c>
      <c r="F500" s="22" t="s">
        <v>3195</v>
      </c>
      <c r="G500" s="4"/>
    </row>
    <row r="501" spans="1:7">
      <c r="A501" s="6">
        <v>2</v>
      </c>
      <c r="B501" s="8" t="s">
        <v>3254</v>
      </c>
      <c r="C501" s="6" t="s">
        <v>3253</v>
      </c>
      <c r="D501" s="4">
        <v>30</v>
      </c>
      <c r="E501" s="3">
        <v>30</v>
      </c>
      <c r="F501" s="4" t="s">
        <v>3251</v>
      </c>
      <c r="G501" s="4"/>
    </row>
    <row r="502" spans="1:7">
      <c r="A502" s="6">
        <v>3</v>
      </c>
      <c r="B502" s="9" t="s">
        <v>3289</v>
      </c>
      <c r="C502" s="6" t="s">
        <v>3290</v>
      </c>
      <c r="D502" s="4">
        <v>20</v>
      </c>
      <c r="E502" s="3">
        <v>70</v>
      </c>
      <c r="F502" s="4" t="s">
        <v>3281</v>
      </c>
      <c r="G502" s="4"/>
    </row>
    <row r="503" spans="1:7">
      <c r="A503" s="6">
        <v>4</v>
      </c>
      <c r="B503" s="9" t="s">
        <v>3317</v>
      </c>
      <c r="C503" s="458" t="s">
        <v>3316</v>
      </c>
      <c r="D503" s="4">
        <v>52</v>
      </c>
      <c r="E503" s="3">
        <v>122</v>
      </c>
      <c r="F503" s="437" t="s">
        <v>3301</v>
      </c>
      <c r="G503" s="4"/>
    </row>
    <row r="504" spans="1:7">
      <c r="A504" s="6">
        <v>5</v>
      </c>
      <c r="B504" s="9" t="s">
        <v>3384</v>
      </c>
      <c r="C504" s="6" t="s">
        <v>3385</v>
      </c>
      <c r="D504" s="4">
        <v>15</v>
      </c>
      <c r="E504" s="3">
        <v>137</v>
      </c>
      <c r="F504" s="437" t="s">
        <v>3365</v>
      </c>
      <c r="G504" s="4"/>
    </row>
    <row r="505" spans="1:7">
      <c r="A505" s="6">
        <v>6</v>
      </c>
      <c r="B505" s="11"/>
      <c r="C505" s="12"/>
      <c r="D505" s="10"/>
      <c r="E505" s="13"/>
      <c r="F505" s="10"/>
      <c r="G505" s="10"/>
    </row>
    <row r="506" spans="1:7">
      <c r="A506" s="6">
        <v>7</v>
      </c>
      <c r="B506" s="11"/>
      <c r="C506" s="12"/>
      <c r="D506" s="10"/>
      <c r="E506" s="13"/>
      <c r="F506" s="10"/>
      <c r="G506" s="10"/>
    </row>
    <row r="507" spans="1:7">
      <c r="A507" s="6">
        <v>8</v>
      </c>
      <c r="B507" s="11"/>
      <c r="C507" s="12"/>
      <c r="D507" s="10"/>
      <c r="E507" s="13"/>
      <c r="F507" s="10"/>
      <c r="G507" s="10"/>
    </row>
    <row r="508" spans="1:7">
      <c r="A508" s="6">
        <v>9</v>
      </c>
      <c r="B508" s="11"/>
      <c r="C508" s="12"/>
      <c r="D508" s="10"/>
      <c r="E508" s="13"/>
      <c r="F508" s="10"/>
      <c r="G508" s="10"/>
    </row>
    <row r="509" spans="1:7">
      <c r="A509" s="6">
        <v>10</v>
      </c>
      <c r="B509" s="11"/>
      <c r="C509" s="12"/>
      <c r="D509" s="10"/>
      <c r="E509" s="13"/>
      <c r="F509" s="10"/>
      <c r="G509" s="10"/>
    </row>
    <row r="510" spans="1:7">
      <c r="A510" s="492" t="s">
        <v>85</v>
      </c>
      <c r="B510" s="492"/>
      <c r="C510" s="492"/>
      <c r="D510" s="2" t="s">
        <v>4</v>
      </c>
      <c r="E510" s="3" t="s">
        <v>5</v>
      </c>
      <c r="F510" s="4" t="s">
        <v>6</v>
      </c>
      <c r="G510" s="5"/>
    </row>
    <row r="511" spans="1:7">
      <c r="A511" s="492" t="s">
        <v>86</v>
      </c>
      <c r="B511" s="492"/>
      <c r="C511" s="492"/>
      <c r="D511" s="4">
        <f>SUM(D513:D522)</f>
        <v>170</v>
      </c>
      <c r="E511" s="3">
        <v>150</v>
      </c>
      <c r="F511" s="493" t="s">
        <v>8</v>
      </c>
      <c r="G511" s="5"/>
    </row>
    <row r="512" spans="1:7">
      <c r="A512" s="6" t="s">
        <v>9</v>
      </c>
      <c r="B512" s="7" t="s">
        <v>10</v>
      </c>
      <c r="C512" s="6" t="s">
        <v>11</v>
      </c>
      <c r="D512" s="6" t="s">
        <v>12</v>
      </c>
      <c r="E512" s="3" t="s">
        <v>13</v>
      </c>
      <c r="F512" s="493"/>
      <c r="G512" s="3" t="s">
        <v>14</v>
      </c>
    </row>
    <row r="513" spans="1:7">
      <c r="A513" s="6">
        <v>1</v>
      </c>
      <c r="B513" s="17" t="s">
        <v>3221</v>
      </c>
      <c r="C513" s="18" t="s">
        <v>3222</v>
      </c>
      <c r="D513" s="4">
        <v>20</v>
      </c>
      <c r="E513" s="3">
        <v>20</v>
      </c>
      <c r="F513" s="22" t="s">
        <v>3215</v>
      </c>
      <c r="G513" s="4"/>
    </row>
    <row r="514" spans="1:7">
      <c r="A514" s="6">
        <v>2</v>
      </c>
      <c r="B514" s="8" t="s">
        <v>3254</v>
      </c>
      <c r="C514" s="6" t="s">
        <v>3253</v>
      </c>
      <c r="D514" s="4">
        <v>30</v>
      </c>
      <c r="E514" s="3">
        <v>50</v>
      </c>
      <c r="F514" s="4" t="s">
        <v>3251</v>
      </c>
      <c r="G514" s="4"/>
    </row>
    <row r="515" spans="1:7">
      <c r="A515" s="6">
        <v>3</v>
      </c>
      <c r="B515" s="9" t="s">
        <v>3288</v>
      </c>
      <c r="C515" s="6" t="s">
        <v>3287</v>
      </c>
      <c r="D515" s="4">
        <v>100</v>
      </c>
      <c r="E515" s="3">
        <v>150</v>
      </c>
      <c r="F515" s="4" t="s">
        <v>3281</v>
      </c>
      <c r="G515" s="4"/>
    </row>
    <row r="516" spans="1:7">
      <c r="A516" s="6">
        <v>4</v>
      </c>
      <c r="B516" s="9" t="s">
        <v>3176</v>
      </c>
      <c r="C516" s="488" t="s">
        <v>3381</v>
      </c>
      <c r="D516" s="4">
        <v>20</v>
      </c>
      <c r="E516" s="3">
        <v>150</v>
      </c>
      <c r="F516" s="485" t="s">
        <v>3365</v>
      </c>
      <c r="G516" s="4"/>
    </row>
    <row r="517" spans="1:7">
      <c r="A517" s="6">
        <v>5</v>
      </c>
      <c r="B517" s="9"/>
      <c r="C517" s="6"/>
      <c r="D517" s="4"/>
      <c r="E517" s="3"/>
      <c r="F517" s="4"/>
      <c r="G517" s="4"/>
    </row>
    <row r="518" spans="1:7">
      <c r="A518" s="6">
        <v>6</v>
      </c>
      <c r="B518" s="11"/>
      <c r="C518" s="12"/>
      <c r="D518" s="10"/>
      <c r="E518" s="13"/>
      <c r="F518" s="10"/>
      <c r="G518" s="10"/>
    </row>
    <row r="519" spans="1:7">
      <c r="A519" s="6">
        <v>7</v>
      </c>
      <c r="B519" s="11"/>
      <c r="C519" s="12"/>
      <c r="D519" s="10"/>
      <c r="E519" s="13"/>
      <c r="F519" s="10"/>
      <c r="G519" s="10"/>
    </row>
    <row r="520" spans="1:7">
      <c r="A520" s="6">
        <v>8</v>
      </c>
      <c r="B520" s="11"/>
      <c r="C520" s="12"/>
      <c r="D520" s="10"/>
      <c r="E520" s="13"/>
      <c r="F520" s="10"/>
      <c r="G520" s="10"/>
    </row>
    <row r="521" spans="1:7">
      <c r="A521" s="6">
        <v>9</v>
      </c>
      <c r="B521" s="11"/>
      <c r="C521" s="12"/>
      <c r="D521" s="10"/>
      <c r="E521" s="13"/>
      <c r="F521" s="10"/>
      <c r="G521" s="10"/>
    </row>
    <row r="522" spans="1:7">
      <c r="A522" s="6">
        <v>10</v>
      </c>
      <c r="B522" s="11"/>
      <c r="C522" s="12"/>
      <c r="D522" s="10"/>
      <c r="E522" s="13"/>
      <c r="F522" s="10"/>
      <c r="G522" s="10"/>
    </row>
    <row r="523" spans="1:7">
      <c r="A523" s="492" t="s">
        <v>87</v>
      </c>
      <c r="B523" s="492"/>
      <c r="C523" s="492"/>
      <c r="D523" s="2" t="s">
        <v>4</v>
      </c>
      <c r="E523" s="3" t="s">
        <v>5</v>
      </c>
      <c r="F523" s="4" t="s">
        <v>6</v>
      </c>
      <c r="G523" s="5"/>
    </row>
    <row r="524" spans="1:7">
      <c r="A524" s="492" t="s">
        <v>88</v>
      </c>
      <c r="B524" s="492"/>
      <c r="C524" s="492"/>
      <c r="D524" s="4">
        <f>SUM(D526:D535)</f>
        <v>82</v>
      </c>
      <c r="E524" s="3">
        <v>82</v>
      </c>
      <c r="F524" s="493" t="s">
        <v>8</v>
      </c>
      <c r="G524" s="5"/>
    </row>
    <row r="525" spans="1:7">
      <c r="A525" s="6" t="s">
        <v>9</v>
      </c>
      <c r="B525" s="7" t="s">
        <v>10</v>
      </c>
      <c r="C525" s="6" t="s">
        <v>11</v>
      </c>
      <c r="D525" s="6" t="s">
        <v>12</v>
      </c>
      <c r="E525" s="3" t="s">
        <v>13</v>
      </c>
      <c r="F525" s="493"/>
      <c r="G525" s="3" t="s">
        <v>14</v>
      </c>
    </row>
    <row r="526" spans="1:7">
      <c r="A526" s="6">
        <v>1</v>
      </c>
      <c r="B526" s="17" t="s">
        <v>3190</v>
      </c>
      <c r="C526" s="18" t="s">
        <v>3189</v>
      </c>
      <c r="D526" s="4">
        <v>52</v>
      </c>
      <c r="E526" s="3">
        <v>52</v>
      </c>
      <c r="F526" s="22" t="s">
        <v>3188</v>
      </c>
      <c r="G526" s="4"/>
    </row>
    <row r="527" spans="1:7">
      <c r="A527" s="6">
        <v>2</v>
      </c>
      <c r="B527" s="8" t="s">
        <v>3254</v>
      </c>
      <c r="C527" s="6" t="s">
        <v>3253</v>
      </c>
      <c r="D527" s="4">
        <v>30</v>
      </c>
      <c r="E527" s="3">
        <v>82</v>
      </c>
      <c r="F527" s="4" t="s">
        <v>3251</v>
      </c>
      <c r="G527" s="4"/>
    </row>
    <row r="528" spans="1:7">
      <c r="A528" s="6">
        <v>3</v>
      </c>
      <c r="B528" s="9"/>
      <c r="C528" s="6"/>
      <c r="D528" s="4"/>
      <c r="E528" s="3"/>
      <c r="F528" s="4"/>
      <c r="G528" s="4"/>
    </row>
    <row r="529" spans="1:7">
      <c r="A529" s="6">
        <v>4</v>
      </c>
      <c r="B529" s="9"/>
      <c r="C529" s="6"/>
      <c r="D529" s="4"/>
      <c r="E529" s="3"/>
      <c r="F529" s="4"/>
      <c r="G529" s="4"/>
    </row>
    <row r="530" spans="1:7">
      <c r="A530" s="6">
        <v>5</v>
      </c>
      <c r="B530" s="9"/>
      <c r="C530" s="6"/>
      <c r="D530" s="4"/>
      <c r="E530" s="3"/>
      <c r="F530" s="4"/>
      <c r="G530" s="4"/>
    </row>
    <row r="531" spans="1:7">
      <c r="A531" s="6">
        <v>6</v>
      </c>
      <c r="B531" s="11"/>
      <c r="C531" s="12"/>
      <c r="D531" s="10"/>
      <c r="E531" s="13"/>
      <c r="F531" s="10"/>
      <c r="G531" s="10"/>
    </row>
    <row r="532" spans="1:7">
      <c r="A532" s="6">
        <v>7</v>
      </c>
      <c r="B532" s="11"/>
      <c r="C532" s="12"/>
      <c r="D532" s="10"/>
      <c r="E532" s="13"/>
      <c r="F532" s="10"/>
      <c r="G532" s="10"/>
    </row>
    <row r="533" spans="1:7">
      <c r="A533" s="6">
        <v>8</v>
      </c>
      <c r="B533" s="11"/>
      <c r="C533" s="12"/>
      <c r="D533" s="10"/>
      <c r="E533" s="13"/>
      <c r="F533" s="10"/>
      <c r="G533" s="10"/>
    </row>
    <row r="534" spans="1:7">
      <c r="A534" s="6">
        <v>9</v>
      </c>
      <c r="B534" s="11"/>
      <c r="C534" s="12"/>
      <c r="D534" s="10"/>
      <c r="E534" s="13"/>
      <c r="F534" s="10"/>
      <c r="G534" s="10"/>
    </row>
    <row r="535" spans="1:7">
      <c r="A535" s="6">
        <v>10</v>
      </c>
      <c r="B535" s="11"/>
      <c r="C535" s="12"/>
      <c r="D535" s="10"/>
      <c r="E535" s="13"/>
      <c r="F535" s="10"/>
      <c r="G535" s="10"/>
    </row>
    <row r="536" spans="1:7">
      <c r="A536" s="492" t="s">
        <v>89</v>
      </c>
      <c r="B536" s="492"/>
      <c r="C536" s="492"/>
      <c r="D536" s="2" t="s">
        <v>4</v>
      </c>
      <c r="E536" s="3" t="s">
        <v>5</v>
      </c>
      <c r="F536" s="4" t="s">
        <v>6</v>
      </c>
      <c r="G536" s="5"/>
    </row>
    <row r="537" spans="1:7">
      <c r="A537" s="492" t="s">
        <v>90</v>
      </c>
      <c r="B537" s="492"/>
      <c r="C537" s="492"/>
      <c r="D537" s="4">
        <f>SUM(D539:D548)</f>
        <v>146</v>
      </c>
      <c r="E537" s="3">
        <v>146</v>
      </c>
      <c r="F537" s="493" t="s">
        <v>8</v>
      </c>
      <c r="G537" s="5"/>
    </row>
    <row r="538" spans="1:7">
      <c r="A538" s="6" t="s">
        <v>9</v>
      </c>
      <c r="B538" s="7" t="s">
        <v>10</v>
      </c>
      <c r="C538" s="6" t="s">
        <v>11</v>
      </c>
      <c r="D538" s="6" t="s">
        <v>12</v>
      </c>
      <c r="E538" s="3" t="s">
        <v>13</v>
      </c>
      <c r="F538" s="493"/>
      <c r="G538" s="3" t="s">
        <v>14</v>
      </c>
    </row>
    <row r="539" spans="1:7">
      <c r="A539" s="6">
        <v>1</v>
      </c>
      <c r="B539" s="17" t="s">
        <v>3236</v>
      </c>
      <c r="C539" s="18" t="s">
        <v>3235</v>
      </c>
      <c r="D539" s="4">
        <v>20</v>
      </c>
      <c r="E539" s="3">
        <v>20</v>
      </c>
      <c r="F539" s="22" t="s">
        <v>3215</v>
      </c>
      <c r="G539" s="4"/>
    </row>
    <row r="540" spans="1:7">
      <c r="A540" s="6">
        <v>2</v>
      </c>
      <c r="B540" s="8" t="s">
        <v>3243</v>
      </c>
      <c r="C540" s="6" t="s">
        <v>3240</v>
      </c>
      <c r="D540" s="4">
        <v>4</v>
      </c>
      <c r="E540" s="3">
        <v>24</v>
      </c>
      <c r="F540" s="4" t="s">
        <v>3215</v>
      </c>
      <c r="G540" s="4"/>
    </row>
    <row r="541" spans="1:7">
      <c r="A541" s="6">
        <v>3</v>
      </c>
      <c r="B541" s="9" t="s">
        <v>3254</v>
      </c>
      <c r="C541" s="6" t="s">
        <v>3253</v>
      </c>
      <c r="D541" s="4">
        <v>30</v>
      </c>
      <c r="E541" s="3">
        <v>54</v>
      </c>
      <c r="F541" s="4" t="s">
        <v>3251</v>
      </c>
      <c r="G541" s="4"/>
    </row>
    <row r="542" spans="1:7">
      <c r="A542" s="6">
        <v>4</v>
      </c>
      <c r="B542" s="9" t="s">
        <v>3291</v>
      </c>
      <c r="C542" s="6" t="s">
        <v>3290</v>
      </c>
      <c r="D542" s="4">
        <v>20</v>
      </c>
      <c r="E542" s="3">
        <v>74</v>
      </c>
      <c r="F542" s="4" t="s">
        <v>3281</v>
      </c>
      <c r="G542" s="4"/>
    </row>
    <row r="543" spans="1:7">
      <c r="A543" s="6">
        <v>5</v>
      </c>
      <c r="B543" s="9" t="s">
        <v>3317</v>
      </c>
      <c r="C543" s="458" t="s">
        <v>3316</v>
      </c>
      <c r="D543" s="4">
        <v>52</v>
      </c>
      <c r="E543" s="3">
        <v>126</v>
      </c>
      <c r="F543" s="437" t="s">
        <v>3301</v>
      </c>
      <c r="G543" s="4"/>
    </row>
    <row r="544" spans="1:7">
      <c r="A544" s="6">
        <v>6</v>
      </c>
      <c r="B544" s="11" t="s">
        <v>3351</v>
      </c>
      <c r="C544" s="470" t="s">
        <v>3355</v>
      </c>
      <c r="D544" s="10">
        <v>20</v>
      </c>
      <c r="E544" s="13">
        <v>146</v>
      </c>
      <c r="F544" s="442" t="s">
        <v>3301</v>
      </c>
      <c r="G544" s="10"/>
    </row>
    <row r="545" spans="1:7">
      <c r="A545" s="6">
        <v>7</v>
      </c>
      <c r="B545" s="11"/>
      <c r="C545" s="12"/>
      <c r="D545" s="10"/>
      <c r="E545" s="13"/>
      <c r="F545" s="10"/>
      <c r="G545" s="10"/>
    </row>
    <row r="546" spans="1:7">
      <c r="A546" s="6">
        <v>8</v>
      </c>
      <c r="B546" s="11"/>
      <c r="C546" s="12"/>
      <c r="D546" s="10"/>
      <c r="E546" s="13"/>
      <c r="F546" s="10"/>
      <c r="G546" s="10"/>
    </row>
    <row r="547" spans="1:7">
      <c r="A547" s="6">
        <v>9</v>
      </c>
      <c r="B547" s="11"/>
      <c r="C547" s="12"/>
      <c r="D547" s="10"/>
      <c r="E547" s="13"/>
      <c r="F547" s="10"/>
      <c r="G547" s="10"/>
    </row>
    <row r="548" spans="1:7">
      <c r="A548" s="6">
        <v>10</v>
      </c>
      <c r="B548" s="11"/>
      <c r="C548" s="12"/>
      <c r="D548" s="10"/>
      <c r="E548" s="13"/>
      <c r="F548" s="10"/>
      <c r="G548" s="10"/>
    </row>
    <row r="549" spans="1:7">
      <c r="A549" s="492" t="s">
        <v>91</v>
      </c>
      <c r="B549" s="492"/>
      <c r="C549" s="492"/>
      <c r="D549" s="2" t="s">
        <v>4</v>
      </c>
      <c r="E549" s="3" t="s">
        <v>5</v>
      </c>
      <c r="F549" s="4" t="s">
        <v>6</v>
      </c>
      <c r="G549" s="5"/>
    </row>
    <row r="550" spans="1:7">
      <c r="A550" s="492" t="s">
        <v>92</v>
      </c>
      <c r="B550" s="492"/>
      <c r="C550" s="492"/>
      <c r="D550" s="4">
        <f>SUM(D552:D561)</f>
        <v>170</v>
      </c>
      <c r="E550" s="3">
        <v>150</v>
      </c>
      <c r="F550" s="493" t="s">
        <v>8</v>
      </c>
      <c r="G550" s="5"/>
    </row>
    <row r="551" spans="1:7">
      <c r="A551" s="6" t="s">
        <v>9</v>
      </c>
      <c r="B551" s="7" t="s">
        <v>10</v>
      </c>
      <c r="C551" s="6" t="s">
        <v>11</v>
      </c>
      <c r="D551" s="6" t="s">
        <v>12</v>
      </c>
      <c r="E551" s="3" t="s">
        <v>13</v>
      </c>
      <c r="F551" s="493"/>
      <c r="G551" s="3" t="s">
        <v>14</v>
      </c>
    </row>
    <row r="552" spans="1:7">
      <c r="A552" s="6">
        <v>1</v>
      </c>
      <c r="B552" s="17" t="s">
        <v>3220</v>
      </c>
      <c r="C552" s="18" t="s">
        <v>3222</v>
      </c>
      <c r="D552" s="4">
        <v>20</v>
      </c>
      <c r="E552" s="3">
        <v>20</v>
      </c>
      <c r="F552" s="22" t="s">
        <v>3215</v>
      </c>
      <c r="G552" s="4"/>
    </row>
    <row r="553" spans="1:7">
      <c r="A553" s="6">
        <v>2</v>
      </c>
      <c r="B553" s="8" t="s">
        <v>3254</v>
      </c>
      <c r="C553" s="6" t="s">
        <v>3253</v>
      </c>
      <c r="D553" s="4">
        <v>30</v>
      </c>
      <c r="E553" s="3">
        <v>50</v>
      </c>
      <c r="F553" s="4" t="s">
        <v>3251</v>
      </c>
      <c r="G553" s="4"/>
    </row>
    <row r="554" spans="1:7">
      <c r="A554" s="6">
        <v>3</v>
      </c>
      <c r="B554" s="9" t="s">
        <v>3288</v>
      </c>
      <c r="C554" s="6" t="s">
        <v>3287</v>
      </c>
      <c r="D554" s="4">
        <v>100</v>
      </c>
      <c r="E554" s="3">
        <v>150</v>
      </c>
      <c r="F554" s="4" t="s">
        <v>3281</v>
      </c>
      <c r="G554" s="4"/>
    </row>
    <row r="555" spans="1:7">
      <c r="A555" s="6">
        <v>4</v>
      </c>
      <c r="B555" s="9" t="s">
        <v>3176</v>
      </c>
      <c r="C555" s="488" t="s">
        <v>3381</v>
      </c>
      <c r="D555" s="4">
        <v>20</v>
      </c>
      <c r="E555" s="3">
        <v>150</v>
      </c>
      <c r="F555" s="485" t="s">
        <v>3365</v>
      </c>
      <c r="G555" s="4"/>
    </row>
    <row r="556" spans="1:7">
      <c r="A556" s="6">
        <v>5</v>
      </c>
      <c r="B556" s="9"/>
      <c r="C556" s="6"/>
      <c r="D556" s="4"/>
      <c r="E556" s="3"/>
      <c r="F556" s="4"/>
      <c r="G556" s="4"/>
    </row>
    <row r="557" spans="1:7">
      <c r="A557" s="6">
        <v>6</v>
      </c>
      <c r="B557" s="11"/>
      <c r="C557" s="12"/>
      <c r="D557" s="10"/>
      <c r="E557" s="13"/>
      <c r="F557" s="10"/>
      <c r="G557" s="10"/>
    </row>
    <row r="558" spans="1:7">
      <c r="A558" s="6">
        <v>7</v>
      </c>
      <c r="B558" s="11"/>
      <c r="C558" s="12"/>
      <c r="D558" s="10"/>
      <c r="E558" s="13"/>
      <c r="F558" s="10"/>
      <c r="G558" s="10"/>
    </row>
    <row r="559" spans="1:7">
      <c r="A559" s="6">
        <v>8</v>
      </c>
      <c r="B559" s="11"/>
      <c r="C559" s="12"/>
      <c r="D559" s="10"/>
      <c r="E559" s="13"/>
      <c r="F559" s="10"/>
      <c r="G559" s="10"/>
    </row>
    <row r="560" spans="1:7">
      <c r="A560" s="6">
        <v>9</v>
      </c>
      <c r="B560" s="11"/>
      <c r="C560" s="12"/>
      <c r="D560" s="10"/>
      <c r="E560" s="13"/>
      <c r="F560" s="10"/>
      <c r="G560" s="10"/>
    </row>
    <row r="561" spans="1:7">
      <c r="A561" s="6">
        <v>10</v>
      </c>
      <c r="B561" s="11"/>
      <c r="C561" s="12"/>
      <c r="D561" s="10"/>
      <c r="E561" s="13"/>
      <c r="F561" s="10"/>
      <c r="G561" s="10"/>
    </row>
    <row r="562" spans="1:7">
      <c r="A562" s="492" t="s">
        <v>93</v>
      </c>
      <c r="B562" s="492"/>
      <c r="C562" s="492"/>
      <c r="D562" s="2" t="s">
        <v>4</v>
      </c>
      <c r="E562" s="3" t="s">
        <v>5</v>
      </c>
      <c r="F562" s="4" t="s">
        <v>6</v>
      </c>
      <c r="G562" s="5"/>
    </row>
    <row r="563" spans="1:7">
      <c r="A563" s="492" t="s">
        <v>94</v>
      </c>
      <c r="B563" s="492"/>
      <c r="C563" s="492"/>
      <c r="D563" s="4">
        <f>SUM(D565:D574)</f>
        <v>117</v>
      </c>
      <c r="E563" s="3">
        <v>117</v>
      </c>
      <c r="F563" s="493" t="s">
        <v>8</v>
      </c>
      <c r="G563" s="5"/>
    </row>
    <row r="564" spans="1:7">
      <c r="A564" s="6" t="s">
        <v>9</v>
      </c>
      <c r="B564" s="7" t="s">
        <v>10</v>
      </c>
      <c r="C564" s="6" t="s">
        <v>11</v>
      </c>
      <c r="D564" s="6" t="s">
        <v>12</v>
      </c>
      <c r="E564" s="3" t="s">
        <v>13</v>
      </c>
      <c r="F564" s="493"/>
      <c r="G564" s="3" t="s">
        <v>14</v>
      </c>
    </row>
    <row r="565" spans="1:7" ht="33">
      <c r="A565" s="6">
        <v>1</v>
      </c>
      <c r="B565" s="17" t="s">
        <v>3200</v>
      </c>
      <c r="C565" s="18" t="s">
        <v>3199</v>
      </c>
      <c r="D565" s="4">
        <v>20</v>
      </c>
      <c r="E565" s="3">
        <v>20</v>
      </c>
      <c r="F565" s="22" t="s">
        <v>3195</v>
      </c>
      <c r="G565" s="4"/>
    </row>
    <row r="566" spans="1:7">
      <c r="A566" s="6">
        <v>2</v>
      </c>
      <c r="B566" s="8" t="s">
        <v>3211</v>
      </c>
      <c r="C566" s="461" t="s">
        <v>3253</v>
      </c>
      <c r="D566" s="4">
        <v>30</v>
      </c>
      <c r="E566" s="3">
        <v>50</v>
      </c>
      <c r="F566" s="4" t="s">
        <v>3251</v>
      </c>
      <c r="G566" s="4"/>
    </row>
    <row r="567" spans="1:7">
      <c r="A567" s="6">
        <v>3</v>
      </c>
      <c r="B567" s="9" t="s">
        <v>3317</v>
      </c>
      <c r="C567" s="458" t="s">
        <v>3316</v>
      </c>
      <c r="D567" s="4">
        <v>52</v>
      </c>
      <c r="E567" s="3">
        <v>102</v>
      </c>
      <c r="F567" s="437" t="s">
        <v>3301</v>
      </c>
      <c r="G567" s="4"/>
    </row>
    <row r="568" spans="1:7">
      <c r="A568" s="6">
        <v>4</v>
      </c>
      <c r="B568" s="9" t="s">
        <v>3384</v>
      </c>
      <c r="C568" s="6" t="s">
        <v>3385</v>
      </c>
      <c r="D568" s="4">
        <v>15</v>
      </c>
      <c r="E568" s="3">
        <v>117</v>
      </c>
      <c r="F568" s="437" t="s">
        <v>3365</v>
      </c>
      <c r="G568" s="4"/>
    </row>
    <row r="569" spans="1:7">
      <c r="A569" s="6">
        <v>5</v>
      </c>
      <c r="B569" s="9"/>
      <c r="C569" s="6"/>
      <c r="D569" s="4"/>
      <c r="E569" s="3"/>
      <c r="F569" s="4"/>
      <c r="G569" s="4"/>
    </row>
    <row r="570" spans="1:7">
      <c r="A570" s="6">
        <v>6</v>
      </c>
      <c r="B570" s="11"/>
      <c r="C570" s="12"/>
      <c r="D570" s="10"/>
      <c r="E570" s="13"/>
      <c r="F570" s="10"/>
      <c r="G570" s="10"/>
    </row>
    <row r="571" spans="1:7">
      <c r="A571" s="6">
        <v>7</v>
      </c>
      <c r="B571" s="11"/>
      <c r="C571" s="12"/>
      <c r="D571" s="10"/>
      <c r="E571" s="13"/>
      <c r="F571" s="10"/>
      <c r="G571" s="10"/>
    </row>
    <row r="572" spans="1:7">
      <c r="A572" s="6">
        <v>8</v>
      </c>
      <c r="B572" s="11"/>
      <c r="C572" s="12"/>
      <c r="D572" s="10"/>
      <c r="E572" s="13"/>
      <c r="F572" s="10"/>
      <c r="G572" s="10"/>
    </row>
    <row r="573" spans="1:7">
      <c r="A573" s="6">
        <v>9</v>
      </c>
      <c r="B573" s="11"/>
      <c r="C573" s="12"/>
      <c r="D573" s="10"/>
      <c r="E573" s="13"/>
      <c r="F573" s="10"/>
      <c r="G573" s="10"/>
    </row>
    <row r="574" spans="1:7">
      <c r="A574" s="6">
        <v>10</v>
      </c>
      <c r="B574" s="11"/>
      <c r="C574" s="12"/>
      <c r="D574" s="10"/>
      <c r="E574" s="13"/>
      <c r="F574" s="10"/>
      <c r="G574" s="10"/>
    </row>
    <row r="575" spans="1:7">
      <c r="A575" s="492" t="s">
        <v>95</v>
      </c>
      <c r="B575" s="492"/>
      <c r="C575" s="492"/>
      <c r="D575" s="2" t="s">
        <v>4</v>
      </c>
      <c r="E575" s="3" t="s">
        <v>5</v>
      </c>
      <c r="F575" s="4" t="s">
        <v>6</v>
      </c>
      <c r="G575" s="5"/>
    </row>
    <row r="576" spans="1:7">
      <c r="A576" s="492" t="s">
        <v>96</v>
      </c>
      <c r="B576" s="492"/>
      <c r="C576" s="492"/>
      <c r="D576" s="4">
        <f>SUM(D578:D587)</f>
        <v>0</v>
      </c>
      <c r="E576" s="3"/>
      <c r="F576" s="493" t="s">
        <v>8</v>
      </c>
      <c r="G576" s="5"/>
    </row>
    <row r="577" spans="1:7">
      <c r="A577" s="6" t="s">
        <v>9</v>
      </c>
      <c r="B577" s="7" t="s">
        <v>10</v>
      </c>
      <c r="C577" s="6" t="s">
        <v>11</v>
      </c>
      <c r="D577" s="6" t="s">
        <v>12</v>
      </c>
      <c r="E577" s="3" t="s">
        <v>13</v>
      </c>
      <c r="F577" s="493"/>
      <c r="G577" s="3" t="s">
        <v>14</v>
      </c>
    </row>
    <row r="578" spans="1:7">
      <c r="A578" s="6">
        <v>1</v>
      </c>
      <c r="B578" s="17"/>
      <c r="C578" s="18"/>
      <c r="D578" s="4"/>
      <c r="E578" s="3"/>
      <c r="F578" s="22"/>
      <c r="G578" s="4"/>
    </row>
    <row r="579" spans="1:7">
      <c r="A579" s="6">
        <v>2</v>
      </c>
      <c r="B579" s="8"/>
      <c r="C579" s="6"/>
      <c r="D579" s="4"/>
      <c r="E579" s="3"/>
      <c r="F579" s="4"/>
      <c r="G579" s="4"/>
    </row>
    <row r="580" spans="1:7">
      <c r="A580" s="6">
        <v>3</v>
      </c>
      <c r="B580" s="9"/>
      <c r="C580" s="6"/>
      <c r="D580" s="4"/>
      <c r="E580" s="3"/>
      <c r="F580" s="4"/>
      <c r="G580" s="4"/>
    </row>
    <row r="581" spans="1:7">
      <c r="A581" s="6">
        <v>4</v>
      </c>
      <c r="B581" s="9"/>
      <c r="C581" s="6"/>
      <c r="D581" s="4"/>
      <c r="E581" s="3"/>
      <c r="F581" s="4"/>
      <c r="G581" s="4"/>
    </row>
    <row r="582" spans="1:7">
      <c r="A582" s="6">
        <v>5</v>
      </c>
      <c r="B582" s="9"/>
      <c r="C582" s="6"/>
      <c r="D582" s="4"/>
      <c r="E582" s="3"/>
      <c r="F582" s="4"/>
      <c r="G582" s="4"/>
    </row>
    <row r="583" spans="1:7">
      <c r="A583" s="6">
        <v>6</v>
      </c>
      <c r="B583" s="11"/>
      <c r="C583" s="12"/>
      <c r="D583" s="10"/>
      <c r="E583" s="13"/>
      <c r="F583" s="10"/>
      <c r="G583" s="10"/>
    </row>
    <row r="584" spans="1:7">
      <c r="A584" s="6">
        <v>7</v>
      </c>
      <c r="B584" s="11"/>
      <c r="C584" s="12"/>
      <c r="D584" s="10"/>
      <c r="E584" s="13"/>
      <c r="F584" s="10"/>
      <c r="G584" s="10"/>
    </row>
    <row r="585" spans="1:7">
      <c r="A585" s="6">
        <v>8</v>
      </c>
      <c r="B585" s="11"/>
      <c r="C585" s="12"/>
      <c r="D585" s="10"/>
      <c r="E585" s="13"/>
      <c r="F585" s="10"/>
      <c r="G585" s="10"/>
    </row>
    <row r="586" spans="1:7">
      <c r="A586" s="6">
        <v>9</v>
      </c>
      <c r="B586" s="11"/>
      <c r="C586" s="12"/>
      <c r="D586" s="10"/>
      <c r="E586" s="13"/>
      <c r="F586" s="10"/>
      <c r="G586" s="10"/>
    </row>
    <row r="587" spans="1:7">
      <c r="A587" s="6">
        <v>10</v>
      </c>
      <c r="B587" s="11"/>
      <c r="C587" s="12"/>
      <c r="D587" s="10"/>
      <c r="E587" s="13"/>
      <c r="F587" s="10"/>
      <c r="G587" s="10"/>
    </row>
    <row r="588" spans="1:7">
      <c r="A588" s="492" t="s">
        <v>97</v>
      </c>
      <c r="B588" s="492"/>
      <c r="C588" s="492"/>
      <c r="D588" s="2" t="s">
        <v>4</v>
      </c>
      <c r="E588" s="3" t="s">
        <v>5</v>
      </c>
      <c r="F588" s="4" t="s">
        <v>6</v>
      </c>
      <c r="G588" s="5"/>
    </row>
    <row r="589" spans="1:7">
      <c r="A589" s="492" t="s">
        <v>98</v>
      </c>
      <c r="B589" s="492"/>
      <c r="C589" s="492"/>
      <c r="D589" s="4">
        <f>SUM(D591:D600)</f>
        <v>82</v>
      </c>
      <c r="E589" s="3">
        <v>82</v>
      </c>
      <c r="F589" s="493" t="s">
        <v>8</v>
      </c>
      <c r="G589" s="5"/>
    </row>
    <row r="590" spans="1:7">
      <c r="A590" s="6" t="s">
        <v>9</v>
      </c>
      <c r="B590" s="7" t="s">
        <v>10</v>
      </c>
      <c r="C590" s="6" t="s">
        <v>11</v>
      </c>
      <c r="D590" s="6" t="s">
        <v>12</v>
      </c>
      <c r="E590" s="3" t="s">
        <v>13</v>
      </c>
      <c r="F590" s="493"/>
      <c r="G590" s="3" t="s">
        <v>14</v>
      </c>
    </row>
    <row r="591" spans="1:7">
      <c r="A591" s="6">
        <v>1</v>
      </c>
      <c r="B591" s="17" t="s">
        <v>3254</v>
      </c>
      <c r="C591" s="18" t="s">
        <v>3255</v>
      </c>
      <c r="D591" s="4">
        <v>30</v>
      </c>
      <c r="E591" s="3">
        <v>30</v>
      </c>
      <c r="F591" s="22" t="s">
        <v>3251</v>
      </c>
      <c r="G591" s="4"/>
    </row>
    <row r="592" spans="1:7">
      <c r="A592" s="6">
        <v>2</v>
      </c>
      <c r="B592" s="8" t="s">
        <v>3317</v>
      </c>
      <c r="C592" s="458" t="s">
        <v>3316</v>
      </c>
      <c r="D592" s="4">
        <v>52</v>
      </c>
      <c r="E592" s="3">
        <v>82</v>
      </c>
      <c r="F592" s="437" t="s">
        <v>3301</v>
      </c>
      <c r="G592" s="4"/>
    </row>
    <row r="593" spans="1:7">
      <c r="A593" s="6">
        <v>3</v>
      </c>
      <c r="B593" s="9"/>
      <c r="C593" s="6"/>
      <c r="D593" s="4"/>
      <c r="E593" s="3"/>
      <c r="F593" s="4"/>
      <c r="G593" s="4"/>
    </row>
    <row r="594" spans="1:7">
      <c r="A594" s="6">
        <v>4</v>
      </c>
      <c r="B594" s="9"/>
      <c r="C594" s="6"/>
      <c r="D594" s="4"/>
      <c r="E594" s="3"/>
      <c r="F594" s="4"/>
      <c r="G594" s="4"/>
    </row>
    <row r="595" spans="1:7">
      <c r="A595" s="6">
        <v>5</v>
      </c>
      <c r="B595" s="9"/>
      <c r="C595" s="6"/>
      <c r="D595" s="4"/>
      <c r="E595" s="3"/>
      <c r="F595" s="4"/>
      <c r="G595" s="4"/>
    </row>
    <row r="596" spans="1:7">
      <c r="A596" s="6">
        <v>6</v>
      </c>
      <c r="B596" s="11"/>
      <c r="C596" s="12"/>
      <c r="D596" s="10"/>
      <c r="E596" s="13"/>
      <c r="F596" s="10"/>
      <c r="G596" s="10"/>
    </row>
    <row r="597" spans="1:7">
      <c r="A597" s="6">
        <v>7</v>
      </c>
      <c r="B597" s="11"/>
      <c r="C597" s="12"/>
      <c r="D597" s="10"/>
      <c r="E597" s="13"/>
      <c r="F597" s="10"/>
      <c r="G597" s="10"/>
    </row>
    <row r="598" spans="1:7">
      <c r="A598" s="6">
        <v>8</v>
      </c>
      <c r="B598" s="11"/>
      <c r="C598" s="12"/>
      <c r="D598" s="10"/>
      <c r="E598" s="13"/>
      <c r="F598" s="10"/>
      <c r="G598" s="10"/>
    </row>
    <row r="599" spans="1:7">
      <c r="A599" s="6">
        <v>9</v>
      </c>
      <c r="B599" s="11"/>
      <c r="C599" s="12"/>
      <c r="D599" s="10"/>
      <c r="E599" s="13"/>
      <c r="F599" s="10"/>
      <c r="G599" s="10"/>
    </row>
    <row r="600" spans="1:7">
      <c r="A600" s="6">
        <v>10</v>
      </c>
      <c r="B600" s="11"/>
      <c r="C600" s="12"/>
      <c r="D600" s="10"/>
      <c r="E600" s="13"/>
      <c r="F600" s="10"/>
      <c r="G600" s="10"/>
    </row>
    <row r="601" spans="1:7">
      <c r="A601" s="492" t="s">
        <v>99</v>
      </c>
      <c r="B601" s="492"/>
      <c r="C601" s="492"/>
      <c r="D601" s="2" t="s">
        <v>4</v>
      </c>
      <c r="E601" s="3" t="s">
        <v>5</v>
      </c>
      <c r="F601" s="4" t="s">
        <v>6</v>
      </c>
      <c r="G601" s="5"/>
    </row>
    <row r="602" spans="1:7">
      <c r="A602" s="492" t="s">
        <v>100</v>
      </c>
      <c r="B602" s="492"/>
      <c r="C602" s="492"/>
      <c r="D602" s="4">
        <f>SUM(D604:D613)</f>
        <v>82</v>
      </c>
      <c r="E602" s="3">
        <v>82</v>
      </c>
      <c r="F602" s="493" t="s">
        <v>8</v>
      </c>
      <c r="G602" s="5"/>
    </row>
    <row r="603" spans="1:7">
      <c r="A603" s="6" t="s">
        <v>9</v>
      </c>
      <c r="B603" s="7" t="s">
        <v>10</v>
      </c>
      <c r="C603" s="6" t="s">
        <v>11</v>
      </c>
      <c r="D603" s="6" t="s">
        <v>12</v>
      </c>
      <c r="E603" s="3" t="s">
        <v>13</v>
      </c>
      <c r="F603" s="493"/>
      <c r="G603" s="3" t="s">
        <v>14</v>
      </c>
    </row>
    <row r="604" spans="1:7">
      <c r="A604" s="6">
        <v>1</v>
      </c>
      <c r="B604" s="17" t="s">
        <v>3254</v>
      </c>
      <c r="C604" s="18" t="s">
        <v>3253</v>
      </c>
      <c r="D604" s="4">
        <v>30</v>
      </c>
      <c r="E604" s="3">
        <v>30</v>
      </c>
      <c r="F604" s="22" t="s">
        <v>3251</v>
      </c>
      <c r="G604" s="4"/>
    </row>
    <row r="605" spans="1:7">
      <c r="A605" s="6">
        <v>2</v>
      </c>
      <c r="B605" s="8" t="s">
        <v>3317</v>
      </c>
      <c r="C605" s="458" t="s">
        <v>3316</v>
      </c>
      <c r="D605" s="4">
        <v>52</v>
      </c>
      <c r="E605" s="3">
        <v>82</v>
      </c>
      <c r="F605" s="437" t="s">
        <v>3301</v>
      </c>
      <c r="G605" s="4"/>
    </row>
    <row r="606" spans="1:7">
      <c r="A606" s="6">
        <v>3</v>
      </c>
      <c r="B606" s="9"/>
      <c r="C606" s="6"/>
      <c r="D606" s="4"/>
      <c r="E606" s="3"/>
      <c r="F606" s="4"/>
      <c r="G606" s="4"/>
    </row>
    <row r="607" spans="1:7">
      <c r="A607" s="6">
        <v>4</v>
      </c>
      <c r="B607" s="9"/>
      <c r="C607" s="6"/>
      <c r="D607" s="4"/>
      <c r="E607" s="3"/>
      <c r="F607" s="4"/>
      <c r="G607" s="4"/>
    </row>
    <row r="608" spans="1:7">
      <c r="A608" s="6">
        <v>5</v>
      </c>
      <c r="B608" s="9"/>
      <c r="C608" s="6"/>
      <c r="D608" s="4"/>
      <c r="E608" s="3"/>
      <c r="F608" s="4"/>
      <c r="G608" s="4"/>
    </row>
    <row r="609" spans="1:7">
      <c r="A609" s="6">
        <v>6</v>
      </c>
      <c r="B609" s="11"/>
      <c r="C609" s="12"/>
      <c r="D609" s="10"/>
      <c r="E609" s="13"/>
      <c r="F609" s="10"/>
      <c r="G609" s="10"/>
    </row>
    <row r="610" spans="1:7">
      <c r="A610" s="6">
        <v>7</v>
      </c>
      <c r="B610" s="11"/>
      <c r="C610" s="12"/>
      <c r="D610" s="10"/>
      <c r="E610" s="13"/>
      <c r="F610" s="10"/>
      <c r="G610" s="10"/>
    </row>
    <row r="611" spans="1:7">
      <c r="A611" s="6">
        <v>8</v>
      </c>
      <c r="B611" s="11"/>
      <c r="C611" s="12"/>
      <c r="D611" s="10"/>
      <c r="E611" s="13"/>
      <c r="F611" s="10"/>
      <c r="G611" s="10"/>
    </row>
    <row r="612" spans="1:7">
      <c r="A612" s="6">
        <v>9</v>
      </c>
      <c r="B612" s="11"/>
      <c r="C612" s="12"/>
      <c r="D612" s="10"/>
      <c r="E612" s="13"/>
      <c r="F612" s="10"/>
      <c r="G612" s="10"/>
    </row>
    <row r="613" spans="1:7">
      <c r="A613" s="6">
        <v>10</v>
      </c>
      <c r="B613" s="11"/>
      <c r="C613" s="12"/>
      <c r="D613" s="10"/>
      <c r="E613" s="13"/>
      <c r="F613" s="10"/>
      <c r="G613" s="10"/>
    </row>
    <row r="614" spans="1:7">
      <c r="A614" s="492" t="s">
        <v>101</v>
      </c>
      <c r="B614" s="492"/>
      <c r="C614" s="492"/>
      <c r="D614" s="2" t="s">
        <v>4</v>
      </c>
      <c r="E614" s="3" t="s">
        <v>5</v>
      </c>
      <c r="F614" s="4" t="s">
        <v>6</v>
      </c>
      <c r="G614" s="5"/>
    </row>
    <row r="615" spans="1:7">
      <c r="A615" s="492" t="s">
        <v>102</v>
      </c>
      <c r="B615" s="492"/>
      <c r="C615" s="492"/>
      <c r="D615" s="4">
        <f>SUM(D617:D626)</f>
        <v>82</v>
      </c>
      <c r="E615" s="3">
        <v>82</v>
      </c>
      <c r="F615" s="493" t="s">
        <v>8</v>
      </c>
      <c r="G615" s="5"/>
    </row>
    <row r="616" spans="1:7">
      <c r="A616" s="6" t="s">
        <v>9</v>
      </c>
      <c r="B616" s="7" t="s">
        <v>10</v>
      </c>
      <c r="C616" s="6" t="s">
        <v>11</v>
      </c>
      <c r="D616" s="6" t="s">
        <v>12</v>
      </c>
      <c r="E616" s="3" t="s">
        <v>13</v>
      </c>
      <c r="F616" s="493"/>
      <c r="G616" s="3" t="s">
        <v>14</v>
      </c>
    </row>
    <row r="617" spans="1:7">
      <c r="A617" s="6">
        <v>1</v>
      </c>
      <c r="B617" s="17" t="s">
        <v>3252</v>
      </c>
      <c r="C617" s="18" t="s">
        <v>3253</v>
      </c>
      <c r="D617" s="4">
        <v>30</v>
      </c>
      <c r="E617" s="3">
        <v>30</v>
      </c>
      <c r="F617" s="22" t="s">
        <v>3251</v>
      </c>
      <c r="G617" s="4"/>
    </row>
    <row r="618" spans="1:7">
      <c r="A618" s="6">
        <v>2</v>
      </c>
      <c r="B618" s="8" t="s">
        <v>3317</v>
      </c>
      <c r="C618" s="458" t="s">
        <v>3316</v>
      </c>
      <c r="D618" s="4">
        <v>52</v>
      </c>
      <c r="E618" s="3">
        <v>82</v>
      </c>
      <c r="F618" s="437" t="s">
        <v>3301</v>
      </c>
      <c r="G618" s="4"/>
    </row>
    <row r="619" spans="1:7">
      <c r="A619" s="6">
        <v>3</v>
      </c>
      <c r="B619" s="9"/>
      <c r="C619" s="6"/>
      <c r="D619" s="4"/>
      <c r="E619" s="3"/>
      <c r="F619" s="4"/>
      <c r="G619" s="4"/>
    </row>
    <row r="620" spans="1:7">
      <c r="A620" s="6">
        <v>4</v>
      </c>
      <c r="B620" s="9"/>
      <c r="C620" s="6"/>
      <c r="D620" s="4"/>
      <c r="E620" s="3"/>
      <c r="F620" s="4"/>
      <c r="G620" s="4"/>
    </row>
    <row r="621" spans="1:7">
      <c r="A621" s="6">
        <v>5</v>
      </c>
      <c r="B621" s="9"/>
      <c r="C621" s="6"/>
      <c r="D621" s="4"/>
      <c r="E621" s="3"/>
      <c r="F621" s="4"/>
      <c r="G621" s="4"/>
    </row>
    <row r="622" spans="1:7">
      <c r="A622" s="6">
        <v>6</v>
      </c>
      <c r="B622" s="11"/>
      <c r="C622" s="12"/>
      <c r="D622" s="10"/>
      <c r="E622" s="13"/>
      <c r="F622" s="10"/>
      <c r="G622" s="10"/>
    </row>
    <row r="623" spans="1:7">
      <c r="A623" s="6">
        <v>7</v>
      </c>
      <c r="B623" s="11"/>
      <c r="C623" s="12"/>
      <c r="D623" s="10"/>
      <c r="E623" s="13"/>
      <c r="F623" s="10"/>
      <c r="G623" s="10"/>
    </row>
    <row r="624" spans="1:7">
      <c r="A624" s="6">
        <v>8</v>
      </c>
      <c r="B624" s="11"/>
      <c r="C624" s="12"/>
      <c r="D624" s="10"/>
      <c r="E624" s="13"/>
      <c r="F624" s="10"/>
      <c r="G624" s="10"/>
    </row>
    <row r="625" spans="1:7">
      <c r="A625" s="6">
        <v>9</v>
      </c>
      <c r="B625" s="11"/>
      <c r="C625" s="12"/>
      <c r="D625" s="10"/>
      <c r="E625" s="13"/>
      <c r="F625" s="10"/>
      <c r="G625" s="10"/>
    </row>
    <row r="626" spans="1:7">
      <c r="A626" s="6">
        <v>10</v>
      </c>
      <c r="B626" s="11"/>
      <c r="C626" s="12"/>
      <c r="D626" s="10"/>
      <c r="E626" s="13"/>
      <c r="F626" s="10"/>
      <c r="G626" s="10"/>
    </row>
    <row r="627" spans="1:7">
      <c r="A627" s="492" t="s">
        <v>103</v>
      </c>
      <c r="B627" s="492"/>
      <c r="C627" s="492"/>
      <c r="D627" s="2" t="s">
        <v>4</v>
      </c>
      <c r="E627" s="3" t="s">
        <v>5</v>
      </c>
      <c r="F627" s="4" t="s">
        <v>6</v>
      </c>
      <c r="G627" s="5"/>
    </row>
    <row r="628" spans="1:7">
      <c r="A628" s="492" t="s">
        <v>104</v>
      </c>
      <c r="B628" s="492"/>
      <c r="C628" s="492"/>
      <c r="D628" s="4">
        <f>SUM(D630:D639)</f>
        <v>200</v>
      </c>
      <c r="E628" s="3">
        <v>150</v>
      </c>
      <c r="F628" s="493" t="s">
        <v>8</v>
      </c>
      <c r="G628" s="5"/>
    </row>
    <row r="629" spans="1:7">
      <c r="A629" s="6" t="s">
        <v>9</v>
      </c>
      <c r="B629" s="7" t="s">
        <v>10</v>
      </c>
      <c r="C629" s="6" t="s">
        <v>11</v>
      </c>
      <c r="D629" s="6" t="s">
        <v>12</v>
      </c>
      <c r="E629" s="3" t="s">
        <v>13</v>
      </c>
      <c r="F629" s="493"/>
      <c r="G629" s="3" t="s">
        <v>14</v>
      </c>
    </row>
    <row r="630" spans="1:7">
      <c r="A630" s="6">
        <v>1</v>
      </c>
      <c r="B630" s="17" t="s">
        <v>3221</v>
      </c>
      <c r="C630" s="18" t="s">
        <v>3222</v>
      </c>
      <c r="D630" s="4">
        <v>20</v>
      </c>
      <c r="E630" s="3">
        <v>20</v>
      </c>
      <c r="F630" s="22" t="s">
        <v>3215</v>
      </c>
      <c r="G630" s="4"/>
    </row>
    <row r="631" spans="1:7">
      <c r="A631" s="6">
        <v>2</v>
      </c>
      <c r="B631" s="8" t="s">
        <v>3254</v>
      </c>
      <c r="C631" s="6" t="s">
        <v>3253</v>
      </c>
      <c r="D631" s="4">
        <v>30</v>
      </c>
      <c r="E631" s="3">
        <v>50</v>
      </c>
      <c r="F631" s="437" t="s">
        <v>3251</v>
      </c>
      <c r="G631" s="4"/>
    </row>
    <row r="632" spans="1:7">
      <c r="A632" s="6">
        <v>3</v>
      </c>
      <c r="B632" s="9" t="s">
        <v>3288</v>
      </c>
      <c r="C632" s="6" t="s">
        <v>3287</v>
      </c>
      <c r="D632" s="4">
        <v>100</v>
      </c>
      <c r="E632" s="3">
        <v>150</v>
      </c>
      <c r="F632" s="4" t="s">
        <v>3281</v>
      </c>
      <c r="G632" s="4"/>
    </row>
    <row r="633" spans="1:7">
      <c r="A633" s="6">
        <v>4</v>
      </c>
      <c r="B633" s="9" t="s">
        <v>3329</v>
      </c>
      <c r="C633" s="6" t="s">
        <v>3307</v>
      </c>
      <c r="D633" s="4">
        <v>30</v>
      </c>
      <c r="E633" s="3">
        <v>150</v>
      </c>
      <c r="F633" s="437" t="s">
        <v>3301</v>
      </c>
      <c r="G633" s="4"/>
    </row>
    <row r="634" spans="1:7">
      <c r="A634" s="6">
        <v>5</v>
      </c>
      <c r="B634" s="9" t="s">
        <v>3176</v>
      </c>
      <c r="C634" s="488" t="s">
        <v>3381</v>
      </c>
      <c r="D634" s="4">
        <v>20</v>
      </c>
      <c r="E634" s="3">
        <v>150</v>
      </c>
      <c r="F634" s="485" t="s">
        <v>3365</v>
      </c>
      <c r="G634" s="4"/>
    </row>
    <row r="635" spans="1:7">
      <c r="A635" s="6">
        <v>6</v>
      </c>
      <c r="B635" s="11"/>
      <c r="C635" s="12"/>
      <c r="D635" s="10"/>
      <c r="E635" s="13"/>
      <c r="F635" s="10"/>
      <c r="G635" s="10"/>
    </row>
    <row r="636" spans="1:7">
      <c r="A636" s="6">
        <v>7</v>
      </c>
      <c r="B636" s="11"/>
      <c r="C636" s="12"/>
      <c r="D636" s="10"/>
      <c r="E636" s="13"/>
      <c r="F636" s="10"/>
      <c r="G636" s="10"/>
    </row>
    <row r="637" spans="1:7">
      <c r="A637" s="6">
        <v>8</v>
      </c>
      <c r="B637" s="11"/>
      <c r="C637" s="12"/>
      <c r="D637" s="10"/>
      <c r="E637" s="13"/>
      <c r="F637" s="10"/>
      <c r="G637" s="10"/>
    </row>
    <row r="638" spans="1:7">
      <c r="A638" s="6">
        <v>9</v>
      </c>
      <c r="B638" s="11"/>
      <c r="C638" s="12"/>
      <c r="D638" s="10"/>
      <c r="E638" s="13"/>
      <c r="F638" s="10"/>
      <c r="G638" s="10"/>
    </row>
    <row r="639" spans="1:7">
      <c r="A639" s="6">
        <v>10</v>
      </c>
      <c r="B639" s="11"/>
      <c r="C639" s="12"/>
      <c r="D639" s="10"/>
      <c r="E639" s="13"/>
      <c r="F639" s="10"/>
      <c r="G639" s="10"/>
    </row>
    <row r="640" spans="1:7">
      <c r="A640" s="492" t="s">
        <v>105</v>
      </c>
      <c r="B640" s="492"/>
      <c r="C640" s="492"/>
      <c r="D640" s="2" t="s">
        <v>4</v>
      </c>
      <c r="E640" s="3" t="s">
        <v>5</v>
      </c>
      <c r="F640" s="4" t="s">
        <v>6</v>
      </c>
      <c r="G640" s="5"/>
    </row>
    <row r="641" spans="1:7">
      <c r="A641" s="492" t="s">
        <v>106</v>
      </c>
      <c r="B641" s="492"/>
      <c r="C641" s="492"/>
      <c r="D641" s="4">
        <f>SUM(D643:D652)</f>
        <v>200</v>
      </c>
      <c r="E641" s="3">
        <v>150</v>
      </c>
      <c r="F641" s="493" t="s">
        <v>8</v>
      </c>
      <c r="G641" s="5"/>
    </row>
    <row r="642" spans="1:7">
      <c r="A642" s="6" t="s">
        <v>9</v>
      </c>
      <c r="B642" s="7" t="s">
        <v>10</v>
      </c>
      <c r="C642" s="6" t="s">
        <v>11</v>
      </c>
      <c r="D642" s="6" t="s">
        <v>12</v>
      </c>
      <c r="E642" s="3" t="s">
        <v>13</v>
      </c>
      <c r="F642" s="493"/>
      <c r="G642" s="3" t="s">
        <v>14</v>
      </c>
    </row>
    <row r="643" spans="1:7">
      <c r="A643" s="6">
        <v>1</v>
      </c>
      <c r="B643" s="17" t="s">
        <v>3221</v>
      </c>
      <c r="C643" s="18" t="s">
        <v>3222</v>
      </c>
      <c r="D643" s="4">
        <v>20</v>
      </c>
      <c r="E643" s="3">
        <v>20</v>
      </c>
      <c r="F643" s="22" t="s">
        <v>3215</v>
      </c>
      <c r="G643" s="4"/>
    </row>
    <row r="644" spans="1:7">
      <c r="A644" s="6">
        <v>2</v>
      </c>
      <c r="B644" s="8" t="s">
        <v>3254</v>
      </c>
      <c r="C644" s="6" t="s">
        <v>3253</v>
      </c>
      <c r="D644" s="4">
        <v>30</v>
      </c>
      <c r="E644" s="3">
        <v>50</v>
      </c>
      <c r="F644" s="437" t="s">
        <v>3251</v>
      </c>
      <c r="G644" s="4"/>
    </row>
    <row r="645" spans="1:7">
      <c r="A645" s="6">
        <v>3</v>
      </c>
      <c r="B645" s="9" t="s">
        <v>3288</v>
      </c>
      <c r="C645" s="6" t="s">
        <v>3287</v>
      </c>
      <c r="D645" s="4">
        <v>100</v>
      </c>
      <c r="E645" s="3">
        <v>150</v>
      </c>
      <c r="F645" s="4" t="s">
        <v>3281</v>
      </c>
      <c r="G645" s="4"/>
    </row>
    <row r="646" spans="1:7">
      <c r="A646" s="6">
        <v>4</v>
      </c>
      <c r="B646" s="9" t="s">
        <v>3329</v>
      </c>
      <c r="C646" s="6" t="s">
        <v>3307</v>
      </c>
      <c r="D646" s="4">
        <v>30</v>
      </c>
      <c r="E646" s="3">
        <v>150</v>
      </c>
      <c r="F646" s="437" t="s">
        <v>3301</v>
      </c>
      <c r="G646" s="4"/>
    </row>
    <row r="647" spans="1:7">
      <c r="A647" s="6">
        <v>5</v>
      </c>
      <c r="B647" s="9" t="s">
        <v>3176</v>
      </c>
      <c r="C647" s="488" t="s">
        <v>3381</v>
      </c>
      <c r="D647" s="4">
        <v>20</v>
      </c>
      <c r="E647" s="3">
        <v>150</v>
      </c>
      <c r="F647" s="485" t="s">
        <v>3365</v>
      </c>
      <c r="G647" s="4"/>
    </row>
    <row r="648" spans="1:7">
      <c r="A648" s="6">
        <v>6</v>
      </c>
      <c r="B648" s="11"/>
      <c r="C648" s="12"/>
      <c r="D648" s="10"/>
      <c r="E648" s="13"/>
      <c r="F648" s="10"/>
      <c r="G648" s="10"/>
    </row>
    <row r="649" spans="1:7">
      <c r="A649" s="6">
        <v>7</v>
      </c>
      <c r="B649" s="11"/>
      <c r="C649" s="12"/>
      <c r="D649" s="10"/>
      <c r="E649" s="13"/>
      <c r="F649" s="10"/>
      <c r="G649" s="10"/>
    </row>
    <row r="650" spans="1:7">
      <c r="A650" s="6">
        <v>8</v>
      </c>
      <c r="B650" s="11"/>
      <c r="C650" s="12"/>
      <c r="D650" s="10"/>
      <c r="E650" s="13"/>
      <c r="F650" s="10"/>
      <c r="G650" s="10"/>
    </row>
    <row r="651" spans="1:7">
      <c r="A651" s="6">
        <v>9</v>
      </c>
      <c r="B651" s="11"/>
      <c r="C651" s="12"/>
      <c r="D651" s="10"/>
      <c r="E651" s="13"/>
      <c r="F651" s="10"/>
      <c r="G651" s="10"/>
    </row>
    <row r="652" spans="1:7">
      <c r="A652" s="6">
        <v>10</v>
      </c>
      <c r="B652" s="11"/>
      <c r="C652" s="12"/>
      <c r="D652" s="10"/>
      <c r="E652" s="13"/>
      <c r="F652" s="10"/>
      <c r="G652" s="10"/>
    </row>
    <row r="653" spans="1:7">
      <c r="A653" s="492" t="s">
        <v>107</v>
      </c>
      <c r="B653" s="492"/>
      <c r="C653" s="492"/>
      <c r="D653" s="2" t="s">
        <v>4</v>
      </c>
      <c r="E653" s="3" t="s">
        <v>5</v>
      </c>
      <c r="F653" s="4" t="s">
        <v>6</v>
      </c>
      <c r="G653" s="5"/>
    </row>
    <row r="654" spans="1:7">
      <c r="A654" s="492" t="s">
        <v>108</v>
      </c>
      <c r="B654" s="492"/>
      <c r="C654" s="492"/>
      <c r="D654" s="4">
        <f>SUM(D656:D665)</f>
        <v>170</v>
      </c>
      <c r="E654" s="3">
        <v>150</v>
      </c>
      <c r="F654" s="493" t="s">
        <v>8</v>
      </c>
      <c r="G654" s="5"/>
    </row>
    <row r="655" spans="1:7">
      <c r="A655" s="6" t="s">
        <v>9</v>
      </c>
      <c r="B655" s="7" t="s">
        <v>10</v>
      </c>
      <c r="C655" s="6" t="s">
        <v>11</v>
      </c>
      <c r="D655" s="6" t="s">
        <v>12</v>
      </c>
      <c r="E655" s="3" t="s">
        <v>13</v>
      </c>
      <c r="F655" s="493"/>
      <c r="G655" s="3" t="s">
        <v>14</v>
      </c>
    </row>
    <row r="656" spans="1:7">
      <c r="A656" s="6">
        <v>1</v>
      </c>
      <c r="B656" s="17" t="s">
        <v>3221</v>
      </c>
      <c r="C656" s="18" t="s">
        <v>3222</v>
      </c>
      <c r="D656" s="4">
        <v>20</v>
      </c>
      <c r="E656" s="3">
        <v>20</v>
      </c>
      <c r="F656" s="22" t="s">
        <v>3215</v>
      </c>
      <c r="G656" s="4"/>
    </row>
    <row r="657" spans="1:7">
      <c r="A657" s="6">
        <v>2</v>
      </c>
      <c r="B657" s="8" t="s">
        <v>3254</v>
      </c>
      <c r="C657" s="6" t="s">
        <v>3253</v>
      </c>
      <c r="D657" s="4">
        <v>30</v>
      </c>
      <c r="E657" s="3">
        <v>50</v>
      </c>
      <c r="F657" s="4" t="s">
        <v>3251</v>
      </c>
      <c r="G657" s="4"/>
    </row>
    <row r="658" spans="1:7">
      <c r="A658" s="6">
        <v>3</v>
      </c>
      <c r="B658" s="9" t="s">
        <v>3288</v>
      </c>
      <c r="C658" s="6" t="s">
        <v>3287</v>
      </c>
      <c r="D658" s="4">
        <v>100</v>
      </c>
      <c r="E658" s="3">
        <v>150</v>
      </c>
      <c r="F658" s="4" t="s">
        <v>3281</v>
      </c>
      <c r="G658" s="4"/>
    </row>
    <row r="659" spans="1:7">
      <c r="A659" s="6">
        <v>4</v>
      </c>
      <c r="B659" s="9" t="s">
        <v>3363</v>
      </c>
      <c r="C659" s="488" t="s">
        <v>3381</v>
      </c>
      <c r="D659" s="4">
        <v>20</v>
      </c>
      <c r="E659" s="3">
        <v>150</v>
      </c>
      <c r="F659" s="485" t="s">
        <v>3365</v>
      </c>
      <c r="G659" s="4"/>
    </row>
    <row r="660" spans="1:7">
      <c r="A660" s="6">
        <v>5</v>
      </c>
      <c r="B660" s="9"/>
      <c r="C660" s="6"/>
      <c r="D660" s="4"/>
      <c r="E660" s="3"/>
      <c r="F660" s="4"/>
      <c r="G660" s="4"/>
    </row>
    <row r="661" spans="1:7">
      <c r="A661" s="6">
        <v>6</v>
      </c>
      <c r="B661" s="11"/>
      <c r="C661" s="12"/>
      <c r="D661" s="10"/>
      <c r="E661" s="13"/>
      <c r="F661" s="10"/>
      <c r="G661" s="10"/>
    </row>
    <row r="662" spans="1:7">
      <c r="A662" s="6">
        <v>7</v>
      </c>
      <c r="B662" s="11"/>
      <c r="C662" s="12"/>
      <c r="D662" s="10"/>
      <c r="E662" s="13"/>
      <c r="F662" s="10"/>
      <c r="G662" s="10"/>
    </row>
    <row r="663" spans="1:7">
      <c r="A663" s="6">
        <v>8</v>
      </c>
      <c r="B663" s="11"/>
      <c r="C663" s="12"/>
      <c r="D663" s="10"/>
      <c r="E663" s="13"/>
      <c r="F663" s="10"/>
      <c r="G663" s="10"/>
    </row>
    <row r="664" spans="1:7">
      <c r="A664" s="6">
        <v>9</v>
      </c>
      <c r="B664" s="11"/>
      <c r="C664" s="12"/>
      <c r="D664" s="10"/>
      <c r="E664" s="13"/>
      <c r="F664" s="10"/>
      <c r="G664" s="10"/>
    </row>
    <row r="665" spans="1:7">
      <c r="A665" s="6">
        <v>10</v>
      </c>
      <c r="B665" s="11"/>
      <c r="C665" s="12"/>
      <c r="D665" s="10"/>
      <c r="E665" s="13"/>
      <c r="F665" s="10"/>
      <c r="G665" s="10"/>
    </row>
    <row r="666" spans="1:7">
      <c r="A666" s="492" t="s">
        <v>109</v>
      </c>
      <c r="B666" s="492"/>
      <c r="C666" s="492"/>
      <c r="D666" s="2" t="s">
        <v>4</v>
      </c>
      <c r="E666" s="3" t="s">
        <v>5</v>
      </c>
      <c r="F666" s="4" t="s">
        <v>6</v>
      </c>
      <c r="G666" s="5"/>
    </row>
    <row r="667" spans="1:7">
      <c r="A667" s="492" t="s">
        <v>110</v>
      </c>
      <c r="B667" s="492"/>
      <c r="C667" s="492"/>
      <c r="D667" s="4">
        <f>SUM(D669:D678)</f>
        <v>82</v>
      </c>
      <c r="E667" s="3">
        <v>82</v>
      </c>
      <c r="F667" s="493" t="s">
        <v>8</v>
      </c>
      <c r="G667" s="5"/>
    </row>
    <row r="668" spans="1:7">
      <c r="A668" s="6" t="s">
        <v>9</v>
      </c>
      <c r="B668" s="7" t="s">
        <v>10</v>
      </c>
      <c r="C668" s="6" t="s">
        <v>11</v>
      </c>
      <c r="D668" s="6" t="s">
        <v>12</v>
      </c>
      <c r="E668" s="3" t="s">
        <v>13</v>
      </c>
      <c r="F668" s="493"/>
      <c r="G668" s="3" t="s">
        <v>14</v>
      </c>
    </row>
    <row r="669" spans="1:7">
      <c r="A669" s="6">
        <v>1</v>
      </c>
      <c r="B669" s="17" t="s">
        <v>3254</v>
      </c>
      <c r="C669" s="18" t="s">
        <v>3253</v>
      </c>
      <c r="D669" s="4">
        <v>30</v>
      </c>
      <c r="E669" s="3">
        <v>30</v>
      </c>
      <c r="F669" s="22" t="s">
        <v>3251</v>
      </c>
      <c r="G669" s="4"/>
    </row>
    <row r="670" spans="1:7">
      <c r="A670" s="6">
        <v>2</v>
      </c>
      <c r="B670" s="8" t="s">
        <v>3317</v>
      </c>
      <c r="C670" s="6" t="s">
        <v>3316</v>
      </c>
      <c r="D670" s="4">
        <v>52</v>
      </c>
      <c r="E670" s="3">
        <v>82</v>
      </c>
      <c r="F670" s="437" t="s">
        <v>3301</v>
      </c>
      <c r="G670" s="4"/>
    </row>
    <row r="671" spans="1:7">
      <c r="A671" s="6">
        <v>3</v>
      </c>
      <c r="B671" s="9"/>
      <c r="C671" s="6"/>
      <c r="D671" s="4"/>
      <c r="E671" s="3"/>
      <c r="F671" s="4"/>
      <c r="G671" s="4"/>
    </row>
    <row r="672" spans="1:7">
      <c r="A672" s="6">
        <v>4</v>
      </c>
      <c r="B672" s="9"/>
      <c r="C672" s="6"/>
      <c r="D672" s="4"/>
      <c r="E672" s="3"/>
      <c r="F672" s="4"/>
      <c r="G672" s="4"/>
    </row>
    <row r="673" spans="1:7">
      <c r="A673" s="6">
        <v>5</v>
      </c>
      <c r="B673" s="9"/>
      <c r="C673" s="6"/>
      <c r="D673" s="4"/>
      <c r="E673" s="3"/>
      <c r="F673" s="4"/>
      <c r="G673" s="4"/>
    </row>
    <row r="674" spans="1:7">
      <c r="A674" s="6">
        <v>6</v>
      </c>
      <c r="B674" s="11"/>
      <c r="C674" s="12"/>
      <c r="D674" s="10"/>
      <c r="E674" s="13"/>
      <c r="F674" s="10"/>
      <c r="G674" s="10"/>
    </row>
    <row r="675" spans="1:7">
      <c r="A675" s="6">
        <v>7</v>
      </c>
      <c r="B675" s="11"/>
      <c r="C675" s="12"/>
      <c r="D675" s="10"/>
      <c r="E675" s="13"/>
      <c r="F675" s="10"/>
      <c r="G675" s="10"/>
    </row>
    <row r="676" spans="1:7">
      <c r="A676" s="6">
        <v>8</v>
      </c>
      <c r="B676" s="11"/>
      <c r="C676" s="12"/>
      <c r="D676" s="10"/>
      <c r="E676" s="13"/>
      <c r="F676" s="10"/>
      <c r="G676" s="10"/>
    </row>
    <row r="677" spans="1:7">
      <c r="A677" s="6">
        <v>9</v>
      </c>
      <c r="B677" s="11"/>
      <c r="C677" s="12"/>
      <c r="D677" s="10"/>
      <c r="E677" s="13"/>
      <c r="F677" s="10"/>
      <c r="G677" s="10"/>
    </row>
    <row r="678" spans="1:7">
      <c r="A678" s="6">
        <v>10</v>
      </c>
      <c r="B678" s="11"/>
      <c r="C678" s="12"/>
      <c r="D678" s="10"/>
      <c r="E678" s="13"/>
      <c r="F678" s="10"/>
      <c r="G678" s="10"/>
    </row>
    <row r="679" spans="1:7">
      <c r="A679" s="492" t="s">
        <v>111</v>
      </c>
      <c r="B679" s="492"/>
      <c r="C679" s="492"/>
      <c r="D679" s="2" t="s">
        <v>4</v>
      </c>
      <c r="E679" s="3" t="s">
        <v>5</v>
      </c>
      <c r="F679" s="4" t="s">
        <v>6</v>
      </c>
      <c r="G679" s="5"/>
    </row>
    <row r="680" spans="1:7">
      <c r="A680" s="492" t="s">
        <v>112</v>
      </c>
      <c r="B680" s="492"/>
      <c r="C680" s="492"/>
      <c r="D680" s="4">
        <f>SUM(D682:D691)</f>
        <v>82</v>
      </c>
      <c r="E680" s="3">
        <v>82</v>
      </c>
      <c r="F680" s="493" t="s">
        <v>8</v>
      </c>
      <c r="G680" s="5"/>
    </row>
    <row r="681" spans="1:7">
      <c r="A681" s="6" t="s">
        <v>9</v>
      </c>
      <c r="B681" s="7" t="s">
        <v>10</v>
      </c>
      <c r="C681" s="6" t="s">
        <v>11</v>
      </c>
      <c r="D681" s="6" t="s">
        <v>12</v>
      </c>
      <c r="E681" s="3" t="s">
        <v>13</v>
      </c>
      <c r="F681" s="493"/>
      <c r="G681" s="3" t="s">
        <v>14</v>
      </c>
    </row>
    <row r="682" spans="1:7">
      <c r="A682" s="6">
        <v>1</v>
      </c>
      <c r="B682" s="17" t="s">
        <v>3254</v>
      </c>
      <c r="C682" s="18" t="s">
        <v>3253</v>
      </c>
      <c r="D682" s="4">
        <v>30</v>
      </c>
      <c r="E682" s="3">
        <v>30</v>
      </c>
      <c r="F682" s="22" t="s">
        <v>3251</v>
      </c>
      <c r="G682" s="4"/>
    </row>
    <row r="683" spans="1:7">
      <c r="A683" s="6">
        <v>2</v>
      </c>
      <c r="B683" s="8" t="s">
        <v>3317</v>
      </c>
      <c r="C683" s="6" t="s">
        <v>3316</v>
      </c>
      <c r="D683" s="4">
        <v>52</v>
      </c>
      <c r="E683" s="3">
        <v>82</v>
      </c>
      <c r="F683" s="437" t="s">
        <v>3301</v>
      </c>
      <c r="G683" s="4"/>
    </row>
    <row r="684" spans="1:7">
      <c r="A684" s="6">
        <v>3</v>
      </c>
      <c r="B684" s="9"/>
      <c r="C684" s="6"/>
      <c r="D684" s="4"/>
      <c r="E684" s="3"/>
      <c r="F684" s="4"/>
      <c r="G684" s="4"/>
    </row>
    <row r="685" spans="1:7">
      <c r="A685" s="6">
        <v>4</v>
      </c>
      <c r="B685" s="9"/>
      <c r="C685" s="6"/>
      <c r="D685" s="4"/>
      <c r="E685" s="3"/>
      <c r="F685" s="4"/>
      <c r="G685" s="4"/>
    </row>
    <row r="686" spans="1:7">
      <c r="A686" s="6">
        <v>5</v>
      </c>
      <c r="B686" s="9"/>
      <c r="C686" s="6"/>
      <c r="D686" s="4"/>
      <c r="E686" s="3"/>
      <c r="F686" s="4"/>
      <c r="G686" s="4"/>
    </row>
    <row r="687" spans="1:7">
      <c r="A687" s="6">
        <v>6</v>
      </c>
      <c r="B687" s="11"/>
      <c r="C687" s="12"/>
      <c r="D687" s="10"/>
      <c r="E687" s="13"/>
      <c r="F687" s="10"/>
      <c r="G687" s="10"/>
    </row>
    <row r="688" spans="1:7">
      <c r="A688" s="6">
        <v>7</v>
      </c>
      <c r="B688" s="11"/>
      <c r="C688" s="12"/>
      <c r="D688" s="10"/>
      <c r="E688" s="13"/>
      <c r="F688" s="10"/>
      <c r="G688" s="10"/>
    </row>
    <row r="689" spans="1:7">
      <c r="A689" s="6">
        <v>8</v>
      </c>
      <c r="B689" s="11"/>
      <c r="C689" s="12"/>
      <c r="D689" s="10"/>
      <c r="E689" s="13"/>
      <c r="F689" s="10"/>
      <c r="G689" s="10"/>
    </row>
    <row r="690" spans="1:7">
      <c r="A690" s="6">
        <v>9</v>
      </c>
      <c r="B690" s="11"/>
      <c r="C690" s="12"/>
      <c r="D690" s="10"/>
      <c r="E690" s="13"/>
      <c r="F690" s="10"/>
      <c r="G690" s="10"/>
    </row>
    <row r="691" spans="1:7">
      <c r="A691" s="6">
        <v>10</v>
      </c>
      <c r="B691" s="11"/>
      <c r="C691" s="12"/>
      <c r="D691" s="10"/>
      <c r="E691" s="13"/>
      <c r="F691" s="10"/>
      <c r="G691" s="10"/>
    </row>
    <row r="692" spans="1:7">
      <c r="A692" s="492" t="s">
        <v>113</v>
      </c>
      <c r="B692" s="492"/>
      <c r="C692" s="492"/>
      <c r="D692" s="2" t="s">
        <v>4</v>
      </c>
      <c r="E692" s="3" t="s">
        <v>5</v>
      </c>
      <c r="F692" s="4" t="s">
        <v>6</v>
      </c>
      <c r="G692" s="5"/>
    </row>
    <row r="693" spans="1:7">
      <c r="A693" s="492" t="s">
        <v>114</v>
      </c>
      <c r="B693" s="492"/>
      <c r="C693" s="492"/>
      <c r="D693" s="4">
        <f>SUM(D695:D704)</f>
        <v>170</v>
      </c>
      <c r="E693" s="3">
        <v>150</v>
      </c>
      <c r="F693" s="493" t="s">
        <v>8</v>
      </c>
      <c r="G693" s="5"/>
    </row>
    <row r="694" spans="1:7">
      <c r="A694" s="6" t="s">
        <v>9</v>
      </c>
      <c r="B694" s="7" t="s">
        <v>10</v>
      </c>
      <c r="C694" s="6" t="s">
        <v>11</v>
      </c>
      <c r="D694" s="6" t="s">
        <v>12</v>
      </c>
      <c r="E694" s="3" t="s">
        <v>13</v>
      </c>
      <c r="F694" s="493"/>
      <c r="G694" s="3" t="s">
        <v>14</v>
      </c>
    </row>
    <row r="695" spans="1:7">
      <c r="A695" s="6">
        <v>1</v>
      </c>
      <c r="B695" s="17" t="s">
        <v>3221</v>
      </c>
      <c r="C695" s="18" t="s">
        <v>3222</v>
      </c>
      <c r="D695" s="4">
        <v>20</v>
      </c>
      <c r="E695" s="3">
        <v>20</v>
      </c>
      <c r="F695" s="22" t="s">
        <v>3215</v>
      </c>
      <c r="G695" s="4"/>
    </row>
    <row r="696" spans="1:7">
      <c r="A696" s="6">
        <v>2</v>
      </c>
      <c r="B696" s="8" t="s">
        <v>3254</v>
      </c>
      <c r="C696" s="6" t="s">
        <v>3253</v>
      </c>
      <c r="D696" s="4">
        <v>30</v>
      </c>
      <c r="E696" s="3">
        <v>50</v>
      </c>
      <c r="F696" s="4" t="s">
        <v>3251</v>
      </c>
      <c r="G696" s="4"/>
    </row>
    <row r="697" spans="1:7">
      <c r="A697" s="6">
        <v>3</v>
      </c>
      <c r="B697" s="9" t="s">
        <v>3288</v>
      </c>
      <c r="C697" s="6" t="s">
        <v>3287</v>
      </c>
      <c r="D697" s="4">
        <v>100</v>
      </c>
      <c r="E697" s="3">
        <v>150</v>
      </c>
      <c r="F697" s="4" t="s">
        <v>3281</v>
      </c>
      <c r="G697" s="4"/>
    </row>
    <row r="698" spans="1:7">
      <c r="A698" s="6">
        <v>4</v>
      </c>
      <c r="B698" s="9" t="s">
        <v>3176</v>
      </c>
      <c r="C698" s="488" t="s">
        <v>3381</v>
      </c>
      <c r="D698" s="4">
        <v>20</v>
      </c>
      <c r="E698" s="3">
        <v>150</v>
      </c>
      <c r="F698" s="485" t="s">
        <v>3365</v>
      </c>
      <c r="G698" s="4"/>
    </row>
    <row r="699" spans="1:7">
      <c r="A699" s="6">
        <v>5</v>
      </c>
      <c r="B699" s="9"/>
      <c r="C699" s="6"/>
      <c r="D699" s="4"/>
      <c r="E699" s="3"/>
      <c r="F699" s="4"/>
      <c r="G699" s="4"/>
    </row>
    <row r="700" spans="1:7">
      <c r="A700" s="6">
        <v>6</v>
      </c>
      <c r="B700" s="11"/>
      <c r="C700" s="12"/>
      <c r="D700" s="10"/>
      <c r="E700" s="13"/>
      <c r="F700" s="10"/>
      <c r="G700" s="10"/>
    </row>
    <row r="701" spans="1:7">
      <c r="A701" s="6">
        <v>7</v>
      </c>
      <c r="B701" s="11"/>
      <c r="C701" s="12"/>
      <c r="D701" s="10"/>
      <c r="E701" s="13"/>
      <c r="F701" s="10"/>
      <c r="G701" s="10"/>
    </row>
    <row r="702" spans="1:7">
      <c r="A702" s="6">
        <v>8</v>
      </c>
      <c r="B702" s="11"/>
      <c r="C702" s="12"/>
      <c r="D702" s="10"/>
      <c r="E702" s="13"/>
      <c r="F702" s="10"/>
      <c r="G702" s="10"/>
    </row>
    <row r="703" spans="1:7">
      <c r="A703" s="6">
        <v>9</v>
      </c>
      <c r="B703" s="11"/>
      <c r="C703" s="12"/>
      <c r="D703" s="10"/>
      <c r="E703" s="13"/>
      <c r="F703" s="10"/>
      <c r="G703" s="10"/>
    </row>
    <row r="704" spans="1:7">
      <c r="A704" s="6">
        <v>10</v>
      </c>
      <c r="B704" s="11"/>
      <c r="C704" s="12"/>
      <c r="D704" s="10"/>
      <c r="E704" s="13"/>
      <c r="F704" s="10"/>
      <c r="G704" s="10"/>
    </row>
    <row r="705" spans="1:7">
      <c r="A705" s="492" t="s">
        <v>115</v>
      </c>
      <c r="B705" s="492"/>
      <c r="C705" s="492"/>
      <c r="D705" s="2" t="s">
        <v>4</v>
      </c>
      <c r="E705" s="3" t="s">
        <v>5</v>
      </c>
      <c r="F705" s="4" t="s">
        <v>6</v>
      </c>
      <c r="G705" s="5"/>
    </row>
    <row r="706" spans="1:7">
      <c r="A706" s="492" t="s">
        <v>116</v>
      </c>
      <c r="B706" s="492"/>
      <c r="C706" s="492"/>
      <c r="D706" s="4">
        <f>SUM(D708:D717)</f>
        <v>0</v>
      </c>
      <c r="E706" s="3"/>
      <c r="F706" s="493" t="s">
        <v>8</v>
      </c>
      <c r="G706" s="5"/>
    </row>
    <row r="707" spans="1:7">
      <c r="A707" s="6" t="s">
        <v>9</v>
      </c>
      <c r="B707" s="7" t="s">
        <v>10</v>
      </c>
      <c r="C707" s="6" t="s">
        <v>11</v>
      </c>
      <c r="D707" s="6" t="s">
        <v>12</v>
      </c>
      <c r="E707" s="3" t="s">
        <v>13</v>
      </c>
      <c r="F707" s="493"/>
      <c r="G707" s="3" t="s">
        <v>14</v>
      </c>
    </row>
    <row r="708" spans="1:7">
      <c r="A708" s="6">
        <v>1</v>
      </c>
      <c r="B708" s="17"/>
      <c r="C708" s="18"/>
      <c r="D708" s="4"/>
      <c r="E708" s="3"/>
      <c r="F708" s="22"/>
      <c r="G708" s="4"/>
    </row>
    <row r="709" spans="1:7">
      <c r="A709" s="6">
        <v>2</v>
      </c>
      <c r="B709" s="8"/>
      <c r="C709" s="6"/>
      <c r="D709" s="4"/>
      <c r="E709" s="3"/>
      <c r="F709" s="4"/>
      <c r="G709" s="4"/>
    </row>
    <row r="710" spans="1:7">
      <c r="A710" s="6">
        <v>3</v>
      </c>
      <c r="B710" s="9"/>
      <c r="C710" s="6"/>
      <c r="D710" s="4"/>
      <c r="E710" s="3"/>
      <c r="F710" s="4"/>
      <c r="G710" s="4"/>
    </row>
    <row r="711" spans="1:7">
      <c r="A711" s="6">
        <v>4</v>
      </c>
      <c r="B711" s="9"/>
      <c r="C711" s="6"/>
      <c r="D711" s="4"/>
      <c r="E711" s="3"/>
      <c r="F711" s="4"/>
      <c r="G711" s="4"/>
    </row>
    <row r="712" spans="1:7">
      <c r="A712" s="6">
        <v>5</v>
      </c>
      <c r="B712" s="9"/>
      <c r="C712" s="6"/>
      <c r="D712" s="4"/>
      <c r="E712" s="3"/>
      <c r="F712" s="4"/>
      <c r="G712" s="4"/>
    </row>
    <row r="713" spans="1:7">
      <c r="A713" s="6">
        <v>6</v>
      </c>
      <c r="B713" s="11"/>
      <c r="C713" s="12"/>
      <c r="D713" s="10"/>
      <c r="E713" s="13"/>
      <c r="F713" s="10"/>
      <c r="G713" s="10"/>
    </row>
    <row r="714" spans="1:7">
      <c r="A714" s="6">
        <v>7</v>
      </c>
      <c r="B714" s="11"/>
      <c r="C714" s="12"/>
      <c r="D714" s="10"/>
      <c r="E714" s="13"/>
      <c r="F714" s="10"/>
      <c r="G714" s="10"/>
    </row>
    <row r="715" spans="1:7">
      <c r="A715" s="6">
        <v>8</v>
      </c>
      <c r="B715" s="11"/>
      <c r="C715" s="12"/>
      <c r="D715" s="10"/>
      <c r="E715" s="13"/>
      <c r="F715" s="10"/>
      <c r="G715" s="10"/>
    </row>
    <row r="716" spans="1:7">
      <c r="A716" s="6">
        <v>9</v>
      </c>
      <c r="B716" s="11"/>
      <c r="C716" s="12"/>
      <c r="D716" s="10"/>
      <c r="E716" s="13"/>
      <c r="F716" s="10"/>
      <c r="G716" s="10"/>
    </row>
    <row r="717" spans="1:7">
      <c r="A717" s="6">
        <v>10</v>
      </c>
      <c r="B717" s="11"/>
      <c r="C717" s="12"/>
      <c r="D717" s="10"/>
      <c r="E717" s="13"/>
      <c r="F717" s="10"/>
      <c r="G717" s="10"/>
    </row>
    <row r="718" spans="1:7">
      <c r="A718" s="492" t="s">
        <v>117</v>
      </c>
      <c r="B718" s="492"/>
      <c r="C718" s="492"/>
      <c r="D718" s="2" t="s">
        <v>4</v>
      </c>
      <c r="E718" s="3" t="s">
        <v>5</v>
      </c>
      <c r="F718" s="4" t="s">
        <v>6</v>
      </c>
      <c r="G718" s="5"/>
    </row>
    <row r="719" spans="1:7">
      <c r="A719" s="492" t="s">
        <v>118</v>
      </c>
      <c r="B719" s="492"/>
      <c r="C719" s="492"/>
      <c r="D719" s="4">
        <f>SUM(D721:D730)</f>
        <v>200</v>
      </c>
      <c r="E719" s="3">
        <v>150</v>
      </c>
      <c r="F719" s="493" t="s">
        <v>8</v>
      </c>
      <c r="G719" s="5"/>
    </row>
    <row r="720" spans="1:7">
      <c r="A720" s="6" t="s">
        <v>9</v>
      </c>
      <c r="B720" s="7" t="s">
        <v>10</v>
      </c>
      <c r="C720" s="6" t="s">
        <v>11</v>
      </c>
      <c r="D720" s="6" t="s">
        <v>12</v>
      </c>
      <c r="E720" s="3" t="s">
        <v>13</v>
      </c>
      <c r="F720" s="493"/>
      <c r="G720" s="3" t="s">
        <v>14</v>
      </c>
    </row>
    <row r="721" spans="1:7">
      <c r="A721" s="6">
        <v>1</v>
      </c>
      <c r="B721" s="17" t="s">
        <v>3221</v>
      </c>
      <c r="C721" s="18" t="s">
        <v>3222</v>
      </c>
      <c r="D721" s="4">
        <v>20</v>
      </c>
      <c r="E721" s="3">
        <v>20</v>
      </c>
      <c r="F721" s="22" t="s">
        <v>3145</v>
      </c>
      <c r="G721" s="4"/>
    </row>
    <row r="722" spans="1:7">
      <c r="A722" s="6">
        <v>2</v>
      </c>
      <c r="B722" s="8" t="s">
        <v>3254</v>
      </c>
      <c r="C722" s="6" t="s">
        <v>3253</v>
      </c>
      <c r="D722" s="4">
        <v>30</v>
      </c>
      <c r="E722" s="3">
        <v>30</v>
      </c>
      <c r="F722" s="4" t="s">
        <v>3251</v>
      </c>
      <c r="G722" s="4"/>
    </row>
    <row r="723" spans="1:7">
      <c r="A723" s="6">
        <v>3</v>
      </c>
      <c r="B723" s="9" t="s">
        <v>3288</v>
      </c>
      <c r="C723" s="6" t="s">
        <v>3287</v>
      </c>
      <c r="D723" s="4">
        <v>100</v>
      </c>
      <c r="E723" s="3">
        <v>150</v>
      </c>
      <c r="F723" s="4" t="s">
        <v>3281</v>
      </c>
      <c r="G723" s="4"/>
    </row>
    <row r="724" spans="1:7">
      <c r="A724" s="6">
        <v>4</v>
      </c>
      <c r="B724" s="9" t="s">
        <v>3328</v>
      </c>
      <c r="C724" s="6" t="s">
        <v>3307</v>
      </c>
      <c r="D724" s="4">
        <v>30</v>
      </c>
      <c r="E724" s="3">
        <v>150</v>
      </c>
      <c r="F724" s="437" t="s">
        <v>3301</v>
      </c>
      <c r="G724" s="4"/>
    </row>
    <row r="725" spans="1:7">
      <c r="A725" s="6">
        <v>5</v>
      </c>
      <c r="B725" s="9" t="s">
        <v>3176</v>
      </c>
      <c r="C725" s="488" t="s">
        <v>3381</v>
      </c>
      <c r="D725" s="4">
        <v>20</v>
      </c>
      <c r="E725" s="3">
        <v>150</v>
      </c>
      <c r="F725" s="485" t="s">
        <v>3365</v>
      </c>
      <c r="G725" s="4"/>
    </row>
    <row r="726" spans="1:7">
      <c r="A726" s="6">
        <v>6</v>
      </c>
      <c r="B726" s="11"/>
      <c r="C726" s="12"/>
      <c r="D726" s="10"/>
      <c r="E726" s="13"/>
      <c r="F726" s="10"/>
      <c r="G726" s="10"/>
    </row>
    <row r="727" spans="1:7">
      <c r="A727" s="6">
        <v>7</v>
      </c>
      <c r="B727" s="11"/>
      <c r="C727" s="12"/>
      <c r="D727" s="10"/>
      <c r="E727" s="13"/>
      <c r="F727" s="10"/>
      <c r="G727" s="10"/>
    </row>
    <row r="728" spans="1:7">
      <c r="A728" s="6">
        <v>8</v>
      </c>
      <c r="B728" s="11"/>
      <c r="C728" s="12"/>
      <c r="D728" s="10"/>
      <c r="E728" s="13"/>
      <c r="F728" s="10"/>
      <c r="G728" s="10"/>
    </row>
    <row r="729" spans="1:7">
      <c r="A729" s="6">
        <v>9</v>
      </c>
      <c r="B729" s="11"/>
      <c r="C729" s="12"/>
      <c r="D729" s="10"/>
      <c r="E729" s="13"/>
      <c r="F729" s="10"/>
      <c r="G729" s="10"/>
    </row>
    <row r="730" spans="1:7">
      <c r="A730" s="6">
        <v>10</v>
      </c>
      <c r="B730" s="11"/>
      <c r="C730" s="12"/>
      <c r="D730" s="10"/>
      <c r="E730" s="13"/>
      <c r="F730" s="10"/>
      <c r="G730" s="10"/>
    </row>
    <row r="731" spans="1:7">
      <c r="A731" s="492" t="s">
        <v>119</v>
      </c>
      <c r="B731" s="492"/>
      <c r="C731" s="492"/>
      <c r="D731" s="2" t="s">
        <v>4</v>
      </c>
      <c r="E731" s="3" t="s">
        <v>5</v>
      </c>
      <c r="F731" s="4" t="s">
        <v>6</v>
      </c>
      <c r="G731" s="5"/>
    </row>
    <row r="732" spans="1:7">
      <c r="A732" s="492" t="s">
        <v>120</v>
      </c>
      <c r="B732" s="492"/>
      <c r="C732" s="492"/>
      <c r="D732" s="4">
        <f>SUM(D734:D743)</f>
        <v>176</v>
      </c>
      <c r="E732" s="3">
        <v>150</v>
      </c>
      <c r="F732" s="493" t="s">
        <v>8</v>
      </c>
      <c r="G732" s="5"/>
    </row>
    <row r="733" spans="1:7">
      <c r="A733" s="6" t="s">
        <v>9</v>
      </c>
      <c r="B733" s="7" t="s">
        <v>10</v>
      </c>
      <c r="C733" s="6" t="s">
        <v>11</v>
      </c>
      <c r="D733" s="6" t="s">
        <v>12</v>
      </c>
      <c r="E733" s="3" t="s">
        <v>13</v>
      </c>
      <c r="F733" s="493"/>
      <c r="G733" s="3" t="s">
        <v>14</v>
      </c>
    </row>
    <row r="734" spans="1:7">
      <c r="A734" s="6">
        <v>1</v>
      </c>
      <c r="B734" s="17" t="s">
        <v>30</v>
      </c>
      <c r="C734" s="18" t="s">
        <v>31</v>
      </c>
      <c r="D734" s="4">
        <v>10</v>
      </c>
      <c r="E734" s="3">
        <v>10</v>
      </c>
      <c r="F734" s="22" t="s">
        <v>32</v>
      </c>
      <c r="G734" s="4"/>
    </row>
    <row r="735" spans="1:7">
      <c r="A735" s="6">
        <v>2</v>
      </c>
      <c r="B735" s="8" t="s">
        <v>3249</v>
      </c>
      <c r="C735" s="6" t="s">
        <v>3250</v>
      </c>
      <c r="D735" s="4">
        <v>4</v>
      </c>
      <c r="E735" s="3">
        <v>14</v>
      </c>
      <c r="F735" s="4" t="s">
        <v>3251</v>
      </c>
      <c r="G735" s="4"/>
    </row>
    <row r="736" spans="1:7">
      <c r="A736" s="6">
        <v>3</v>
      </c>
      <c r="B736" s="9" t="s">
        <v>3254</v>
      </c>
      <c r="C736" s="6" t="s">
        <v>3253</v>
      </c>
      <c r="D736" s="4">
        <v>30</v>
      </c>
      <c r="E736" s="3">
        <v>44</v>
      </c>
      <c r="F736" s="4" t="s">
        <v>3251</v>
      </c>
      <c r="G736" s="4"/>
    </row>
    <row r="737" spans="1:7">
      <c r="A737" s="6">
        <v>4</v>
      </c>
      <c r="B737" s="438" t="s">
        <v>3274</v>
      </c>
      <c r="C737" s="6" t="s">
        <v>3177</v>
      </c>
      <c r="D737" s="4">
        <v>20</v>
      </c>
      <c r="E737" s="3">
        <v>64</v>
      </c>
      <c r="F737" s="4" t="s">
        <v>3251</v>
      </c>
      <c r="G737" s="4"/>
    </row>
    <row r="738" spans="1:7">
      <c r="A738" s="6">
        <v>5</v>
      </c>
      <c r="B738" s="9" t="s">
        <v>3329</v>
      </c>
      <c r="C738" s="458" t="s">
        <v>3307</v>
      </c>
      <c r="D738" s="4">
        <v>30</v>
      </c>
      <c r="E738" s="3">
        <v>94</v>
      </c>
      <c r="F738" s="437" t="s">
        <v>3301</v>
      </c>
      <c r="G738" s="4"/>
    </row>
    <row r="739" spans="1:7">
      <c r="A739" s="6">
        <v>6</v>
      </c>
      <c r="B739" s="11" t="s">
        <v>3317</v>
      </c>
      <c r="C739" s="12" t="s">
        <v>3316</v>
      </c>
      <c r="D739" s="10">
        <v>52</v>
      </c>
      <c r="E739" s="13">
        <v>146</v>
      </c>
      <c r="F739" s="442" t="s">
        <v>3301</v>
      </c>
      <c r="G739" s="10"/>
    </row>
    <row r="740" spans="1:7">
      <c r="A740" s="6">
        <v>7</v>
      </c>
      <c r="B740" s="11" t="s">
        <v>3176</v>
      </c>
      <c r="C740" s="470" t="s">
        <v>3364</v>
      </c>
      <c r="D740" s="10">
        <v>20</v>
      </c>
      <c r="E740" s="13">
        <v>150</v>
      </c>
      <c r="F740" s="442" t="s">
        <v>3365</v>
      </c>
      <c r="G740" s="10"/>
    </row>
    <row r="741" spans="1:7">
      <c r="A741" s="6">
        <v>8</v>
      </c>
      <c r="B741" s="11" t="s">
        <v>3386</v>
      </c>
      <c r="C741" s="12" t="s">
        <v>3387</v>
      </c>
      <c r="D741" s="10">
        <v>10</v>
      </c>
      <c r="E741" s="13">
        <v>150</v>
      </c>
      <c r="F741" s="442" t="s">
        <v>3365</v>
      </c>
      <c r="G741" s="10"/>
    </row>
    <row r="742" spans="1:7">
      <c r="A742" s="6">
        <v>9</v>
      </c>
      <c r="B742" s="11"/>
      <c r="C742" s="12"/>
      <c r="D742" s="10"/>
      <c r="E742" s="13"/>
      <c r="F742" s="10"/>
      <c r="G742" s="10"/>
    </row>
    <row r="743" spans="1:7">
      <c r="A743" s="6">
        <v>10</v>
      </c>
      <c r="B743" s="11"/>
      <c r="C743" s="12"/>
      <c r="D743" s="10"/>
      <c r="E743" s="13"/>
      <c r="F743" s="10"/>
      <c r="G743" s="10"/>
    </row>
    <row r="744" spans="1:7">
      <c r="A744" s="492" t="s">
        <v>3358</v>
      </c>
      <c r="B744" s="492"/>
      <c r="C744" s="492"/>
      <c r="D744" s="2" t="s">
        <v>4</v>
      </c>
      <c r="E744" s="3" t="s">
        <v>5</v>
      </c>
      <c r="F744" s="4" t="s">
        <v>6</v>
      </c>
      <c r="G744" s="5"/>
    </row>
    <row r="745" spans="1:7">
      <c r="A745" s="492" t="s">
        <v>121</v>
      </c>
      <c r="B745" s="492"/>
      <c r="C745" s="492"/>
      <c r="D745" s="4">
        <f>SUM(D747:D756)</f>
        <v>112</v>
      </c>
      <c r="E745" s="3">
        <v>112</v>
      </c>
      <c r="F745" s="493" t="s">
        <v>8</v>
      </c>
      <c r="G745" s="5"/>
    </row>
    <row r="746" spans="1:7">
      <c r="A746" s="6" t="s">
        <v>9</v>
      </c>
      <c r="B746" s="7" t="s">
        <v>10</v>
      </c>
      <c r="C746" s="6" t="s">
        <v>11</v>
      </c>
      <c r="D746" s="6" t="s">
        <v>12</v>
      </c>
      <c r="E746" s="3" t="s">
        <v>13</v>
      </c>
      <c r="F746" s="493"/>
      <c r="G746" s="3" t="s">
        <v>14</v>
      </c>
    </row>
    <row r="747" spans="1:7">
      <c r="A747" s="6">
        <v>1</v>
      </c>
      <c r="B747" s="17" t="s">
        <v>30</v>
      </c>
      <c r="C747" s="18" t="s">
        <v>31</v>
      </c>
      <c r="D747" s="4">
        <v>10</v>
      </c>
      <c r="E747" s="3">
        <v>10</v>
      </c>
      <c r="F747" s="22" t="s">
        <v>32</v>
      </c>
      <c r="G747" s="4"/>
    </row>
    <row r="748" spans="1:7">
      <c r="A748" s="6">
        <v>2</v>
      </c>
      <c r="B748" s="8" t="s">
        <v>3211</v>
      </c>
      <c r="C748" s="232" t="s">
        <v>3210</v>
      </c>
      <c r="D748" s="4">
        <v>30</v>
      </c>
      <c r="E748" s="3">
        <v>40</v>
      </c>
      <c r="F748" s="128" t="s">
        <v>3195</v>
      </c>
      <c r="G748" s="4"/>
    </row>
    <row r="749" spans="1:7">
      <c r="A749" s="6">
        <v>3</v>
      </c>
      <c r="B749" s="9" t="s">
        <v>3249</v>
      </c>
      <c r="C749" s="6" t="s">
        <v>3250</v>
      </c>
      <c r="D749" s="4">
        <v>4</v>
      </c>
      <c r="E749" s="3">
        <v>44</v>
      </c>
      <c r="F749" s="4" t="s">
        <v>3251</v>
      </c>
      <c r="G749" s="4"/>
    </row>
    <row r="750" spans="1:7">
      <c r="A750" s="6">
        <v>4</v>
      </c>
      <c r="B750" s="438" t="s">
        <v>3274</v>
      </c>
      <c r="C750" s="6" t="s">
        <v>3275</v>
      </c>
      <c r="D750" s="4">
        <v>20</v>
      </c>
      <c r="E750" s="3">
        <v>64</v>
      </c>
      <c r="F750" s="4" t="s">
        <v>3251</v>
      </c>
      <c r="G750" s="4"/>
    </row>
    <row r="751" spans="1:7">
      <c r="A751" s="6">
        <v>5</v>
      </c>
      <c r="B751" s="9" t="s">
        <v>3314</v>
      </c>
      <c r="C751" s="6" t="s">
        <v>3300</v>
      </c>
      <c r="D751" s="4">
        <v>8</v>
      </c>
      <c r="E751" s="3">
        <v>72</v>
      </c>
      <c r="F751" s="4" t="s">
        <v>3301</v>
      </c>
      <c r="G751" s="4"/>
    </row>
    <row r="752" spans="1:7">
      <c r="A752" s="6">
        <v>6</v>
      </c>
      <c r="B752" s="11" t="s">
        <v>3329</v>
      </c>
      <c r="C752" s="12" t="s">
        <v>3307</v>
      </c>
      <c r="D752" s="10">
        <v>20</v>
      </c>
      <c r="E752" s="13">
        <v>92</v>
      </c>
      <c r="F752" s="442" t="s">
        <v>3301</v>
      </c>
      <c r="G752" s="10"/>
    </row>
    <row r="753" spans="1:7">
      <c r="A753" s="6">
        <v>7</v>
      </c>
      <c r="B753" s="11" t="s">
        <v>3176</v>
      </c>
      <c r="C753" s="470" t="s">
        <v>3364</v>
      </c>
      <c r="D753" s="10">
        <v>20</v>
      </c>
      <c r="E753" s="13">
        <v>112</v>
      </c>
      <c r="F753" s="442" t="s">
        <v>3365</v>
      </c>
      <c r="G753" s="10"/>
    </row>
    <row r="754" spans="1:7">
      <c r="A754" s="6">
        <v>8</v>
      </c>
      <c r="B754" s="11"/>
      <c r="C754" s="12"/>
      <c r="D754" s="10"/>
      <c r="E754" s="13"/>
      <c r="F754" s="10"/>
      <c r="G754" s="10"/>
    </row>
    <row r="755" spans="1:7">
      <c r="A755" s="6">
        <v>9</v>
      </c>
      <c r="B755" s="11"/>
      <c r="C755" s="12"/>
      <c r="D755" s="10"/>
      <c r="E755" s="13"/>
      <c r="F755" s="10"/>
      <c r="G755" s="10"/>
    </row>
    <row r="756" spans="1:7">
      <c r="A756" s="6">
        <v>10</v>
      </c>
      <c r="B756" s="11"/>
      <c r="C756" s="12"/>
      <c r="D756" s="10"/>
      <c r="E756" s="13"/>
      <c r="F756" s="10"/>
      <c r="G756" s="10"/>
    </row>
    <row r="757" spans="1:7">
      <c r="A757" s="492" t="s">
        <v>3359</v>
      </c>
      <c r="B757" s="492"/>
      <c r="C757" s="492"/>
      <c r="D757" s="2" t="s">
        <v>4</v>
      </c>
      <c r="E757" s="3" t="s">
        <v>5</v>
      </c>
      <c r="F757" s="4" t="s">
        <v>6</v>
      </c>
      <c r="G757" s="5"/>
    </row>
    <row r="758" spans="1:7">
      <c r="A758" s="492" t="s">
        <v>3360</v>
      </c>
      <c r="B758" s="492"/>
      <c r="C758" s="492"/>
      <c r="D758" s="4">
        <f>SUM(D760:D769)</f>
        <v>20</v>
      </c>
      <c r="E758" s="3">
        <v>20</v>
      </c>
      <c r="F758" s="493" t="s">
        <v>8</v>
      </c>
      <c r="G758" s="5"/>
    </row>
    <row r="759" spans="1:7">
      <c r="A759" s="6" t="s">
        <v>9</v>
      </c>
      <c r="B759" s="7" t="s">
        <v>10</v>
      </c>
      <c r="C759" s="6" t="s">
        <v>11</v>
      </c>
      <c r="D759" s="6" t="s">
        <v>12</v>
      </c>
      <c r="E759" s="3" t="s">
        <v>13</v>
      </c>
      <c r="F759" s="493"/>
      <c r="G759" s="3" t="s">
        <v>14</v>
      </c>
    </row>
    <row r="760" spans="1:7">
      <c r="A760" s="6">
        <v>1</v>
      </c>
      <c r="B760" s="17" t="s">
        <v>3351</v>
      </c>
      <c r="C760" s="18" t="s">
        <v>3354</v>
      </c>
      <c r="D760" s="4">
        <v>20</v>
      </c>
      <c r="E760" s="3">
        <v>20</v>
      </c>
      <c r="F760" s="22" t="s">
        <v>3301</v>
      </c>
      <c r="G760" s="4"/>
    </row>
    <row r="761" spans="1:7">
      <c r="A761" s="6">
        <v>2</v>
      </c>
      <c r="B761" s="8"/>
      <c r="C761" s="6"/>
      <c r="D761" s="4"/>
      <c r="E761" s="3"/>
      <c r="F761" s="4"/>
      <c r="G761" s="4"/>
    </row>
    <row r="762" spans="1:7">
      <c r="A762" s="6">
        <v>3</v>
      </c>
      <c r="B762" s="9"/>
      <c r="C762" s="6"/>
      <c r="D762" s="4"/>
      <c r="E762" s="3"/>
      <c r="F762" s="4"/>
      <c r="G762" s="4"/>
    </row>
    <row r="763" spans="1:7">
      <c r="A763" s="6">
        <v>4</v>
      </c>
      <c r="B763" s="9"/>
      <c r="C763" s="6"/>
      <c r="D763" s="4"/>
      <c r="E763" s="3"/>
      <c r="F763" s="4"/>
      <c r="G763" s="4"/>
    </row>
    <row r="764" spans="1:7">
      <c r="A764" s="6">
        <v>5</v>
      </c>
      <c r="B764" s="9"/>
      <c r="C764" s="6"/>
      <c r="D764" s="4"/>
      <c r="E764" s="3"/>
      <c r="F764" s="4"/>
      <c r="G764" s="4"/>
    </row>
    <row r="765" spans="1:7">
      <c r="A765" s="6">
        <v>6</v>
      </c>
      <c r="B765" s="11"/>
      <c r="C765" s="12"/>
      <c r="D765" s="10"/>
      <c r="E765" s="13"/>
      <c r="F765" s="10"/>
      <c r="G765" s="10"/>
    </row>
    <row r="766" spans="1:7">
      <c r="A766" s="6">
        <v>7</v>
      </c>
      <c r="B766" s="11"/>
      <c r="C766" s="12"/>
      <c r="D766" s="10"/>
      <c r="E766" s="13"/>
      <c r="F766" s="10"/>
      <c r="G766" s="10"/>
    </row>
    <row r="767" spans="1:7">
      <c r="A767" s="6">
        <v>8</v>
      </c>
      <c r="B767" s="11"/>
      <c r="C767" s="12"/>
      <c r="D767" s="10"/>
      <c r="E767" s="13"/>
      <c r="F767" s="10"/>
      <c r="G767" s="10"/>
    </row>
    <row r="768" spans="1:7">
      <c r="A768" s="6">
        <v>9</v>
      </c>
      <c r="B768" s="11"/>
      <c r="C768" s="12"/>
      <c r="D768" s="10"/>
      <c r="E768" s="13"/>
      <c r="F768" s="10"/>
      <c r="G768" s="10"/>
    </row>
    <row r="769" spans="1:7">
      <c r="A769" s="6">
        <v>10</v>
      </c>
      <c r="B769" s="11"/>
      <c r="C769" s="12"/>
      <c r="D769" s="10"/>
      <c r="E769" s="13"/>
      <c r="F769" s="10"/>
      <c r="G769" s="10"/>
    </row>
    <row r="770" spans="1:7">
      <c r="A770" s="492" t="s">
        <v>3</v>
      </c>
      <c r="B770" s="492"/>
      <c r="C770" s="492"/>
      <c r="D770" s="2" t="s">
        <v>4</v>
      </c>
      <c r="E770" s="3" t="s">
        <v>5</v>
      </c>
      <c r="F770" s="4" t="s">
        <v>6</v>
      </c>
      <c r="G770" s="5"/>
    </row>
    <row r="771" spans="1:7">
      <c r="A771" s="492" t="s">
        <v>7</v>
      </c>
      <c r="B771" s="492"/>
      <c r="C771" s="492"/>
      <c r="D771" s="4">
        <f>SUM(D773:D782)</f>
        <v>0</v>
      </c>
      <c r="E771" s="3"/>
      <c r="F771" s="493" t="s">
        <v>8</v>
      </c>
      <c r="G771" s="5"/>
    </row>
    <row r="772" spans="1:7">
      <c r="A772" s="6" t="s">
        <v>9</v>
      </c>
      <c r="B772" s="7" t="s">
        <v>10</v>
      </c>
      <c r="C772" s="6" t="s">
        <v>11</v>
      </c>
      <c r="D772" s="6" t="s">
        <v>12</v>
      </c>
      <c r="E772" s="3" t="s">
        <v>13</v>
      </c>
      <c r="F772" s="493"/>
      <c r="G772" s="3" t="s">
        <v>14</v>
      </c>
    </row>
    <row r="773" spans="1:7">
      <c r="A773" s="6">
        <v>1</v>
      </c>
      <c r="B773" s="17"/>
      <c r="C773" s="18"/>
      <c r="D773" s="4"/>
      <c r="E773" s="3"/>
      <c r="F773" s="22"/>
      <c r="G773" s="4"/>
    </row>
    <row r="774" spans="1:7">
      <c r="A774" s="6">
        <v>2</v>
      </c>
      <c r="B774" s="8"/>
      <c r="C774" s="6"/>
      <c r="D774" s="4"/>
      <c r="E774" s="3"/>
      <c r="F774" s="4"/>
      <c r="G774" s="4"/>
    </row>
    <row r="775" spans="1:7">
      <c r="A775" s="6">
        <v>3</v>
      </c>
      <c r="B775" s="9"/>
      <c r="C775" s="6"/>
      <c r="D775" s="4"/>
      <c r="E775" s="3"/>
      <c r="F775" s="4"/>
      <c r="G775" s="4"/>
    </row>
    <row r="776" spans="1:7">
      <c r="A776" s="6">
        <v>4</v>
      </c>
      <c r="B776" s="9"/>
      <c r="C776" s="6"/>
      <c r="D776" s="4"/>
      <c r="E776" s="3"/>
      <c r="F776" s="4"/>
      <c r="G776" s="4"/>
    </row>
    <row r="777" spans="1:7">
      <c r="A777" s="6">
        <v>5</v>
      </c>
      <c r="B777" s="9"/>
      <c r="C777" s="6"/>
      <c r="D777" s="4"/>
      <c r="E777" s="3"/>
      <c r="F777" s="4"/>
      <c r="G777" s="4"/>
    </row>
    <row r="778" spans="1:7">
      <c r="A778" s="6">
        <v>6</v>
      </c>
      <c r="B778" s="11"/>
      <c r="C778" s="12"/>
      <c r="D778" s="10"/>
      <c r="E778" s="13"/>
      <c r="F778" s="10"/>
      <c r="G778" s="10"/>
    </row>
    <row r="779" spans="1:7">
      <c r="A779" s="6">
        <v>7</v>
      </c>
      <c r="B779" s="11"/>
      <c r="C779" s="12"/>
      <c r="D779" s="10"/>
      <c r="E779" s="13"/>
      <c r="F779" s="10"/>
      <c r="G779" s="10"/>
    </row>
    <row r="780" spans="1:7">
      <c r="A780" s="6">
        <v>8</v>
      </c>
      <c r="B780" s="11"/>
      <c r="C780" s="12"/>
      <c r="D780" s="10"/>
      <c r="E780" s="13"/>
      <c r="F780" s="10"/>
      <c r="G780" s="10"/>
    </row>
    <row r="781" spans="1:7">
      <c r="A781" s="6">
        <v>9</v>
      </c>
      <c r="B781" s="11"/>
      <c r="C781" s="12"/>
      <c r="D781" s="10"/>
      <c r="E781" s="13"/>
      <c r="F781" s="10"/>
      <c r="G781" s="10"/>
    </row>
    <row r="782" spans="1:7">
      <c r="A782" s="6">
        <v>10</v>
      </c>
      <c r="B782" s="11"/>
      <c r="C782" s="12"/>
      <c r="D782" s="10"/>
      <c r="E782" s="13"/>
      <c r="F782" s="10"/>
      <c r="G782" s="10"/>
    </row>
    <row r="783" spans="1:7">
      <c r="A783" s="492" t="s">
        <v>3</v>
      </c>
      <c r="B783" s="492"/>
      <c r="C783" s="492"/>
      <c r="D783" s="2" t="s">
        <v>4</v>
      </c>
      <c r="E783" s="3" t="s">
        <v>5</v>
      </c>
      <c r="F783" s="4" t="s">
        <v>6</v>
      </c>
      <c r="G783" s="5"/>
    </row>
    <row r="784" spans="1:7">
      <c r="A784" s="492" t="s">
        <v>7</v>
      </c>
      <c r="B784" s="492"/>
      <c r="C784" s="492"/>
      <c r="D784" s="4">
        <f>SUM(D786:D795)</f>
        <v>0</v>
      </c>
      <c r="E784" s="3"/>
      <c r="F784" s="493" t="s">
        <v>8</v>
      </c>
      <c r="G784" s="5"/>
    </row>
    <row r="785" spans="1:7">
      <c r="A785" s="6" t="s">
        <v>9</v>
      </c>
      <c r="B785" s="7" t="s">
        <v>10</v>
      </c>
      <c r="C785" s="6" t="s">
        <v>11</v>
      </c>
      <c r="D785" s="6" t="s">
        <v>12</v>
      </c>
      <c r="E785" s="3" t="s">
        <v>13</v>
      </c>
      <c r="F785" s="493"/>
      <c r="G785" s="3" t="s">
        <v>14</v>
      </c>
    </row>
    <row r="786" spans="1:7">
      <c r="A786" s="6">
        <v>1</v>
      </c>
      <c r="B786" s="17"/>
      <c r="C786" s="18"/>
      <c r="D786" s="4"/>
      <c r="E786" s="3"/>
      <c r="F786" s="22"/>
      <c r="G786" s="4"/>
    </row>
    <row r="787" spans="1:7">
      <c r="A787" s="6">
        <v>2</v>
      </c>
      <c r="B787" s="8"/>
      <c r="C787" s="6"/>
      <c r="D787" s="4"/>
      <c r="E787" s="3"/>
      <c r="F787" s="4"/>
      <c r="G787" s="4"/>
    </row>
    <row r="788" spans="1:7">
      <c r="A788" s="6">
        <v>3</v>
      </c>
      <c r="B788" s="9"/>
      <c r="C788" s="6"/>
      <c r="D788" s="4"/>
      <c r="E788" s="3"/>
      <c r="F788" s="4"/>
      <c r="G788" s="4"/>
    </row>
    <row r="789" spans="1:7">
      <c r="A789" s="6">
        <v>4</v>
      </c>
      <c r="B789" s="9"/>
      <c r="C789" s="6"/>
      <c r="D789" s="4"/>
      <c r="E789" s="3"/>
      <c r="F789" s="4"/>
      <c r="G789" s="4"/>
    </row>
    <row r="790" spans="1:7">
      <c r="A790" s="6">
        <v>5</v>
      </c>
      <c r="B790" s="9"/>
      <c r="C790" s="6"/>
      <c r="D790" s="4"/>
      <c r="E790" s="3"/>
      <c r="F790" s="4"/>
      <c r="G790" s="4"/>
    </row>
    <row r="791" spans="1:7">
      <c r="A791" s="6">
        <v>6</v>
      </c>
      <c r="B791" s="11"/>
      <c r="C791" s="12"/>
      <c r="D791" s="10"/>
      <c r="E791" s="13"/>
      <c r="F791" s="10"/>
      <c r="G791" s="10"/>
    </row>
    <row r="792" spans="1:7">
      <c r="A792" s="6">
        <v>7</v>
      </c>
      <c r="B792" s="11"/>
      <c r="C792" s="12"/>
      <c r="D792" s="10"/>
      <c r="E792" s="13"/>
      <c r="F792" s="10"/>
      <c r="G792" s="10"/>
    </row>
    <row r="793" spans="1:7">
      <c r="A793" s="6">
        <v>8</v>
      </c>
      <c r="B793" s="11"/>
      <c r="C793" s="12"/>
      <c r="D793" s="10"/>
      <c r="E793" s="13"/>
      <c r="F793" s="10"/>
      <c r="G793" s="10"/>
    </row>
    <row r="794" spans="1:7">
      <c r="A794" s="6">
        <v>9</v>
      </c>
      <c r="B794" s="11"/>
      <c r="C794" s="12"/>
      <c r="D794" s="10"/>
      <c r="E794" s="13"/>
      <c r="F794" s="10"/>
      <c r="G794" s="10"/>
    </row>
    <row r="795" spans="1:7">
      <c r="A795" s="6">
        <v>10</v>
      </c>
      <c r="B795" s="11"/>
      <c r="C795" s="12"/>
      <c r="D795" s="10"/>
      <c r="E795" s="13"/>
      <c r="F795" s="10"/>
      <c r="G795" s="10"/>
    </row>
  </sheetData>
  <mergeCells count="168">
    <mergeCell ref="A770:C770"/>
    <mergeCell ref="A771:C771"/>
    <mergeCell ref="F771:F772"/>
    <mergeCell ref="A783:C783"/>
    <mergeCell ref="A784:C784"/>
    <mergeCell ref="F784:F785"/>
    <mergeCell ref="A744:C744"/>
    <mergeCell ref="A745:C745"/>
    <mergeCell ref="F745:F746"/>
    <mergeCell ref="A757:C757"/>
    <mergeCell ref="A758:C758"/>
    <mergeCell ref="F758:F759"/>
    <mergeCell ref="A718:C718"/>
    <mergeCell ref="A719:C719"/>
    <mergeCell ref="F719:F720"/>
    <mergeCell ref="A731:C731"/>
    <mergeCell ref="A732:C732"/>
    <mergeCell ref="F732:F733"/>
    <mergeCell ref="A692:C692"/>
    <mergeCell ref="A693:C693"/>
    <mergeCell ref="F693:F694"/>
    <mergeCell ref="A705:C705"/>
    <mergeCell ref="A706:C706"/>
    <mergeCell ref="F706:F707"/>
    <mergeCell ref="A666:C666"/>
    <mergeCell ref="A667:C667"/>
    <mergeCell ref="F667:F668"/>
    <mergeCell ref="A679:C679"/>
    <mergeCell ref="A680:C680"/>
    <mergeCell ref="F680:F681"/>
    <mergeCell ref="A640:C640"/>
    <mergeCell ref="A641:C641"/>
    <mergeCell ref="F641:F642"/>
    <mergeCell ref="A653:C653"/>
    <mergeCell ref="A654:C654"/>
    <mergeCell ref="F654:F655"/>
    <mergeCell ref="A614:C614"/>
    <mergeCell ref="A615:C615"/>
    <mergeCell ref="F615:F616"/>
    <mergeCell ref="A627:C627"/>
    <mergeCell ref="A628:C628"/>
    <mergeCell ref="F628:F629"/>
    <mergeCell ref="A588:C588"/>
    <mergeCell ref="A589:C589"/>
    <mergeCell ref="F589:F590"/>
    <mergeCell ref="A601:C601"/>
    <mergeCell ref="A602:C602"/>
    <mergeCell ref="F602:F603"/>
    <mergeCell ref="A562:C562"/>
    <mergeCell ref="A563:C563"/>
    <mergeCell ref="F563:F564"/>
    <mergeCell ref="A575:C575"/>
    <mergeCell ref="A576:C576"/>
    <mergeCell ref="F576:F577"/>
    <mergeCell ref="A536:C536"/>
    <mergeCell ref="A537:C537"/>
    <mergeCell ref="F537:F538"/>
    <mergeCell ref="A549:C549"/>
    <mergeCell ref="A550:C550"/>
    <mergeCell ref="F550:F551"/>
    <mergeCell ref="A510:C510"/>
    <mergeCell ref="A511:C511"/>
    <mergeCell ref="F511:F512"/>
    <mergeCell ref="A523:C523"/>
    <mergeCell ref="A524:C524"/>
    <mergeCell ref="F524:F525"/>
    <mergeCell ref="A484:C484"/>
    <mergeCell ref="A485:C485"/>
    <mergeCell ref="F485:F486"/>
    <mergeCell ref="A497:C497"/>
    <mergeCell ref="A498:C498"/>
    <mergeCell ref="F498:F499"/>
    <mergeCell ref="A458:C458"/>
    <mergeCell ref="A459:C459"/>
    <mergeCell ref="F459:F460"/>
    <mergeCell ref="A471:C471"/>
    <mergeCell ref="A472:C472"/>
    <mergeCell ref="F472:F473"/>
    <mergeCell ref="A432:C432"/>
    <mergeCell ref="A433:C433"/>
    <mergeCell ref="F433:F434"/>
    <mergeCell ref="A445:C445"/>
    <mergeCell ref="A446:C446"/>
    <mergeCell ref="F446:F447"/>
    <mergeCell ref="A406:C406"/>
    <mergeCell ref="A407:C407"/>
    <mergeCell ref="F407:F408"/>
    <mergeCell ref="A419:C419"/>
    <mergeCell ref="A420:C420"/>
    <mergeCell ref="F420:F421"/>
    <mergeCell ref="A374:C374"/>
    <mergeCell ref="A375:C375"/>
    <mergeCell ref="F375:F376"/>
    <mergeCell ref="A390:C390"/>
    <mergeCell ref="A391:C391"/>
    <mergeCell ref="F391:F392"/>
    <mergeCell ref="A343:C343"/>
    <mergeCell ref="A344:C344"/>
    <mergeCell ref="F344:F345"/>
    <mergeCell ref="A358:C358"/>
    <mergeCell ref="A359:C359"/>
    <mergeCell ref="F359:F360"/>
    <mergeCell ref="A311:C311"/>
    <mergeCell ref="A312:C312"/>
    <mergeCell ref="F312:F313"/>
    <mergeCell ref="A327:C327"/>
    <mergeCell ref="A328:C328"/>
    <mergeCell ref="F328:F329"/>
    <mergeCell ref="A280:C280"/>
    <mergeCell ref="A281:C281"/>
    <mergeCell ref="F281:F282"/>
    <mergeCell ref="A295:C295"/>
    <mergeCell ref="A296:C296"/>
    <mergeCell ref="F296:F297"/>
    <mergeCell ref="A248:C248"/>
    <mergeCell ref="A249:C249"/>
    <mergeCell ref="F249:F250"/>
    <mergeCell ref="A264:C264"/>
    <mergeCell ref="A265:C265"/>
    <mergeCell ref="F265:F266"/>
    <mergeCell ref="A215:C215"/>
    <mergeCell ref="A216:C216"/>
    <mergeCell ref="F216:F217"/>
    <mergeCell ref="A232:C232"/>
    <mergeCell ref="A233:C233"/>
    <mergeCell ref="F233:F234"/>
    <mergeCell ref="A182:C182"/>
    <mergeCell ref="A183:C183"/>
    <mergeCell ref="F183:F184"/>
    <mergeCell ref="A199:C199"/>
    <mergeCell ref="A200:C200"/>
    <mergeCell ref="F200:F201"/>
    <mergeCell ref="A149:C149"/>
    <mergeCell ref="A150:C150"/>
    <mergeCell ref="F150:F151"/>
    <mergeCell ref="A166:C166"/>
    <mergeCell ref="A167:C167"/>
    <mergeCell ref="F167:F168"/>
    <mergeCell ref="A117:C117"/>
    <mergeCell ref="A118:C118"/>
    <mergeCell ref="F118:F119"/>
    <mergeCell ref="A133:C133"/>
    <mergeCell ref="A134:C134"/>
    <mergeCell ref="F134:F135"/>
    <mergeCell ref="A84:C84"/>
    <mergeCell ref="A85:C85"/>
    <mergeCell ref="F85:F86"/>
    <mergeCell ref="A101:C101"/>
    <mergeCell ref="A102:C102"/>
    <mergeCell ref="F102:F103"/>
    <mergeCell ref="A52:C52"/>
    <mergeCell ref="A53:C53"/>
    <mergeCell ref="F53:F54"/>
    <mergeCell ref="A68:C68"/>
    <mergeCell ref="A69:C69"/>
    <mergeCell ref="F69:F70"/>
    <mergeCell ref="A20:C20"/>
    <mergeCell ref="A21:C21"/>
    <mergeCell ref="F21:F22"/>
    <mergeCell ref="A36:C36"/>
    <mergeCell ref="A37:C37"/>
    <mergeCell ref="F37:F38"/>
    <mergeCell ref="A1:G2"/>
    <mergeCell ref="A3:D3"/>
    <mergeCell ref="E3:G3"/>
    <mergeCell ref="A4:C4"/>
    <mergeCell ref="A5:C5"/>
    <mergeCell ref="F5:F6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CB52-00AA-4069-B22B-EE04318E915D}">
  <dimension ref="A1:U1000"/>
  <sheetViews>
    <sheetView workbookViewId="0">
      <selection sqref="A1:G2"/>
    </sheetView>
  </sheetViews>
  <sheetFormatPr defaultColWidth="11.125" defaultRowHeight="15" customHeight="1"/>
  <cols>
    <col min="1" max="1" width="7" style="135" customWidth="1"/>
    <col min="2" max="2" width="39.5" style="135" customWidth="1"/>
    <col min="3" max="3" width="19" style="135" customWidth="1"/>
    <col min="4" max="4" width="14.875" style="135" customWidth="1"/>
    <col min="5" max="5" width="12.5" style="135" customWidth="1"/>
    <col min="6" max="6" width="9.5" style="135" customWidth="1"/>
    <col min="7" max="21" width="7" style="135" customWidth="1"/>
    <col min="22" max="26" width="6.625" style="135" customWidth="1"/>
    <col min="27" max="27" width="11.125" style="135" customWidth="1"/>
    <col min="28" max="16384" width="11.125" style="135"/>
  </cols>
  <sheetData>
    <row r="1" spans="1:21" ht="16.5" customHeight="1" thickBot="1">
      <c r="A1" s="555" t="s">
        <v>843</v>
      </c>
      <c r="B1" s="555"/>
      <c r="C1" s="555"/>
      <c r="D1" s="555"/>
      <c r="E1" s="555"/>
      <c r="F1" s="555"/>
      <c r="G1" s="555"/>
      <c r="H1" s="399"/>
    </row>
    <row r="2" spans="1:21" ht="16.5" customHeight="1" thickBot="1">
      <c r="A2" s="555"/>
      <c r="B2" s="555"/>
      <c r="C2" s="555"/>
      <c r="D2" s="555"/>
      <c r="E2" s="555"/>
      <c r="F2" s="555"/>
      <c r="G2" s="555"/>
      <c r="H2" s="399"/>
      <c r="L2" s="556" t="s">
        <v>3131</v>
      </c>
      <c r="M2" s="556"/>
      <c r="N2" s="556"/>
      <c r="O2" s="556"/>
      <c r="P2" s="556"/>
      <c r="Q2" s="556"/>
      <c r="R2" s="556"/>
      <c r="S2" s="556"/>
      <c r="T2" s="556"/>
      <c r="U2" s="556"/>
    </row>
    <row r="3" spans="1:21" ht="16.5" customHeight="1" thickBot="1">
      <c r="A3" s="557" t="s">
        <v>3132</v>
      </c>
      <c r="B3" s="557"/>
      <c r="C3" s="557"/>
      <c r="D3" s="557"/>
      <c r="E3" s="558" t="s">
        <v>3133</v>
      </c>
      <c r="F3" s="558"/>
      <c r="G3" s="558"/>
      <c r="H3" s="400"/>
      <c r="L3" s="556"/>
      <c r="M3" s="556"/>
      <c r="N3" s="556"/>
      <c r="O3" s="556"/>
      <c r="P3" s="556"/>
      <c r="Q3" s="556"/>
      <c r="R3" s="556"/>
      <c r="S3" s="556"/>
      <c r="T3" s="556"/>
      <c r="U3" s="556"/>
    </row>
    <row r="4" spans="1:21" ht="16.5" customHeight="1" thickBot="1">
      <c r="A4" s="559" t="s">
        <v>3</v>
      </c>
      <c r="B4" s="559"/>
      <c r="C4" s="559"/>
      <c r="D4" s="401" t="s">
        <v>4</v>
      </c>
      <c r="E4" s="402" t="s">
        <v>5</v>
      </c>
      <c r="F4" s="115" t="s">
        <v>6</v>
      </c>
      <c r="G4" s="403"/>
      <c r="H4" s="116"/>
      <c r="L4" s="556"/>
      <c r="M4" s="556"/>
      <c r="N4" s="556"/>
      <c r="O4" s="556"/>
      <c r="P4" s="556"/>
      <c r="Q4" s="556"/>
      <c r="R4" s="556"/>
      <c r="S4" s="556"/>
      <c r="T4" s="556"/>
      <c r="U4" s="556"/>
    </row>
    <row r="5" spans="1:21" ht="16.5" customHeight="1" thickBot="1">
      <c r="A5" s="559" t="s">
        <v>7</v>
      </c>
      <c r="B5" s="559"/>
      <c r="C5" s="559"/>
      <c r="D5" s="398">
        <f>SUM(D7:D22)</f>
        <v>0</v>
      </c>
      <c r="E5" s="178"/>
      <c r="F5" s="560" t="s">
        <v>8</v>
      </c>
      <c r="G5" s="403"/>
      <c r="H5" s="116"/>
      <c r="L5" s="556"/>
      <c r="M5" s="556"/>
      <c r="N5" s="556"/>
      <c r="O5" s="556"/>
      <c r="P5" s="556"/>
      <c r="Q5" s="556"/>
      <c r="R5" s="556"/>
      <c r="S5" s="556"/>
      <c r="T5" s="556"/>
      <c r="U5" s="556"/>
    </row>
    <row r="6" spans="1:21" ht="16.5" customHeight="1" thickBot="1">
      <c r="A6" s="404" t="s">
        <v>9</v>
      </c>
      <c r="B6" s="405" t="s">
        <v>3134</v>
      </c>
      <c r="C6" s="404" t="s">
        <v>11</v>
      </c>
      <c r="D6" s="167" t="s">
        <v>12</v>
      </c>
      <c r="E6" s="406" t="s">
        <v>13</v>
      </c>
      <c r="F6" s="560"/>
      <c r="G6" s="176" t="s">
        <v>14</v>
      </c>
      <c r="H6" s="116"/>
      <c r="L6" s="556"/>
      <c r="M6" s="556"/>
      <c r="N6" s="556"/>
      <c r="O6" s="556"/>
      <c r="P6" s="556"/>
      <c r="Q6" s="556"/>
      <c r="R6" s="556"/>
      <c r="S6" s="556"/>
      <c r="T6" s="556"/>
      <c r="U6" s="556"/>
    </row>
    <row r="7" spans="1:21" ht="16.5" customHeight="1" thickBot="1">
      <c r="A7" s="167">
        <v>1</v>
      </c>
      <c r="B7" s="155"/>
      <c r="C7" s="366"/>
      <c r="D7" s="115"/>
      <c r="E7" s="406">
        <f>MIN(150,SUMIF(C7,"&gt;=110/09/01",D7)-SUMIF(C7,"&gt;=112/08/31",D7))</f>
        <v>0</v>
      </c>
      <c r="F7" s="176"/>
      <c r="G7" s="115"/>
      <c r="H7" s="116"/>
      <c r="L7" s="556"/>
      <c r="M7" s="556"/>
      <c r="N7" s="556"/>
      <c r="O7" s="556"/>
      <c r="P7" s="556"/>
      <c r="Q7" s="556"/>
      <c r="R7" s="556"/>
      <c r="S7" s="556"/>
      <c r="T7" s="556"/>
      <c r="U7" s="556"/>
    </row>
    <row r="8" spans="1:21" ht="16.5" customHeight="1" thickBot="1">
      <c r="A8" s="167">
        <v>2</v>
      </c>
      <c r="B8" s="126"/>
      <c r="C8" s="167"/>
      <c r="D8" s="115"/>
      <c r="E8" s="406">
        <f>MIN(150,SUMIF(C7:C8,"&gt;=110/09/01",D7:D8)-SUMIF(C7:C8,"&gt;=112/08/31",D7:D8))</f>
        <v>0</v>
      </c>
      <c r="F8" s="176"/>
      <c r="G8" s="115"/>
      <c r="H8" s="116"/>
      <c r="L8" s="556"/>
      <c r="M8" s="556"/>
      <c r="N8" s="556"/>
      <c r="O8" s="556"/>
      <c r="P8" s="556"/>
      <c r="Q8" s="556"/>
      <c r="R8" s="556"/>
      <c r="S8" s="556"/>
      <c r="T8" s="556"/>
      <c r="U8" s="556"/>
    </row>
    <row r="9" spans="1:21" ht="16.5" customHeight="1" thickBot="1">
      <c r="A9" s="115">
        <v>3</v>
      </c>
      <c r="B9" s="155"/>
      <c r="C9" s="167"/>
      <c r="D9" s="115"/>
      <c r="E9" s="406">
        <f>MIN(150,SUMIF(C7:C9,"&gt;=110/09/01",D7:D9)-SUMIF(C7:C9,"&gt;=112/08/31",D7:D9))</f>
        <v>0</v>
      </c>
      <c r="F9" s="176"/>
      <c r="G9" s="115"/>
      <c r="H9" s="116"/>
      <c r="L9" s="556"/>
      <c r="M9" s="556"/>
      <c r="N9" s="556"/>
      <c r="O9" s="556"/>
      <c r="P9" s="556"/>
      <c r="Q9" s="556"/>
      <c r="R9" s="556"/>
      <c r="S9" s="556"/>
      <c r="T9" s="556"/>
      <c r="U9" s="556"/>
    </row>
    <row r="10" spans="1:21" ht="16.5" customHeight="1" thickBot="1">
      <c r="A10" s="167">
        <v>4</v>
      </c>
      <c r="B10" s="126"/>
      <c r="C10" s="167"/>
      <c r="D10" s="115"/>
      <c r="E10" s="406">
        <f>MIN(150,SUMIF(C7:C10,"&gt;=110/09/01",D7:D10)-SUMIF(C7:C10,"&gt;=112/08/31",D7:D10))</f>
        <v>0</v>
      </c>
      <c r="F10" s="176"/>
      <c r="G10" s="115"/>
      <c r="H10" s="116"/>
      <c r="L10" s="556"/>
      <c r="M10" s="556"/>
      <c r="N10" s="556"/>
      <c r="O10" s="556"/>
      <c r="P10" s="556"/>
      <c r="Q10" s="556"/>
      <c r="R10" s="556"/>
      <c r="S10" s="556"/>
      <c r="T10" s="556"/>
      <c r="U10" s="556"/>
    </row>
    <row r="11" spans="1:21" ht="16.5" customHeight="1" thickBot="1">
      <c r="A11" s="165">
        <v>5</v>
      </c>
      <c r="B11" s="126"/>
      <c r="C11" s="167"/>
      <c r="D11" s="115"/>
      <c r="E11" s="406">
        <f>MIN(150,SUMIF(C7:C11,"&gt;=110/09/01",D7:D11)-SUMIF(C7:C11,"&gt;=112/08/31",D7:D11))</f>
        <v>0</v>
      </c>
      <c r="F11" s="176"/>
      <c r="G11" s="115"/>
      <c r="H11" s="116"/>
      <c r="L11" s="556"/>
      <c r="M11" s="556"/>
      <c r="N11" s="556"/>
      <c r="O11" s="556"/>
      <c r="P11" s="556"/>
      <c r="Q11" s="556"/>
      <c r="R11" s="556"/>
      <c r="S11" s="556"/>
      <c r="T11" s="556"/>
      <c r="U11" s="556"/>
    </row>
    <row r="12" spans="1:21" ht="16.5" customHeight="1" thickBot="1">
      <c r="A12" s="353">
        <v>6</v>
      </c>
      <c r="B12" s="351"/>
      <c r="C12" s="352"/>
      <c r="D12" s="353"/>
      <c r="E12" s="407">
        <f>MIN(200,(SUMIF(C7:C12,"&gt;=112/09/01",D7:D12)-SUMIF(C7:C12,"&gt;=114/08/31",D7:D12)+SUM(E11)))</f>
        <v>0</v>
      </c>
      <c r="F12" s="408"/>
      <c r="G12" s="353"/>
      <c r="H12" s="116"/>
      <c r="L12" s="556"/>
      <c r="M12" s="556"/>
      <c r="N12" s="556"/>
      <c r="O12" s="556"/>
      <c r="P12" s="556"/>
      <c r="Q12" s="556"/>
      <c r="R12" s="556"/>
      <c r="S12" s="556"/>
      <c r="T12" s="556"/>
      <c r="U12" s="556"/>
    </row>
    <row r="13" spans="1:21" ht="16.5" customHeight="1" thickBot="1">
      <c r="A13" s="353">
        <v>7</v>
      </c>
      <c r="B13" s="351"/>
      <c r="C13" s="352"/>
      <c r="D13" s="353"/>
      <c r="E13" s="407">
        <f>MIN(200,SUMIF(C7:C13,"&gt;=112/09/01",D7:D13)-SUMIF(C7:C13,"&gt;=114/08/31",D7:D13)+SUM(E12)-SUM(D12))</f>
        <v>0</v>
      </c>
      <c r="F13" s="408"/>
      <c r="G13" s="353"/>
      <c r="H13" s="116"/>
      <c r="L13" s="556"/>
      <c r="M13" s="556"/>
      <c r="N13" s="556"/>
      <c r="O13" s="556"/>
      <c r="P13" s="556"/>
      <c r="Q13" s="556"/>
      <c r="R13" s="556"/>
      <c r="S13" s="556"/>
      <c r="T13" s="556"/>
      <c r="U13" s="556"/>
    </row>
    <row r="14" spans="1:21" ht="16.5" customHeight="1" thickBot="1">
      <c r="A14" s="353">
        <v>8</v>
      </c>
      <c r="B14" s="351"/>
      <c r="C14" s="352"/>
      <c r="D14" s="353"/>
      <c r="E14" s="407">
        <f>MIN(200,SUMIF(C7:C14,"&gt;=112/09/01",D7:D14)-SUMIF(C7:C14,"&gt;=114/08/31",D7:D14)+SUM(E13)-SUM(D12:D13))</f>
        <v>0</v>
      </c>
      <c r="F14" s="408"/>
      <c r="G14" s="353"/>
      <c r="H14" s="116"/>
      <c r="L14" s="556"/>
      <c r="M14" s="556"/>
      <c r="N14" s="556"/>
      <c r="O14" s="556"/>
      <c r="P14" s="556"/>
      <c r="Q14" s="556"/>
      <c r="R14" s="556"/>
      <c r="S14" s="556"/>
      <c r="T14" s="556"/>
      <c r="U14" s="556"/>
    </row>
    <row r="15" spans="1:21" ht="16.5" customHeight="1">
      <c r="A15" s="353">
        <v>9</v>
      </c>
      <c r="B15" s="351"/>
      <c r="C15" s="352"/>
      <c r="D15" s="353"/>
      <c r="E15" s="407">
        <f>MIN(200,SUMIF(C7:C15,"&gt;=112/09/01",D7:D15)-SUMIF(C7:C15,"&gt;=114/08/31",D7:D15)+SUM(E14)-SUM(D12:D14))</f>
        <v>0</v>
      </c>
      <c r="F15" s="408"/>
      <c r="G15" s="353"/>
      <c r="H15" s="116"/>
    </row>
    <row r="16" spans="1:21" ht="16.5" customHeight="1">
      <c r="A16" s="353">
        <v>10</v>
      </c>
      <c r="B16" s="351"/>
      <c r="C16" s="352"/>
      <c r="D16" s="353"/>
      <c r="E16" s="407">
        <f>MIN(200,SUMIF(C7:C16,"&gt;=112/09/01",D7:D16)-SUMIF(C7:C16,"&gt;=114/08/31",D7:D16)+SUM(E15)-SUM(D12:D15))</f>
        <v>0</v>
      </c>
      <c r="F16" s="408"/>
      <c r="G16" s="353"/>
      <c r="H16" s="116"/>
    </row>
    <row r="17" spans="1:16" ht="16.5" customHeight="1">
      <c r="A17" s="117"/>
      <c r="B17" s="116"/>
      <c r="C17" s="170"/>
      <c r="D17" s="117"/>
      <c r="E17" s="178"/>
      <c r="F17" s="178"/>
      <c r="G17" s="117"/>
      <c r="H17" s="116"/>
    </row>
    <row r="18" spans="1:16" ht="16.5" customHeight="1">
      <c r="A18" s="117"/>
      <c r="B18" s="116"/>
      <c r="C18" s="170"/>
      <c r="D18" s="117"/>
      <c r="E18" s="178"/>
      <c r="F18" s="178"/>
      <c r="G18" s="117"/>
      <c r="H18" s="116"/>
      <c r="K18" s="409" t="s">
        <v>3135</v>
      </c>
      <c r="L18" s="410"/>
      <c r="M18" s="410"/>
      <c r="N18" s="410"/>
    </row>
    <row r="19" spans="1:16" ht="16.5" customHeight="1">
      <c r="A19" s="167" t="s">
        <v>9</v>
      </c>
      <c r="B19" s="411" t="s">
        <v>3136</v>
      </c>
      <c r="C19" s="167" t="s">
        <v>11</v>
      </c>
      <c r="D19" s="167" t="s">
        <v>12</v>
      </c>
      <c r="E19" s="176" t="s">
        <v>13</v>
      </c>
      <c r="F19" s="115" t="s">
        <v>6</v>
      </c>
      <c r="G19" s="176" t="s">
        <v>14</v>
      </c>
      <c r="H19" s="116"/>
    </row>
    <row r="20" spans="1:16" ht="16.5" customHeight="1">
      <c r="A20" s="167">
        <v>1</v>
      </c>
      <c r="B20" s="126"/>
      <c r="C20" s="167"/>
      <c r="D20" s="115"/>
      <c r="E20" s="176">
        <f>MIN(150,SUMIF(C20,"&gt;=110/09/01",D20)-SUMIF(C20,"&gt;=112/08/31",D20))</f>
        <v>0</v>
      </c>
      <c r="F20" s="406"/>
      <c r="G20" s="115"/>
      <c r="H20" s="116"/>
      <c r="K20" s="412" t="s">
        <v>3137</v>
      </c>
      <c r="L20" s="412"/>
      <c r="M20" s="412"/>
      <c r="N20" s="412"/>
      <c r="O20" s="413"/>
      <c r="P20" s="414"/>
    </row>
    <row r="21" spans="1:16" ht="16.5" customHeight="1">
      <c r="A21" s="167">
        <v>2</v>
      </c>
      <c r="B21" s="126"/>
      <c r="C21" s="167"/>
      <c r="D21" s="291"/>
      <c r="E21" s="176">
        <f>MIN(150,SUMIF(C20:C21,"&gt;=110/09/01",D20:D21)-SUMIF(C20:C21,"&gt;=112/08/31",D20:D21))</f>
        <v>0</v>
      </c>
      <c r="F21" s="406"/>
      <c r="G21" s="115"/>
      <c r="H21" s="116"/>
    </row>
    <row r="22" spans="1:16" ht="16.5" customHeight="1">
      <c r="A22" s="353">
        <v>3</v>
      </c>
      <c r="B22" s="415"/>
      <c r="C22" s="352"/>
      <c r="D22" s="353"/>
      <c r="E22" s="408">
        <f>MIN(200,(SUMIF(C20:C22,"&gt;=112/09/01",D20:D22)-SUMIF(C20:C22,"&gt;=114/08/31",D20:D22)+SUM(E21)))</f>
        <v>0</v>
      </c>
      <c r="F22" s="408"/>
      <c r="G22" s="353"/>
      <c r="H22" s="116"/>
    </row>
    <row r="23" spans="1:16" ht="16.5" customHeight="1">
      <c r="A23" s="116"/>
      <c r="B23" s="116"/>
      <c r="C23" s="116"/>
      <c r="D23" s="116"/>
      <c r="E23" s="116"/>
      <c r="F23" s="116"/>
      <c r="G23" s="116"/>
      <c r="H23" s="116"/>
    </row>
    <row r="24" spans="1:16" ht="16.5" customHeight="1">
      <c r="A24" s="117"/>
      <c r="B24" s="116"/>
      <c r="C24" s="170"/>
      <c r="D24" s="117"/>
      <c r="E24" s="178"/>
      <c r="F24" s="178"/>
      <c r="G24" s="117"/>
      <c r="H24" s="116"/>
    </row>
    <row r="25" spans="1:16" ht="16.5" customHeight="1">
      <c r="A25" s="561"/>
      <c r="B25" s="561"/>
      <c r="C25" s="561"/>
      <c r="D25" s="170"/>
      <c r="E25" s="178"/>
      <c r="F25" s="117"/>
      <c r="G25" s="117"/>
    </row>
    <row r="26" spans="1:16" ht="16.5" customHeight="1">
      <c r="A26" s="561"/>
      <c r="B26" s="561"/>
      <c r="C26" s="561"/>
      <c r="D26" s="117"/>
      <c r="E26" s="178"/>
      <c r="F26" s="561"/>
      <c r="G26" s="117"/>
    </row>
    <row r="27" spans="1:16" ht="16.5" customHeight="1">
      <c r="A27" s="170"/>
      <c r="B27" s="170"/>
      <c r="C27" s="170"/>
      <c r="D27" s="170"/>
      <c r="E27" s="178"/>
      <c r="F27" s="561"/>
      <c r="G27" s="178"/>
    </row>
    <row r="28" spans="1:16" ht="16.5" customHeight="1">
      <c r="A28" s="170"/>
      <c r="B28" s="397"/>
      <c r="C28" s="117"/>
      <c r="D28" s="117"/>
      <c r="E28" s="178"/>
      <c r="F28" s="178"/>
      <c r="G28" s="117"/>
    </row>
    <row r="29" spans="1:16" ht="16.5" customHeight="1">
      <c r="A29" s="170"/>
      <c r="B29" s="116"/>
      <c r="C29" s="170"/>
      <c r="D29" s="117"/>
      <c r="E29" s="178"/>
      <c r="F29" s="178"/>
      <c r="G29" s="117"/>
    </row>
    <row r="30" spans="1:16" ht="16.5" customHeight="1">
      <c r="A30" s="117"/>
      <c r="B30" s="397"/>
      <c r="C30" s="170"/>
      <c r="D30" s="117"/>
      <c r="E30" s="178"/>
      <c r="F30" s="178"/>
      <c r="G30" s="117"/>
    </row>
    <row r="31" spans="1:16" ht="16.5" customHeight="1">
      <c r="A31" s="170"/>
      <c r="B31" s="116"/>
      <c r="C31" s="170"/>
      <c r="D31" s="117"/>
      <c r="E31" s="178"/>
      <c r="F31" s="178"/>
      <c r="G31" s="117"/>
    </row>
    <row r="32" spans="1:16" ht="16.5" customHeight="1">
      <c r="A32" s="117"/>
      <c r="B32" s="116"/>
      <c r="C32" s="170"/>
      <c r="D32" s="117"/>
      <c r="E32" s="178"/>
      <c r="F32" s="178"/>
      <c r="G32" s="117"/>
    </row>
    <row r="33" spans="1:7" ht="16.5" customHeight="1">
      <c r="A33" s="117"/>
      <c r="B33" s="116"/>
      <c r="C33" s="170"/>
      <c r="D33" s="117"/>
      <c r="E33" s="178"/>
      <c r="F33" s="178"/>
      <c r="G33" s="117"/>
    </row>
    <row r="34" spans="1:7" ht="16.5" customHeight="1">
      <c r="A34" s="117"/>
      <c r="B34" s="116"/>
      <c r="C34" s="170"/>
      <c r="D34" s="117"/>
      <c r="E34" s="178"/>
      <c r="F34" s="178"/>
      <c r="G34" s="117"/>
    </row>
    <row r="35" spans="1:7" ht="16.5" customHeight="1">
      <c r="A35" s="117"/>
      <c r="B35" s="116"/>
      <c r="C35" s="170"/>
      <c r="D35" s="117"/>
      <c r="E35" s="178"/>
      <c r="F35" s="178"/>
      <c r="G35" s="117"/>
    </row>
    <row r="36" spans="1:7" ht="16.5" customHeight="1">
      <c r="A36" s="117"/>
      <c r="B36" s="116"/>
      <c r="C36" s="170"/>
      <c r="D36" s="117"/>
      <c r="E36" s="178"/>
      <c r="F36" s="178"/>
      <c r="G36" s="117"/>
    </row>
    <row r="37" spans="1:7" ht="16.5" customHeight="1">
      <c r="A37" s="117"/>
      <c r="B37" s="116"/>
      <c r="C37" s="170"/>
      <c r="D37" s="117"/>
      <c r="E37" s="178"/>
      <c r="F37" s="178"/>
      <c r="G37" s="117"/>
    </row>
    <row r="38" spans="1:7" ht="16.5" customHeight="1">
      <c r="A38" s="117"/>
      <c r="B38" s="116"/>
      <c r="C38" s="170"/>
      <c r="D38" s="117"/>
      <c r="E38" s="178"/>
      <c r="F38" s="178"/>
      <c r="G38" s="117"/>
    </row>
    <row r="39" spans="1:7" ht="16.5" customHeight="1">
      <c r="A39" s="117"/>
      <c r="B39" s="116"/>
      <c r="C39" s="170"/>
      <c r="D39" s="117"/>
      <c r="E39" s="178"/>
      <c r="F39" s="178"/>
      <c r="G39" s="117"/>
    </row>
    <row r="40" spans="1:7" ht="16.5" customHeight="1">
      <c r="A40" s="170"/>
      <c r="B40" s="170"/>
      <c r="C40" s="170"/>
      <c r="D40" s="170"/>
      <c r="E40" s="178"/>
      <c r="F40" s="117"/>
      <c r="G40" s="178"/>
    </row>
    <row r="41" spans="1:7" ht="16.5" customHeight="1">
      <c r="A41" s="170"/>
      <c r="B41" s="116"/>
      <c r="C41" s="170"/>
      <c r="D41" s="117"/>
      <c r="E41" s="178"/>
      <c r="F41" s="178"/>
      <c r="G41" s="117"/>
    </row>
    <row r="42" spans="1:7" ht="16.5" customHeight="1">
      <c r="A42" s="170"/>
      <c r="B42" s="116"/>
      <c r="C42" s="170"/>
      <c r="D42" s="117"/>
      <c r="E42" s="178"/>
      <c r="F42" s="178"/>
      <c r="G42" s="117"/>
    </row>
    <row r="43" spans="1:7" ht="16.5" customHeight="1">
      <c r="A43" s="117"/>
      <c r="B43" s="116"/>
      <c r="C43" s="170"/>
      <c r="D43" s="117"/>
      <c r="E43" s="178"/>
      <c r="F43" s="178"/>
      <c r="G43" s="117"/>
    </row>
    <row r="44" spans="1:7" ht="16.5" customHeight="1"/>
    <row r="45" spans="1:7" ht="16.5" customHeight="1"/>
    <row r="46" spans="1:7" ht="16.5" customHeight="1">
      <c r="A46" s="561"/>
      <c r="B46" s="561"/>
      <c r="C46" s="561"/>
      <c r="D46" s="170"/>
      <c r="E46" s="178"/>
      <c r="F46" s="117"/>
      <c r="G46" s="117"/>
    </row>
    <row r="47" spans="1:7" ht="16.5" customHeight="1">
      <c r="A47" s="561"/>
      <c r="B47" s="561"/>
      <c r="C47" s="561"/>
      <c r="D47" s="117"/>
      <c r="E47" s="178"/>
      <c r="F47" s="561"/>
      <c r="G47" s="117"/>
    </row>
    <row r="48" spans="1:7" ht="16.5" customHeight="1">
      <c r="A48" s="170"/>
      <c r="B48" s="170"/>
      <c r="C48" s="170"/>
      <c r="D48" s="170"/>
      <c r="E48" s="178"/>
      <c r="F48" s="561"/>
      <c r="G48" s="178"/>
    </row>
    <row r="49" spans="1:7" ht="16.5" customHeight="1">
      <c r="A49" s="170"/>
      <c r="B49" s="397"/>
      <c r="C49" s="117"/>
      <c r="D49" s="117"/>
      <c r="E49" s="178"/>
      <c r="F49" s="178"/>
      <c r="G49" s="117"/>
    </row>
    <row r="50" spans="1:7" ht="16.5" customHeight="1">
      <c r="A50" s="170"/>
      <c r="B50" s="116"/>
      <c r="C50" s="170"/>
      <c r="D50" s="117"/>
      <c r="E50" s="178"/>
      <c r="F50" s="178"/>
      <c r="G50" s="117"/>
    </row>
    <row r="51" spans="1:7" ht="16.5" customHeight="1">
      <c r="A51" s="117"/>
      <c r="B51" s="397"/>
      <c r="C51" s="170"/>
      <c r="D51" s="117"/>
      <c r="E51" s="178"/>
      <c r="F51" s="178"/>
      <c r="G51" s="117"/>
    </row>
    <row r="52" spans="1:7" ht="16.5" customHeight="1">
      <c r="A52" s="170"/>
      <c r="B52" s="116"/>
      <c r="C52" s="170"/>
      <c r="D52" s="117"/>
      <c r="E52" s="178"/>
      <c r="F52" s="178"/>
      <c r="G52" s="117"/>
    </row>
    <row r="53" spans="1:7" ht="16.5" customHeight="1">
      <c r="A53" s="117"/>
      <c r="B53" s="116"/>
      <c r="C53" s="170"/>
      <c r="D53" s="117"/>
      <c r="E53" s="178"/>
      <c r="F53" s="178"/>
      <c r="G53" s="117"/>
    </row>
    <row r="54" spans="1:7" ht="16.5" customHeight="1">
      <c r="A54" s="117"/>
      <c r="B54" s="116"/>
      <c r="C54" s="170"/>
      <c r="D54" s="117"/>
      <c r="E54" s="178"/>
      <c r="F54" s="178"/>
      <c r="G54" s="117"/>
    </row>
    <row r="55" spans="1:7" ht="16.5" customHeight="1">
      <c r="A55" s="117"/>
      <c r="B55" s="116"/>
      <c r="C55" s="170"/>
      <c r="D55" s="117"/>
      <c r="E55" s="178"/>
      <c r="F55" s="178"/>
      <c r="G55" s="117"/>
    </row>
    <row r="56" spans="1:7" ht="16.5" customHeight="1">
      <c r="A56" s="117"/>
      <c r="B56" s="116"/>
      <c r="C56" s="170"/>
      <c r="D56" s="117"/>
      <c r="E56" s="178"/>
      <c r="F56" s="178"/>
      <c r="G56" s="117"/>
    </row>
    <row r="57" spans="1:7" ht="16.5" customHeight="1">
      <c r="A57" s="117"/>
      <c r="B57" s="116"/>
      <c r="C57" s="170"/>
      <c r="D57" s="117"/>
      <c r="E57" s="178"/>
      <c r="F57" s="178"/>
      <c r="G57" s="117"/>
    </row>
    <row r="58" spans="1:7" ht="16.5" customHeight="1">
      <c r="A58" s="117"/>
      <c r="B58" s="116"/>
      <c r="C58" s="170"/>
      <c r="D58" s="117"/>
      <c r="E58" s="178"/>
      <c r="F58" s="178"/>
      <c r="G58" s="117"/>
    </row>
    <row r="59" spans="1:7" ht="16.5" customHeight="1">
      <c r="A59" s="117"/>
      <c r="B59" s="116"/>
      <c r="C59" s="170"/>
      <c r="D59" s="117"/>
      <c r="E59" s="178"/>
      <c r="F59" s="178"/>
      <c r="G59" s="117"/>
    </row>
    <row r="60" spans="1:7" ht="16.5" customHeight="1">
      <c r="A60" s="117"/>
      <c r="B60" s="116"/>
      <c r="C60" s="170"/>
      <c r="D60" s="117"/>
      <c r="E60" s="178"/>
      <c r="F60" s="178"/>
      <c r="G60" s="117"/>
    </row>
    <row r="61" spans="1:7" ht="16.5" customHeight="1">
      <c r="A61" s="170"/>
      <c r="B61" s="170"/>
      <c r="C61" s="170"/>
      <c r="D61" s="170"/>
      <c r="E61" s="178"/>
      <c r="F61" s="117"/>
      <c r="G61" s="178"/>
    </row>
    <row r="62" spans="1:7" ht="16.5" customHeight="1">
      <c r="A62" s="170"/>
      <c r="B62" s="116"/>
      <c r="C62" s="170"/>
      <c r="D62" s="117"/>
      <c r="E62" s="178"/>
      <c r="F62" s="178"/>
      <c r="G62" s="117"/>
    </row>
    <row r="63" spans="1:7" ht="16.5" customHeight="1">
      <c r="A63" s="170"/>
      <c r="B63" s="116"/>
      <c r="C63" s="170"/>
      <c r="D63" s="117"/>
      <c r="E63" s="178"/>
      <c r="F63" s="178"/>
      <c r="G63" s="117"/>
    </row>
    <row r="64" spans="1:7" ht="16.5" customHeight="1">
      <c r="A64" s="117"/>
      <c r="B64" s="116"/>
      <c r="C64" s="170"/>
      <c r="D64" s="117"/>
      <c r="E64" s="178"/>
      <c r="F64" s="178"/>
      <c r="G64" s="117"/>
    </row>
    <row r="65" spans="1:7" ht="16.5" customHeight="1"/>
    <row r="66" spans="1:7" ht="16.5" customHeight="1"/>
    <row r="67" spans="1:7" ht="16.5" customHeight="1">
      <c r="A67" s="561"/>
      <c r="B67" s="561"/>
      <c r="C67" s="561"/>
      <c r="D67" s="170"/>
      <c r="E67" s="178"/>
      <c r="F67" s="117"/>
      <c r="G67" s="117"/>
    </row>
    <row r="68" spans="1:7" ht="16.5" customHeight="1">
      <c r="A68" s="561"/>
      <c r="B68" s="561"/>
      <c r="C68" s="561"/>
      <c r="D68" s="117"/>
      <c r="E68" s="178"/>
      <c r="F68" s="561"/>
      <c r="G68" s="117"/>
    </row>
    <row r="69" spans="1:7" ht="16.5" customHeight="1">
      <c r="A69" s="170"/>
      <c r="B69" s="170"/>
      <c r="C69" s="170"/>
      <c r="D69" s="170"/>
      <c r="E69" s="178"/>
      <c r="F69" s="561"/>
      <c r="G69" s="178"/>
    </row>
    <row r="70" spans="1:7" ht="16.5" customHeight="1">
      <c r="A70" s="170"/>
      <c r="B70" s="397"/>
      <c r="C70" s="117"/>
      <c r="D70" s="117"/>
      <c r="E70" s="178"/>
      <c r="F70" s="178"/>
      <c r="G70" s="117"/>
    </row>
    <row r="71" spans="1:7" ht="16.5" customHeight="1">
      <c r="A71" s="170"/>
      <c r="B71" s="116"/>
      <c r="C71" s="170"/>
      <c r="D71" s="117"/>
      <c r="E71" s="178"/>
      <c r="F71" s="178"/>
      <c r="G71" s="117"/>
    </row>
    <row r="72" spans="1:7" ht="16.5" customHeight="1">
      <c r="A72" s="117"/>
      <c r="B72" s="397"/>
      <c r="C72" s="170"/>
      <c r="D72" s="117"/>
      <c r="E72" s="178"/>
      <c r="F72" s="178"/>
      <c r="G72" s="117"/>
    </row>
    <row r="73" spans="1:7" ht="16.5" customHeight="1">
      <c r="A73" s="170"/>
      <c r="B73" s="116"/>
      <c r="C73" s="170"/>
      <c r="D73" s="117"/>
      <c r="E73" s="178"/>
      <c r="F73" s="178"/>
      <c r="G73" s="117"/>
    </row>
    <row r="74" spans="1:7" ht="16.5" customHeight="1">
      <c r="A74" s="117"/>
      <c r="B74" s="116"/>
      <c r="C74" s="170"/>
      <c r="D74" s="117"/>
      <c r="E74" s="178"/>
      <c r="F74" s="178"/>
      <c r="G74" s="117"/>
    </row>
    <row r="75" spans="1:7" ht="16.5" customHeight="1">
      <c r="A75" s="117"/>
      <c r="B75" s="116"/>
      <c r="C75" s="170"/>
      <c r="D75" s="117"/>
      <c r="E75" s="178"/>
      <c r="F75" s="178"/>
      <c r="G75" s="117"/>
    </row>
    <row r="76" spans="1:7" ht="16.5" customHeight="1">
      <c r="A76" s="117"/>
      <c r="B76" s="116"/>
      <c r="C76" s="170"/>
      <c r="D76" s="117"/>
      <c r="E76" s="178"/>
      <c r="F76" s="178"/>
      <c r="G76" s="117"/>
    </row>
    <row r="77" spans="1:7" ht="16.5" customHeight="1">
      <c r="A77" s="117"/>
      <c r="B77" s="116"/>
      <c r="C77" s="170"/>
      <c r="D77" s="117"/>
      <c r="E77" s="178"/>
      <c r="F77" s="178"/>
      <c r="G77" s="117"/>
    </row>
    <row r="78" spans="1:7" ht="16.5" customHeight="1">
      <c r="A78" s="117"/>
      <c r="B78" s="116"/>
      <c r="C78" s="170"/>
      <c r="D78" s="117"/>
      <c r="E78" s="178"/>
      <c r="F78" s="178"/>
      <c r="G78" s="117"/>
    </row>
    <row r="79" spans="1:7" ht="16.5" customHeight="1">
      <c r="A79" s="117"/>
      <c r="B79" s="116"/>
      <c r="C79" s="170"/>
      <c r="D79" s="117"/>
      <c r="E79" s="178"/>
      <c r="F79" s="178"/>
      <c r="G79" s="117"/>
    </row>
    <row r="80" spans="1:7" ht="16.5" customHeight="1">
      <c r="A80" s="117"/>
      <c r="B80" s="116"/>
      <c r="C80" s="170"/>
      <c r="D80" s="117"/>
      <c r="E80" s="178"/>
      <c r="F80" s="178"/>
      <c r="G80" s="117"/>
    </row>
    <row r="81" spans="1:7" ht="16.5" customHeight="1">
      <c r="A81" s="117"/>
      <c r="B81" s="116"/>
      <c r="C81" s="170"/>
      <c r="D81" s="117"/>
      <c r="E81" s="178"/>
      <c r="F81" s="178"/>
      <c r="G81" s="117"/>
    </row>
    <row r="82" spans="1:7" ht="16.5" customHeight="1">
      <c r="A82" s="170"/>
      <c r="B82" s="170"/>
      <c r="C82" s="170"/>
      <c r="D82" s="170"/>
      <c r="E82" s="178"/>
      <c r="F82" s="117"/>
      <c r="G82" s="178"/>
    </row>
    <row r="83" spans="1:7" ht="16.5" customHeight="1">
      <c r="A83" s="170"/>
      <c r="B83" s="116"/>
      <c r="C83" s="170"/>
      <c r="D83" s="117"/>
      <c r="E83" s="178"/>
      <c r="F83" s="178"/>
      <c r="G83" s="117"/>
    </row>
    <row r="84" spans="1:7" ht="16.5" customHeight="1">
      <c r="A84" s="170"/>
      <c r="B84" s="116"/>
      <c r="C84" s="170"/>
      <c r="D84" s="117"/>
      <c r="E84" s="178"/>
      <c r="F84" s="178"/>
      <c r="G84" s="117"/>
    </row>
    <row r="85" spans="1:7" ht="16.5" customHeight="1">
      <c r="A85" s="117"/>
      <c r="B85" s="116"/>
      <c r="C85" s="170"/>
      <c r="D85" s="117"/>
      <c r="E85" s="178"/>
      <c r="F85" s="178"/>
      <c r="G85" s="117"/>
    </row>
    <row r="86" spans="1:7" ht="16.5" customHeight="1"/>
    <row r="87" spans="1:7" ht="16.5" customHeight="1"/>
    <row r="88" spans="1:7" ht="16.5" customHeight="1">
      <c r="A88" s="561"/>
      <c r="B88" s="561"/>
      <c r="C88" s="561"/>
      <c r="D88" s="170"/>
      <c r="E88" s="178"/>
      <c r="F88" s="117"/>
      <c r="G88" s="117"/>
    </row>
    <row r="89" spans="1:7" ht="16.5" customHeight="1">
      <c r="A89" s="561"/>
      <c r="B89" s="561"/>
      <c r="C89" s="561"/>
      <c r="D89" s="117"/>
      <c r="E89" s="178"/>
      <c r="F89" s="561"/>
      <c r="G89" s="117"/>
    </row>
    <row r="90" spans="1:7" ht="16.5" customHeight="1">
      <c r="A90" s="170"/>
      <c r="B90" s="170"/>
      <c r="C90" s="170"/>
      <c r="D90" s="170"/>
      <c r="E90" s="178"/>
      <c r="F90" s="561"/>
      <c r="G90" s="178"/>
    </row>
    <row r="91" spans="1:7" ht="16.5" customHeight="1">
      <c r="A91" s="170"/>
      <c r="B91" s="397"/>
      <c r="C91" s="117"/>
      <c r="D91" s="117"/>
      <c r="E91" s="178"/>
      <c r="F91" s="178"/>
      <c r="G91" s="117"/>
    </row>
    <row r="92" spans="1:7" ht="16.5" customHeight="1">
      <c r="A92" s="170"/>
      <c r="B92" s="116"/>
      <c r="C92" s="170"/>
      <c r="D92" s="117"/>
      <c r="E92" s="178"/>
      <c r="F92" s="178"/>
      <c r="G92" s="117"/>
    </row>
    <row r="93" spans="1:7" ht="16.5" customHeight="1">
      <c r="A93" s="117"/>
      <c r="B93" s="397"/>
      <c r="C93" s="170"/>
      <c r="D93" s="117"/>
      <c r="E93" s="178"/>
      <c r="F93" s="178"/>
      <c r="G93" s="117"/>
    </row>
    <row r="94" spans="1:7" ht="16.5" customHeight="1">
      <c r="A94" s="170"/>
      <c r="B94" s="116"/>
      <c r="C94" s="170"/>
      <c r="D94" s="117"/>
      <c r="E94" s="178"/>
      <c r="F94" s="178"/>
      <c r="G94" s="117"/>
    </row>
    <row r="95" spans="1:7" ht="16.5" customHeight="1">
      <c r="A95" s="117"/>
      <c r="B95" s="116"/>
      <c r="C95" s="170"/>
      <c r="D95" s="117"/>
      <c r="E95" s="178"/>
      <c r="F95" s="178"/>
      <c r="G95" s="117"/>
    </row>
    <row r="96" spans="1:7" ht="16.5" customHeight="1">
      <c r="A96" s="117"/>
      <c r="B96" s="116"/>
      <c r="C96" s="170"/>
      <c r="D96" s="117"/>
      <c r="E96" s="178"/>
      <c r="F96" s="178"/>
      <c r="G96" s="117"/>
    </row>
    <row r="97" spans="1:7" ht="16.5" customHeight="1">
      <c r="A97" s="117"/>
      <c r="B97" s="116"/>
      <c r="C97" s="170"/>
      <c r="D97" s="117"/>
      <c r="E97" s="178"/>
      <c r="F97" s="178"/>
      <c r="G97" s="117"/>
    </row>
    <row r="98" spans="1:7" ht="16.5" customHeight="1">
      <c r="A98" s="117"/>
      <c r="B98" s="116"/>
      <c r="C98" s="170"/>
      <c r="D98" s="117"/>
      <c r="E98" s="178"/>
      <c r="F98" s="178"/>
      <c r="G98" s="117"/>
    </row>
    <row r="99" spans="1:7" ht="16.5" customHeight="1">
      <c r="A99" s="117"/>
      <c r="B99" s="116"/>
      <c r="C99" s="170"/>
      <c r="D99" s="117"/>
      <c r="E99" s="178"/>
      <c r="F99" s="178"/>
      <c r="G99" s="117"/>
    </row>
    <row r="100" spans="1:7" ht="16.5" customHeight="1">
      <c r="A100" s="117"/>
      <c r="B100" s="116"/>
      <c r="C100" s="170"/>
      <c r="D100" s="117"/>
      <c r="E100" s="178"/>
      <c r="F100" s="178"/>
      <c r="G100" s="117"/>
    </row>
    <row r="101" spans="1:7" ht="16.5" customHeight="1">
      <c r="A101" s="117"/>
      <c r="B101" s="116"/>
      <c r="C101" s="170"/>
      <c r="D101" s="117"/>
      <c r="E101" s="178"/>
      <c r="F101" s="178"/>
      <c r="G101" s="117"/>
    </row>
    <row r="102" spans="1:7" ht="16.5" customHeight="1">
      <c r="A102" s="117"/>
      <c r="B102" s="116"/>
      <c r="C102" s="170"/>
      <c r="D102" s="117"/>
      <c r="E102" s="178"/>
      <c r="F102" s="178"/>
      <c r="G102" s="117"/>
    </row>
    <row r="103" spans="1:7" ht="16.5" customHeight="1">
      <c r="A103" s="170"/>
      <c r="B103" s="170"/>
      <c r="C103" s="170"/>
      <c r="D103" s="170"/>
      <c r="E103" s="178"/>
      <c r="F103" s="117"/>
      <c r="G103" s="178"/>
    </row>
    <row r="104" spans="1:7" ht="16.5" customHeight="1">
      <c r="A104" s="170"/>
      <c r="B104" s="116"/>
      <c r="C104" s="170"/>
      <c r="D104" s="117"/>
      <c r="E104" s="178"/>
      <c r="F104" s="178"/>
      <c r="G104" s="117"/>
    </row>
    <row r="105" spans="1:7" ht="16.5" customHeight="1">
      <c r="A105" s="170"/>
      <c r="B105" s="116"/>
      <c r="C105" s="170"/>
      <c r="D105" s="117"/>
      <c r="E105" s="178"/>
      <c r="F105" s="178"/>
      <c r="G105" s="117"/>
    </row>
    <row r="106" spans="1:7" ht="16.5" customHeight="1">
      <c r="A106" s="117"/>
      <c r="B106" s="116"/>
      <c r="C106" s="170"/>
      <c r="D106" s="117"/>
      <c r="E106" s="178"/>
      <c r="F106" s="178"/>
      <c r="G106" s="117"/>
    </row>
    <row r="107" spans="1:7" ht="16.5" customHeight="1"/>
    <row r="108" spans="1:7" ht="16.5" customHeight="1"/>
    <row r="109" spans="1:7" ht="16.5" customHeight="1">
      <c r="A109" s="561"/>
      <c r="B109" s="561"/>
      <c r="C109" s="561"/>
      <c r="D109" s="170"/>
      <c r="E109" s="178"/>
      <c r="F109" s="117"/>
      <c r="G109" s="117"/>
    </row>
    <row r="110" spans="1:7" ht="16.5" customHeight="1">
      <c r="A110" s="561"/>
      <c r="B110" s="561"/>
      <c r="C110" s="561"/>
      <c r="D110" s="117"/>
      <c r="E110" s="178"/>
      <c r="F110" s="561"/>
      <c r="G110" s="117"/>
    </row>
    <row r="111" spans="1:7" ht="16.5" customHeight="1">
      <c r="A111" s="170"/>
      <c r="B111" s="170"/>
      <c r="C111" s="170"/>
      <c r="D111" s="170"/>
      <c r="E111" s="178"/>
      <c r="F111" s="561"/>
      <c r="G111" s="178"/>
    </row>
    <row r="112" spans="1:7" ht="16.5" customHeight="1">
      <c r="A112" s="170"/>
      <c r="B112" s="397"/>
      <c r="C112" s="117"/>
      <c r="D112" s="117"/>
      <c r="E112" s="178"/>
      <c r="F112" s="178"/>
      <c r="G112" s="117"/>
    </row>
    <row r="113" spans="1:7" ht="16.5" customHeight="1">
      <c r="A113" s="170"/>
      <c r="B113" s="116"/>
      <c r="C113" s="170"/>
      <c r="D113" s="117"/>
      <c r="E113" s="178"/>
      <c r="F113" s="178"/>
      <c r="G113" s="117"/>
    </row>
    <row r="114" spans="1:7" ht="16.5" customHeight="1">
      <c r="A114" s="117"/>
      <c r="B114" s="397"/>
      <c r="C114" s="170"/>
      <c r="D114" s="117"/>
      <c r="E114" s="178"/>
      <c r="F114" s="178"/>
      <c r="G114" s="117"/>
    </row>
    <row r="115" spans="1:7" ht="16.5" customHeight="1">
      <c r="A115" s="170"/>
      <c r="B115" s="116"/>
      <c r="C115" s="170"/>
      <c r="D115" s="117"/>
      <c r="E115" s="178"/>
      <c r="F115" s="178"/>
      <c r="G115" s="117"/>
    </row>
    <row r="116" spans="1:7" ht="16.5" customHeight="1">
      <c r="A116" s="117"/>
      <c r="B116" s="116"/>
      <c r="C116" s="170"/>
      <c r="D116" s="117"/>
      <c r="E116" s="178"/>
      <c r="F116" s="178"/>
      <c r="G116" s="117"/>
    </row>
    <row r="117" spans="1:7" ht="16.5" customHeight="1">
      <c r="A117" s="117"/>
      <c r="B117" s="116"/>
      <c r="C117" s="170"/>
      <c r="D117" s="117"/>
      <c r="E117" s="178"/>
      <c r="F117" s="178"/>
      <c r="G117" s="117"/>
    </row>
    <row r="118" spans="1:7" ht="16.5" customHeight="1">
      <c r="A118" s="117"/>
      <c r="B118" s="116"/>
      <c r="C118" s="170"/>
      <c r="D118" s="117"/>
      <c r="E118" s="178"/>
      <c r="F118" s="178"/>
      <c r="G118" s="117"/>
    </row>
    <row r="119" spans="1:7" ht="16.5" customHeight="1">
      <c r="A119" s="117"/>
      <c r="B119" s="116"/>
      <c r="C119" s="170"/>
      <c r="D119" s="117"/>
      <c r="E119" s="178"/>
      <c r="F119" s="178"/>
      <c r="G119" s="117"/>
    </row>
    <row r="120" spans="1:7" ht="16.5" customHeight="1">
      <c r="A120" s="117"/>
      <c r="B120" s="116"/>
      <c r="C120" s="170"/>
      <c r="D120" s="117"/>
      <c r="E120" s="178"/>
      <c r="F120" s="178"/>
      <c r="G120" s="117"/>
    </row>
    <row r="121" spans="1:7" ht="16.5" customHeight="1">
      <c r="A121" s="117"/>
      <c r="B121" s="116"/>
      <c r="C121" s="170"/>
      <c r="D121" s="117"/>
      <c r="E121" s="178"/>
      <c r="F121" s="178"/>
      <c r="G121" s="117"/>
    </row>
    <row r="122" spans="1:7" ht="16.5" customHeight="1">
      <c r="A122" s="117"/>
      <c r="B122" s="116"/>
      <c r="C122" s="170"/>
      <c r="D122" s="117"/>
      <c r="E122" s="178"/>
      <c r="F122" s="178"/>
      <c r="G122" s="117"/>
    </row>
    <row r="123" spans="1:7" ht="16.5" customHeight="1">
      <c r="A123" s="117"/>
      <c r="B123" s="116"/>
      <c r="C123" s="170"/>
      <c r="D123" s="117"/>
      <c r="E123" s="178"/>
      <c r="F123" s="178"/>
      <c r="G123" s="117"/>
    </row>
    <row r="124" spans="1:7" ht="16.5" customHeight="1">
      <c r="A124" s="170"/>
      <c r="B124" s="170"/>
      <c r="C124" s="170"/>
      <c r="D124" s="170"/>
      <c r="E124" s="178"/>
      <c r="F124" s="117"/>
      <c r="G124" s="178"/>
    </row>
    <row r="125" spans="1:7" ht="16.5" customHeight="1">
      <c r="A125" s="170"/>
      <c r="B125" s="116"/>
      <c r="C125" s="170"/>
      <c r="D125" s="117"/>
      <c r="E125" s="178"/>
      <c r="F125" s="178"/>
      <c r="G125" s="117"/>
    </row>
    <row r="126" spans="1:7" ht="16.5" customHeight="1">
      <c r="A126" s="170"/>
      <c r="B126" s="116"/>
      <c r="C126" s="170"/>
      <c r="D126" s="117"/>
      <c r="E126" s="178"/>
      <c r="F126" s="178"/>
      <c r="G126" s="117"/>
    </row>
    <row r="127" spans="1:7" ht="16.5" customHeight="1">
      <c r="A127" s="117"/>
      <c r="B127" s="116"/>
      <c r="C127" s="170"/>
      <c r="D127" s="117"/>
      <c r="E127" s="178"/>
      <c r="F127" s="178"/>
      <c r="G127" s="117"/>
    </row>
    <row r="128" spans="1:7" ht="16.5" customHeight="1"/>
    <row r="129" spans="1:7" ht="16.5" customHeight="1"/>
    <row r="130" spans="1:7" ht="16.5" customHeight="1">
      <c r="A130" s="561"/>
      <c r="B130" s="561"/>
      <c r="C130" s="561"/>
      <c r="D130" s="170"/>
      <c r="E130" s="178"/>
      <c r="F130" s="117"/>
      <c r="G130" s="117"/>
    </row>
    <row r="131" spans="1:7" ht="16.5" customHeight="1">
      <c r="A131" s="561"/>
      <c r="B131" s="561"/>
      <c r="C131" s="561"/>
      <c r="D131" s="117"/>
      <c r="E131" s="178"/>
      <c r="F131" s="561"/>
      <c r="G131" s="117"/>
    </row>
    <row r="132" spans="1:7" ht="16.5" customHeight="1">
      <c r="A132" s="170"/>
      <c r="B132" s="170"/>
      <c r="C132" s="170"/>
      <c r="D132" s="170"/>
      <c r="E132" s="178"/>
      <c r="F132" s="561"/>
      <c r="G132" s="178"/>
    </row>
    <row r="133" spans="1:7" ht="16.5" customHeight="1">
      <c r="A133" s="170"/>
      <c r="B133" s="397"/>
      <c r="C133" s="117"/>
      <c r="D133" s="117"/>
      <c r="E133" s="178"/>
      <c r="F133" s="178"/>
      <c r="G133" s="117"/>
    </row>
    <row r="134" spans="1:7" ht="16.5" customHeight="1">
      <c r="A134" s="170"/>
      <c r="B134" s="116"/>
      <c r="C134" s="170"/>
      <c r="D134" s="117"/>
      <c r="E134" s="178"/>
      <c r="F134" s="178"/>
      <c r="G134" s="117"/>
    </row>
    <row r="135" spans="1:7" ht="16.5" customHeight="1">
      <c r="A135" s="117"/>
      <c r="B135" s="397"/>
      <c r="C135" s="170"/>
      <c r="D135" s="117"/>
      <c r="E135" s="178"/>
      <c r="F135" s="178"/>
      <c r="G135" s="117"/>
    </row>
    <row r="136" spans="1:7" ht="16.5" customHeight="1">
      <c r="A136" s="170"/>
      <c r="B136" s="116"/>
      <c r="C136" s="170"/>
      <c r="D136" s="117"/>
      <c r="E136" s="178"/>
      <c r="F136" s="178"/>
      <c r="G136" s="117"/>
    </row>
    <row r="137" spans="1:7" ht="16.5" customHeight="1">
      <c r="A137" s="117"/>
      <c r="B137" s="116"/>
      <c r="C137" s="170"/>
      <c r="D137" s="117"/>
      <c r="E137" s="178"/>
      <c r="F137" s="178"/>
      <c r="G137" s="117"/>
    </row>
    <row r="138" spans="1:7" ht="16.5" customHeight="1">
      <c r="A138" s="117"/>
      <c r="B138" s="116"/>
      <c r="C138" s="170"/>
      <c r="D138" s="117"/>
      <c r="E138" s="178"/>
      <c r="F138" s="178"/>
      <c r="G138" s="117"/>
    </row>
    <row r="139" spans="1:7" ht="16.5" customHeight="1">
      <c r="A139" s="117"/>
      <c r="B139" s="116"/>
      <c r="C139" s="170"/>
      <c r="D139" s="117"/>
      <c r="E139" s="178"/>
      <c r="F139" s="178"/>
      <c r="G139" s="117"/>
    </row>
    <row r="140" spans="1:7" ht="16.5" customHeight="1">
      <c r="A140" s="117"/>
      <c r="B140" s="116"/>
      <c r="C140" s="170"/>
      <c r="D140" s="117"/>
      <c r="E140" s="178"/>
      <c r="F140" s="178"/>
      <c r="G140" s="117"/>
    </row>
    <row r="141" spans="1:7" ht="16.5" customHeight="1">
      <c r="A141" s="117"/>
      <c r="B141" s="116"/>
      <c r="C141" s="170"/>
      <c r="D141" s="117"/>
      <c r="E141" s="178"/>
      <c r="F141" s="178"/>
      <c r="G141" s="117"/>
    </row>
    <row r="142" spans="1:7" ht="16.5" customHeight="1">
      <c r="A142" s="117"/>
      <c r="B142" s="116"/>
      <c r="C142" s="170"/>
      <c r="D142" s="117"/>
      <c r="E142" s="178"/>
      <c r="F142" s="178"/>
      <c r="G142" s="117"/>
    </row>
    <row r="143" spans="1:7" ht="16.5" customHeight="1">
      <c r="A143" s="117"/>
      <c r="B143" s="116"/>
      <c r="C143" s="170"/>
      <c r="D143" s="117"/>
      <c r="E143" s="178"/>
      <c r="F143" s="178"/>
      <c r="G143" s="117"/>
    </row>
    <row r="144" spans="1:7" ht="16.5" customHeight="1">
      <c r="A144" s="117"/>
      <c r="B144" s="116"/>
      <c r="C144" s="170"/>
      <c r="D144" s="117"/>
      <c r="E144" s="178"/>
      <c r="F144" s="178"/>
      <c r="G144" s="117"/>
    </row>
    <row r="145" spans="1:7" ht="16.5" customHeight="1">
      <c r="A145" s="170"/>
      <c r="B145" s="170"/>
      <c r="C145" s="170"/>
      <c r="D145" s="170"/>
      <c r="E145" s="178"/>
      <c r="F145" s="117"/>
      <c r="G145" s="178"/>
    </row>
    <row r="146" spans="1:7" ht="16.5" customHeight="1">
      <c r="A146" s="170"/>
      <c r="B146" s="116"/>
      <c r="C146" s="170"/>
      <c r="D146" s="117"/>
      <c r="E146" s="178"/>
      <c r="F146" s="178"/>
      <c r="G146" s="117"/>
    </row>
    <row r="147" spans="1:7" ht="16.5" customHeight="1">
      <c r="A147" s="170"/>
      <c r="B147" s="116"/>
      <c r="C147" s="170"/>
      <c r="D147" s="117"/>
      <c r="E147" s="178"/>
      <c r="F147" s="178"/>
      <c r="G147" s="117"/>
    </row>
    <row r="148" spans="1:7" ht="16.5" customHeight="1">
      <c r="A148" s="117"/>
      <c r="B148" s="116"/>
      <c r="C148" s="170"/>
      <c r="D148" s="117"/>
      <c r="E148" s="178"/>
      <c r="F148" s="178"/>
      <c r="G148" s="117"/>
    </row>
    <row r="149" spans="1:7" ht="16.5" customHeight="1"/>
    <row r="150" spans="1:7" ht="16.5" customHeight="1"/>
    <row r="151" spans="1:7" ht="16.5" customHeight="1">
      <c r="A151" s="561"/>
      <c r="B151" s="561"/>
      <c r="C151" s="561"/>
      <c r="D151" s="170"/>
      <c r="E151" s="178"/>
      <c r="F151" s="117"/>
      <c r="G151" s="117"/>
    </row>
    <row r="152" spans="1:7" ht="16.5" customHeight="1">
      <c r="A152" s="561"/>
      <c r="B152" s="561"/>
      <c r="C152" s="561"/>
      <c r="D152" s="117"/>
      <c r="E152" s="178"/>
      <c r="F152" s="561"/>
      <c r="G152" s="117"/>
    </row>
    <row r="153" spans="1:7" ht="16.5" customHeight="1">
      <c r="A153" s="170"/>
      <c r="B153" s="170"/>
      <c r="C153" s="170"/>
      <c r="D153" s="170"/>
      <c r="E153" s="178"/>
      <c r="F153" s="561"/>
      <c r="G153" s="178"/>
    </row>
    <row r="154" spans="1:7" ht="16.5" customHeight="1">
      <c r="A154" s="170"/>
      <c r="B154" s="397"/>
      <c r="C154" s="117"/>
      <c r="D154" s="117"/>
      <c r="E154" s="178"/>
      <c r="F154" s="178"/>
      <c r="G154" s="117"/>
    </row>
    <row r="155" spans="1:7" ht="16.5" customHeight="1">
      <c r="A155" s="170"/>
      <c r="B155" s="116"/>
      <c r="C155" s="170"/>
      <c r="D155" s="117"/>
      <c r="E155" s="178"/>
      <c r="F155" s="178"/>
      <c r="G155" s="117"/>
    </row>
    <row r="156" spans="1:7" ht="16.5" customHeight="1">
      <c r="A156" s="117"/>
      <c r="B156" s="397"/>
      <c r="C156" s="170"/>
      <c r="D156" s="117"/>
      <c r="E156" s="178"/>
      <c r="F156" s="178"/>
      <c r="G156" s="117"/>
    </row>
    <row r="157" spans="1:7" ht="16.5" customHeight="1">
      <c r="A157" s="170"/>
      <c r="B157" s="116"/>
      <c r="C157" s="170"/>
      <c r="D157" s="117"/>
      <c r="E157" s="178"/>
      <c r="F157" s="178"/>
      <c r="G157" s="117"/>
    </row>
    <row r="158" spans="1:7" ht="16.5" customHeight="1">
      <c r="A158" s="117"/>
      <c r="B158" s="116"/>
      <c r="C158" s="170"/>
      <c r="D158" s="117"/>
      <c r="E158" s="178"/>
      <c r="F158" s="178"/>
      <c r="G158" s="117"/>
    </row>
    <row r="159" spans="1:7" ht="16.5" customHeight="1">
      <c r="A159" s="117"/>
      <c r="B159" s="116"/>
      <c r="C159" s="170"/>
      <c r="D159" s="117"/>
      <c r="E159" s="178"/>
      <c r="F159" s="178"/>
      <c r="G159" s="117"/>
    </row>
    <row r="160" spans="1:7" ht="16.5" customHeight="1">
      <c r="A160" s="117"/>
      <c r="B160" s="116"/>
      <c r="C160" s="170"/>
      <c r="D160" s="117"/>
      <c r="E160" s="178"/>
      <c r="F160" s="178"/>
      <c r="G160" s="117"/>
    </row>
    <row r="161" spans="1:7" ht="16.5" customHeight="1">
      <c r="A161" s="117"/>
      <c r="B161" s="116"/>
      <c r="C161" s="170"/>
      <c r="D161" s="117"/>
      <c r="E161" s="178"/>
      <c r="F161" s="178"/>
      <c r="G161" s="117"/>
    </row>
    <row r="162" spans="1:7" ht="16.5" customHeight="1">
      <c r="A162" s="117"/>
      <c r="B162" s="116"/>
      <c r="C162" s="170"/>
      <c r="D162" s="117"/>
      <c r="E162" s="178"/>
      <c r="F162" s="178"/>
      <c r="G162" s="117"/>
    </row>
    <row r="163" spans="1:7" ht="16.5" customHeight="1">
      <c r="A163" s="117"/>
      <c r="B163" s="116"/>
      <c r="C163" s="170"/>
      <c r="D163" s="117"/>
      <c r="E163" s="178"/>
      <c r="F163" s="178"/>
      <c r="G163" s="117"/>
    </row>
    <row r="164" spans="1:7" ht="16.5" customHeight="1">
      <c r="A164" s="117"/>
      <c r="B164" s="116"/>
      <c r="C164" s="170"/>
      <c r="D164" s="117"/>
      <c r="E164" s="178"/>
      <c r="F164" s="178"/>
      <c r="G164" s="117"/>
    </row>
    <row r="165" spans="1:7" ht="16.5" customHeight="1">
      <c r="A165" s="117"/>
      <c r="B165" s="116"/>
      <c r="C165" s="170"/>
      <c r="D165" s="117"/>
      <c r="E165" s="178"/>
      <c r="F165" s="178"/>
      <c r="G165" s="117"/>
    </row>
    <row r="166" spans="1:7" ht="16.5" customHeight="1">
      <c r="A166" s="170"/>
      <c r="B166" s="170"/>
      <c r="C166" s="170"/>
      <c r="D166" s="170"/>
      <c r="E166" s="178"/>
      <c r="F166" s="117"/>
      <c r="G166" s="178"/>
    </row>
    <row r="167" spans="1:7" ht="16.5" customHeight="1">
      <c r="A167" s="170"/>
      <c r="B167" s="116"/>
      <c r="C167" s="170"/>
      <c r="D167" s="117"/>
      <c r="E167" s="178"/>
      <c r="F167" s="178"/>
      <c r="G167" s="117"/>
    </row>
    <row r="168" spans="1:7" ht="16.5" customHeight="1">
      <c r="A168" s="170"/>
      <c r="B168" s="116"/>
      <c r="C168" s="170"/>
      <c r="D168" s="117"/>
      <c r="E168" s="178"/>
      <c r="F168" s="178"/>
      <c r="G168" s="117"/>
    </row>
    <row r="169" spans="1:7" ht="16.5" customHeight="1">
      <c r="A169" s="117"/>
      <c r="B169" s="116"/>
      <c r="C169" s="170"/>
      <c r="D169" s="117"/>
      <c r="E169" s="178"/>
      <c r="F169" s="178"/>
      <c r="G169" s="117"/>
    </row>
    <row r="170" spans="1:7" ht="16.5" customHeight="1"/>
    <row r="171" spans="1:7" ht="16.5" customHeight="1"/>
    <row r="172" spans="1:7" ht="16.5" customHeight="1">
      <c r="A172" s="561"/>
      <c r="B172" s="561"/>
      <c r="C172" s="561"/>
      <c r="D172" s="170"/>
      <c r="E172" s="178"/>
      <c r="F172" s="117"/>
      <c r="G172" s="117"/>
    </row>
    <row r="173" spans="1:7" ht="16.5" customHeight="1">
      <c r="A173" s="561"/>
      <c r="B173" s="561"/>
      <c r="C173" s="561"/>
      <c r="D173" s="117"/>
      <c r="E173" s="178"/>
      <c r="F173" s="561"/>
      <c r="G173" s="117"/>
    </row>
    <row r="174" spans="1:7" ht="16.5" customHeight="1">
      <c r="A174" s="170"/>
      <c r="B174" s="170"/>
      <c r="C174" s="170"/>
      <c r="D174" s="170"/>
      <c r="E174" s="178"/>
      <c r="F174" s="561"/>
      <c r="G174" s="178"/>
    </row>
    <row r="175" spans="1:7" ht="16.5" customHeight="1">
      <c r="A175" s="170"/>
      <c r="B175" s="397"/>
      <c r="C175" s="117"/>
      <c r="D175" s="117"/>
      <c r="E175" s="178"/>
      <c r="F175" s="178"/>
      <c r="G175" s="117"/>
    </row>
    <row r="176" spans="1:7" ht="16.5" customHeight="1">
      <c r="A176" s="170"/>
      <c r="B176" s="116"/>
      <c r="C176" s="170"/>
      <c r="D176" s="117"/>
      <c r="E176" s="178"/>
      <c r="F176" s="178"/>
      <c r="G176" s="117"/>
    </row>
    <row r="177" spans="1:7" ht="16.5" customHeight="1">
      <c r="A177" s="117"/>
      <c r="B177" s="397"/>
      <c r="C177" s="170"/>
      <c r="D177" s="117"/>
      <c r="E177" s="178"/>
      <c r="F177" s="178"/>
      <c r="G177" s="117"/>
    </row>
    <row r="178" spans="1:7" ht="16.5" customHeight="1">
      <c r="A178" s="170"/>
      <c r="B178" s="116"/>
      <c r="C178" s="170"/>
      <c r="D178" s="117"/>
      <c r="E178" s="178"/>
      <c r="F178" s="178"/>
      <c r="G178" s="117"/>
    </row>
    <row r="179" spans="1:7" ht="16.5" customHeight="1">
      <c r="A179" s="117"/>
      <c r="B179" s="116"/>
      <c r="C179" s="170"/>
      <c r="D179" s="117"/>
      <c r="E179" s="178"/>
      <c r="F179" s="178"/>
      <c r="G179" s="117"/>
    </row>
    <row r="180" spans="1:7" ht="16.5" customHeight="1">
      <c r="A180" s="117"/>
      <c r="B180" s="116"/>
      <c r="C180" s="170"/>
      <c r="D180" s="117"/>
      <c r="E180" s="178"/>
      <c r="F180" s="178"/>
      <c r="G180" s="117"/>
    </row>
    <row r="181" spans="1:7" ht="16.5" customHeight="1">
      <c r="A181" s="117"/>
      <c r="B181" s="116"/>
      <c r="C181" s="170"/>
      <c r="D181" s="117"/>
      <c r="E181" s="178"/>
      <c r="F181" s="178"/>
      <c r="G181" s="117"/>
    </row>
    <row r="182" spans="1:7" ht="16.5" customHeight="1">
      <c r="A182" s="117"/>
      <c r="B182" s="116"/>
      <c r="C182" s="170"/>
      <c r="D182" s="117"/>
      <c r="E182" s="178"/>
      <c r="F182" s="178"/>
      <c r="G182" s="117"/>
    </row>
    <row r="183" spans="1:7" ht="16.5" customHeight="1">
      <c r="A183" s="117"/>
      <c r="B183" s="116"/>
      <c r="C183" s="170"/>
      <c r="D183" s="117"/>
      <c r="E183" s="178"/>
      <c r="F183" s="178"/>
      <c r="G183" s="117"/>
    </row>
    <row r="184" spans="1:7" ht="16.5" customHeight="1">
      <c r="A184" s="117"/>
      <c r="B184" s="116"/>
      <c r="C184" s="170"/>
      <c r="D184" s="117"/>
      <c r="E184" s="178"/>
      <c r="F184" s="178"/>
      <c r="G184" s="117"/>
    </row>
    <row r="185" spans="1:7" ht="16.5" customHeight="1">
      <c r="A185" s="117"/>
      <c r="B185" s="116"/>
      <c r="C185" s="170"/>
      <c r="D185" s="117"/>
      <c r="E185" s="178"/>
      <c r="F185" s="178"/>
      <c r="G185" s="117"/>
    </row>
    <row r="186" spans="1:7" ht="16.5" customHeight="1">
      <c r="A186" s="117"/>
      <c r="B186" s="116"/>
      <c r="C186" s="170"/>
      <c r="D186" s="117"/>
      <c r="E186" s="178"/>
      <c r="F186" s="178"/>
      <c r="G186" s="117"/>
    </row>
    <row r="187" spans="1:7" ht="16.5" customHeight="1">
      <c r="A187" s="170"/>
      <c r="B187" s="170"/>
      <c r="C187" s="170"/>
      <c r="D187" s="170"/>
      <c r="E187" s="178"/>
      <c r="F187" s="117"/>
      <c r="G187" s="178"/>
    </row>
    <row r="188" spans="1:7" ht="16.5" customHeight="1">
      <c r="A188" s="170"/>
      <c r="B188" s="116"/>
      <c r="C188" s="170"/>
      <c r="D188" s="117"/>
      <c r="E188" s="178"/>
      <c r="F188" s="178"/>
      <c r="G188" s="117"/>
    </row>
    <row r="189" spans="1:7" ht="16.5" customHeight="1">
      <c r="A189" s="170"/>
      <c r="B189" s="116"/>
      <c r="C189" s="170"/>
      <c r="D189" s="117"/>
      <c r="E189" s="178"/>
      <c r="F189" s="178"/>
      <c r="G189" s="117"/>
    </row>
    <row r="190" spans="1:7" ht="16.5" customHeight="1">
      <c r="A190" s="117"/>
      <c r="B190" s="116"/>
      <c r="C190" s="170"/>
      <c r="D190" s="117"/>
      <c r="E190" s="178"/>
      <c r="F190" s="178"/>
      <c r="G190" s="117"/>
    </row>
    <row r="191" spans="1:7" ht="16.5" customHeight="1"/>
    <row r="192" spans="1:7" ht="16.5" customHeight="1"/>
    <row r="193" spans="1:7" ht="16.5" customHeight="1">
      <c r="A193" s="561"/>
      <c r="B193" s="561"/>
      <c r="C193" s="561"/>
      <c r="D193" s="170"/>
      <c r="E193" s="178"/>
      <c r="F193" s="117"/>
      <c r="G193" s="117"/>
    </row>
    <row r="194" spans="1:7" ht="16.5" customHeight="1">
      <c r="A194" s="561"/>
      <c r="B194" s="561"/>
      <c r="C194" s="561"/>
      <c r="D194" s="117"/>
      <c r="E194" s="178"/>
      <c r="F194" s="561"/>
      <c r="G194" s="117"/>
    </row>
    <row r="195" spans="1:7" ht="16.5" customHeight="1">
      <c r="A195" s="170"/>
      <c r="B195" s="170"/>
      <c r="C195" s="170"/>
      <c r="D195" s="170"/>
      <c r="E195" s="178"/>
      <c r="F195" s="561"/>
      <c r="G195" s="178"/>
    </row>
    <row r="196" spans="1:7" ht="16.5" customHeight="1">
      <c r="A196" s="170"/>
      <c r="B196" s="397"/>
      <c r="C196" s="117"/>
      <c r="D196" s="117"/>
      <c r="E196" s="178"/>
      <c r="F196" s="178"/>
      <c r="G196" s="117"/>
    </row>
    <row r="197" spans="1:7" ht="16.5" customHeight="1">
      <c r="A197" s="170"/>
      <c r="B197" s="116"/>
      <c r="C197" s="170"/>
      <c r="D197" s="117"/>
      <c r="E197" s="178"/>
      <c r="F197" s="178"/>
      <c r="G197" s="117"/>
    </row>
    <row r="198" spans="1:7" ht="16.5" customHeight="1">
      <c r="A198" s="117"/>
      <c r="B198" s="397"/>
      <c r="C198" s="170"/>
      <c r="D198" s="117"/>
      <c r="E198" s="178"/>
      <c r="F198" s="178"/>
      <c r="G198" s="117"/>
    </row>
    <row r="199" spans="1:7" ht="16.5" customHeight="1">
      <c r="A199" s="170"/>
      <c r="B199" s="116"/>
      <c r="C199" s="170"/>
      <c r="D199" s="117"/>
      <c r="E199" s="178"/>
      <c r="F199" s="178"/>
      <c r="G199" s="117"/>
    </row>
    <row r="200" spans="1:7" ht="16.5" customHeight="1">
      <c r="A200" s="117"/>
      <c r="B200" s="116"/>
      <c r="C200" s="170"/>
      <c r="D200" s="117"/>
      <c r="E200" s="178"/>
      <c r="F200" s="178"/>
      <c r="G200" s="117"/>
    </row>
    <row r="201" spans="1:7" ht="16.5" customHeight="1">
      <c r="A201" s="117"/>
      <c r="B201" s="116"/>
      <c r="C201" s="170"/>
      <c r="D201" s="117"/>
      <c r="E201" s="178"/>
      <c r="F201" s="178"/>
      <c r="G201" s="117"/>
    </row>
    <row r="202" spans="1:7" ht="16.5" customHeight="1">
      <c r="A202" s="117"/>
      <c r="B202" s="116"/>
      <c r="C202" s="170"/>
      <c r="D202" s="117"/>
      <c r="E202" s="178"/>
      <c r="F202" s="178"/>
      <c r="G202" s="117"/>
    </row>
    <row r="203" spans="1:7" ht="16.5" customHeight="1">
      <c r="A203" s="117"/>
      <c r="B203" s="116"/>
      <c r="C203" s="170"/>
      <c r="D203" s="117"/>
      <c r="E203" s="178"/>
      <c r="F203" s="178"/>
      <c r="G203" s="117"/>
    </row>
    <row r="204" spans="1:7" ht="16.5" customHeight="1">
      <c r="A204" s="117"/>
      <c r="B204" s="116"/>
      <c r="C204" s="170"/>
      <c r="D204" s="117"/>
      <c r="E204" s="178"/>
      <c r="F204" s="178"/>
      <c r="G204" s="117"/>
    </row>
    <row r="205" spans="1:7" ht="16.5" customHeight="1">
      <c r="A205" s="117"/>
      <c r="B205" s="116"/>
      <c r="C205" s="170"/>
      <c r="D205" s="117"/>
      <c r="E205" s="178"/>
      <c r="F205" s="178"/>
      <c r="G205" s="117"/>
    </row>
    <row r="206" spans="1:7" ht="16.5" customHeight="1">
      <c r="A206" s="117"/>
      <c r="B206" s="116"/>
      <c r="C206" s="170"/>
      <c r="D206" s="117"/>
      <c r="E206" s="178"/>
      <c r="F206" s="178"/>
      <c r="G206" s="117"/>
    </row>
    <row r="207" spans="1:7" ht="16.5" customHeight="1">
      <c r="A207" s="117"/>
      <c r="B207" s="116"/>
      <c r="C207" s="170"/>
      <c r="D207" s="117"/>
      <c r="E207" s="178"/>
      <c r="F207" s="178"/>
      <c r="G207" s="117"/>
    </row>
    <row r="208" spans="1:7" ht="16.5" customHeight="1">
      <c r="A208" s="170"/>
      <c r="B208" s="170"/>
      <c r="C208" s="170"/>
      <c r="D208" s="170"/>
      <c r="E208" s="178"/>
      <c r="F208" s="117"/>
      <c r="G208" s="178"/>
    </row>
    <row r="209" spans="1:7" ht="16.5" customHeight="1">
      <c r="A209" s="170"/>
      <c r="B209" s="116"/>
      <c r="C209" s="170"/>
      <c r="D209" s="117"/>
      <c r="E209" s="178"/>
      <c r="F209" s="178"/>
      <c r="G209" s="117"/>
    </row>
    <row r="210" spans="1:7" ht="16.5" customHeight="1">
      <c r="A210" s="170"/>
      <c r="B210" s="116"/>
      <c r="C210" s="170"/>
      <c r="D210" s="117"/>
      <c r="E210" s="178"/>
      <c r="F210" s="178"/>
      <c r="G210" s="117"/>
    </row>
    <row r="211" spans="1:7" ht="16.5" customHeight="1">
      <c r="A211" s="117"/>
      <c r="B211" s="116"/>
      <c r="C211" s="170"/>
      <c r="D211" s="117"/>
      <c r="E211" s="178"/>
      <c r="F211" s="178"/>
      <c r="G211" s="117"/>
    </row>
    <row r="212" spans="1:7" ht="16.5" customHeight="1"/>
    <row r="213" spans="1:7" ht="16.5" customHeight="1"/>
    <row r="214" spans="1:7" ht="16.5" customHeight="1">
      <c r="A214" s="561"/>
      <c r="B214" s="561"/>
      <c r="C214" s="561"/>
      <c r="D214" s="170"/>
      <c r="E214" s="178"/>
      <c r="F214" s="117"/>
      <c r="G214" s="117"/>
    </row>
    <row r="215" spans="1:7" ht="16.5" customHeight="1">
      <c r="A215" s="561"/>
      <c r="B215" s="561"/>
      <c r="C215" s="561"/>
      <c r="D215" s="117"/>
      <c r="E215" s="178"/>
      <c r="F215" s="561"/>
      <c r="G215" s="117"/>
    </row>
    <row r="216" spans="1:7" ht="16.5" customHeight="1">
      <c r="A216" s="170"/>
      <c r="B216" s="170"/>
      <c r="C216" s="170"/>
      <c r="D216" s="170"/>
      <c r="E216" s="178"/>
      <c r="F216" s="561"/>
      <c r="G216" s="178"/>
    </row>
    <row r="217" spans="1:7" ht="16.5" customHeight="1">
      <c r="A217" s="170"/>
      <c r="B217" s="397"/>
      <c r="C217" s="117"/>
      <c r="D217" s="117"/>
      <c r="E217" s="178"/>
      <c r="F217" s="178"/>
      <c r="G217" s="117"/>
    </row>
    <row r="218" spans="1:7" ht="16.5" customHeight="1">
      <c r="A218" s="170"/>
      <c r="B218" s="116"/>
      <c r="C218" s="170"/>
      <c r="D218" s="117"/>
      <c r="E218" s="178"/>
      <c r="F218" s="178"/>
      <c r="G218" s="117"/>
    </row>
    <row r="219" spans="1:7" ht="16.5" customHeight="1">
      <c r="A219" s="117"/>
      <c r="B219" s="397"/>
      <c r="C219" s="170"/>
      <c r="D219" s="117"/>
      <c r="E219" s="178"/>
      <c r="F219" s="178"/>
      <c r="G219" s="117"/>
    </row>
    <row r="220" spans="1:7" ht="16.5" customHeight="1">
      <c r="A220" s="170"/>
      <c r="B220" s="116"/>
      <c r="C220" s="170"/>
      <c r="D220" s="117"/>
      <c r="E220" s="178"/>
      <c r="F220" s="178"/>
      <c r="G220" s="117"/>
    </row>
    <row r="221" spans="1:7" ht="16.5" customHeight="1">
      <c r="A221" s="117"/>
      <c r="B221" s="116"/>
      <c r="C221" s="170"/>
      <c r="D221" s="117"/>
      <c r="E221" s="178"/>
      <c r="F221" s="178"/>
      <c r="G221" s="117"/>
    </row>
    <row r="222" spans="1:7" ht="16.5" customHeight="1">
      <c r="A222" s="117"/>
      <c r="B222" s="116"/>
      <c r="C222" s="170"/>
      <c r="D222" s="117"/>
      <c r="E222" s="178"/>
      <c r="F222" s="178"/>
      <c r="G222" s="117"/>
    </row>
    <row r="223" spans="1:7" ht="16.5" customHeight="1"/>
    <row r="224" spans="1:7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7">
    <mergeCell ref="A193:C193"/>
    <mergeCell ref="A194:C194"/>
    <mergeCell ref="F194:F195"/>
    <mergeCell ref="A214:C214"/>
    <mergeCell ref="A215:C215"/>
    <mergeCell ref="F215:F216"/>
    <mergeCell ref="A151:C151"/>
    <mergeCell ref="A152:C152"/>
    <mergeCell ref="F152:F153"/>
    <mergeCell ref="A172:C172"/>
    <mergeCell ref="A173:C173"/>
    <mergeCell ref="F173:F174"/>
    <mergeCell ref="A109:C109"/>
    <mergeCell ref="A110:C110"/>
    <mergeCell ref="F110:F111"/>
    <mergeCell ref="A130:C130"/>
    <mergeCell ref="A131:C131"/>
    <mergeCell ref="F131:F132"/>
    <mergeCell ref="A67:C67"/>
    <mergeCell ref="A68:C68"/>
    <mergeCell ref="F68:F69"/>
    <mergeCell ref="A88:C88"/>
    <mergeCell ref="A89:C89"/>
    <mergeCell ref="F89:F90"/>
    <mergeCell ref="A25:C25"/>
    <mergeCell ref="A26:C26"/>
    <mergeCell ref="F26:F27"/>
    <mergeCell ref="A46:C46"/>
    <mergeCell ref="A47:C47"/>
    <mergeCell ref="F47:F48"/>
    <mergeCell ref="A1:G2"/>
    <mergeCell ref="L2:U14"/>
    <mergeCell ref="A3:D3"/>
    <mergeCell ref="E3:G3"/>
    <mergeCell ref="A4:C4"/>
    <mergeCell ref="A5:C5"/>
    <mergeCell ref="F5:F6"/>
  </mergeCells>
  <phoneticPr fontId="11" type="noConversion"/>
  <dataValidations count="1">
    <dataValidation type="list" allowBlank="1" showErrorMessage="1" sqref="G28:G29 G41:G42 G49:G50 G62:G63 G70:G71 G83:G84 G91:G92 G104:G105 G112:G113 G125:G126 G133:G134 G146:G147 G154:G155 G167:G168 G175:G176 G188:G189 G196:G197 G209:G210 G217:G218 G230:G231 G238:G239 G251:G252 G259:G260 G272:G273 G280:G281 G293:G294 G301:G302 G314:G315" xr:uid="{6D879D03-ADD9-422F-ABCF-EE179FA11D10}">
      <formula1>$C$909:$C$910</formula1>
    </dataValidation>
  </dataValidations>
  <pageMargins left="0.70000000000000007" right="0.70000000000000007" top="0.75000000000000011" bottom="0.75000000000000011" header="0" footer="0"/>
  <pageSetup paperSize="0" fitToWidth="0" fitToHeight="0" orientation="portrait" horizontalDpi="0" verticalDpi="0" copies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4978-C319-4C92-BA17-D2325BA8C065}">
  <dimension ref="A1:G549"/>
  <sheetViews>
    <sheetView topLeftCell="A329" workbookViewId="0">
      <selection activeCell="C360" sqref="C360"/>
    </sheetView>
  </sheetViews>
  <sheetFormatPr defaultColWidth="8.875" defaultRowHeight="16.5"/>
  <cols>
    <col min="1" max="1" width="8.875" style="1" customWidth="1"/>
    <col min="2" max="2" width="48.625" style="1" bestFit="1" customWidth="1"/>
    <col min="3" max="3" width="22" style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122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123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124</v>
      </c>
      <c r="B5" s="492"/>
      <c r="C5" s="492"/>
      <c r="D5" s="4">
        <f>SUM(D7:D16)</f>
        <v>170</v>
      </c>
      <c r="E5" s="3">
        <v>150</v>
      </c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9" t="s">
        <v>125</v>
      </c>
      <c r="C7" s="6" t="s">
        <v>126</v>
      </c>
      <c r="D7" s="4">
        <v>20</v>
      </c>
      <c r="E7" s="3">
        <v>20</v>
      </c>
      <c r="F7" s="4" t="s">
        <v>127</v>
      </c>
      <c r="G7" s="4"/>
    </row>
    <row r="8" spans="1:7">
      <c r="A8" s="6">
        <v>2</v>
      </c>
      <c r="B8" s="9" t="s">
        <v>128</v>
      </c>
      <c r="C8" s="4" t="s">
        <v>129</v>
      </c>
      <c r="D8" s="4">
        <v>18</v>
      </c>
      <c r="E8" s="3">
        <v>38</v>
      </c>
      <c r="F8" s="4" t="s">
        <v>130</v>
      </c>
      <c r="G8" s="4"/>
    </row>
    <row r="9" spans="1:7">
      <c r="A9" s="4">
        <v>3</v>
      </c>
      <c r="B9" s="29" t="s">
        <v>131</v>
      </c>
      <c r="C9" s="30" t="s">
        <v>132</v>
      </c>
      <c r="D9" s="31">
        <v>4</v>
      </c>
      <c r="E9" s="32">
        <v>42</v>
      </c>
      <c r="F9" s="31" t="s">
        <v>133</v>
      </c>
      <c r="G9" s="4"/>
    </row>
    <row r="10" spans="1:7">
      <c r="A10" s="6">
        <v>4</v>
      </c>
      <c r="B10" s="9" t="s">
        <v>125</v>
      </c>
      <c r="C10" s="6" t="s">
        <v>134</v>
      </c>
      <c r="D10" s="4">
        <v>20</v>
      </c>
      <c r="E10" s="3">
        <v>62</v>
      </c>
      <c r="F10" s="4" t="s">
        <v>135</v>
      </c>
      <c r="G10" s="4"/>
    </row>
    <row r="11" spans="1:7">
      <c r="A11" s="4">
        <v>5</v>
      </c>
      <c r="B11" s="9" t="s">
        <v>136</v>
      </c>
      <c r="C11" s="6" t="s">
        <v>137</v>
      </c>
      <c r="D11" s="4">
        <v>20</v>
      </c>
      <c r="E11" s="3">
        <v>82</v>
      </c>
      <c r="F11" s="4" t="s">
        <v>32</v>
      </c>
      <c r="G11" s="4"/>
    </row>
    <row r="12" spans="1:7">
      <c r="A12" s="10">
        <v>6</v>
      </c>
      <c r="B12" s="11" t="s">
        <v>30</v>
      </c>
      <c r="C12" s="12" t="s">
        <v>31</v>
      </c>
      <c r="D12" s="10">
        <v>10</v>
      </c>
      <c r="E12" s="13">
        <v>92</v>
      </c>
      <c r="F12" s="10" t="s">
        <v>32</v>
      </c>
      <c r="G12" s="10"/>
    </row>
    <row r="13" spans="1:7">
      <c r="A13" s="10">
        <v>7</v>
      </c>
      <c r="B13" s="11" t="s">
        <v>138</v>
      </c>
      <c r="C13" s="12" t="s">
        <v>139</v>
      </c>
      <c r="D13" s="10">
        <v>32</v>
      </c>
      <c r="E13" s="13">
        <v>124</v>
      </c>
      <c r="F13" s="10" t="s">
        <v>32</v>
      </c>
      <c r="G13" s="10"/>
    </row>
    <row r="14" spans="1:7">
      <c r="A14" s="10">
        <v>8</v>
      </c>
      <c r="B14" s="14" t="s">
        <v>3249</v>
      </c>
      <c r="C14" s="15" t="s">
        <v>3250</v>
      </c>
      <c r="D14" s="10">
        <v>4</v>
      </c>
      <c r="E14" s="13">
        <v>128</v>
      </c>
      <c r="F14" s="16" t="s">
        <v>3251</v>
      </c>
      <c r="G14" s="10"/>
    </row>
    <row r="15" spans="1:7">
      <c r="A15" s="10">
        <v>9</v>
      </c>
      <c r="B15" s="11" t="s">
        <v>3265</v>
      </c>
      <c r="C15" s="12" t="s">
        <v>3263</v>
      </c>
      <c r="D15" s="10">
        <v>22</v>
      </c>
      <c r="E15" s="13">
        <v>150</v>
      </c>
      <c r="F15" s="10" t="s">
        <v>3251</v>
      </c>
      <c r="G15" s="10"/>
    </row>
    <row r="16" spans="1:7">
      <c r="A16" s="10">
        <v>10</v>
      </c>
      <c r="B16" s="435" t="s">
        <v>3274</v>
      </c>
      <c r="C16" s="12" t="s">
        <v>3275</v>
      </c>
      <c r="D16" s="10">
        <v>20</v>
      </c>
      <c r="E16" s="13">
        <v>150</v>
      </c>
      <c r="F16" s="10" t="s">
        <v>3251</v>
      </c>
      <c r="G16" s="10"/>
    </row>
    <row r="17" spans="1:7">
      <c r="A17" s="6">
        <v>11</v>
      </c>
      <c r="B17" s="9"/>
      <c r="C17" s="9"/>
      <c r="D17" s="9"/>
      <c r="E17" s="9"/>
      <c r="F17" s="9"/>
      <c r="G17" s="9"/>
    </row>
    <row r="18" spans="1:7" customFormat="1">
      <c r="A18" s="6">
        <v>12</v>
      </c>
      <c r="B18" s="9"/>
      <c r="C18" s="9"/>
      <c r="D18" s="9"/>
      <c r="E18" s="9"/>
      <c r="F18" s="9"/>
      <c r="G18" s="9"/>
    </row>
    <row r="19" spans="1:7" customFormat="1">
      <c r="A19" s="6">
        <v>13</v>
      </c>
      <c r="B19" s="9"/>
      <c r="C19" s="9"/>
      <c r="D19" s="9"/>
      <c r="E19" s="9"/>
      <c r="F19" s="9"/>
      <c r="G19" s="9"/>
    </row>
    <row r="20" spans="1:7" customFormat="1">
      <c r="A20" s="6">
        <v>14</v>
      </c>
      <c r="B20" s="9"/>
      <c r="C20" s="9"/>
      <c r="D20" s="9"/>
      <c r="E20" s="9"/>
      <c r="F20" s="9"/>
      <c r="G20" s="9"/>
    </row>
    <row r="21" spans="1:7" customFormat="1">
      <c r="A21" s="4">
        <v>15</v>
      </c>
      <c r="B21" s="9"/>
      <c r="C21" s="9"/>
      <c r="D21" s="9"/>
      <c r="E21" s="9"/>
      <c r="F21" s="9"/>
      <c r="G21" s="9"/>
    </row>
    <row r="22" spans="1:7" customFormat="1">
      <c r="A22" s="492" t="s">
        <v>140</v>
      </c>
      <c r="B22" s="492"/>
      <c r="C22" s="492"/>
      <c r="D22" s="2" t="s">
        <v>4</v>
      </c>
      <c r="E22" s="3" t="s">
        <v>5</v>
      </c>
      <c r="F22" s="4" t="s">
        <v>6</v>
      </c>
      <c r="G22" s="5"/>
    </row>
    <row r="23" spans="1:7" customFormat="1">
      <c r="A23" s="492" t="s">
        <v>141</v>
      </c>
      <c r="B23" s="492"/>
      <c r="C23" s="492"/>
      <c r="D23" s="4">
        <f>SUM(D25:D34)</f>
        <v>20</v>
      </c>
      <c r="E23" s="3">
        <v>20</v>
      </c>
      <c r="F23" s="493" t="s">
        <v>8</v>
      </c>
      <c r="G23" s="5"/>
    </row>
    <row r="24" spans="1:7" customFormat="1">
      <c r="A24" s="6" t="s">
        <v>9</v>
      </c>
      <c r="B24" s="7" t="s">
        <v>10</v>
      </c>
      <c r="C24" s="6" t="s">
        <v>11</v>
      </c>
      <c r="D24" s="6" t="s">
        <v>12</v>
      </c>
      <c r="E24" s="3" t="s">
        <v>13</v>
      </c>
      <c r="F24" s="493"/>
      <c r="G24" s="3" t="s">
        <v>14</v>
      </c>
    </row>
    <row r="25" spans="1:7" customFormat="1">
      <c r="A25" s="6">
        <v>1</v>
      </c>
      <c r="B25" s="9" t="s">
        <v>125</v>
      </c>
      <c r="C25" s="6" t="s">
        <v>126</v>
      </c>
      <c r="D25" s="4">
        <v>20</v>
      </c>
      <c r="E25" s="3">
        <v>20</v>
      </c>
      <c r="F25" s="4" t="s">
        <v>127</v>
      </c>
      <c r="G25" s="4"/>
    </row>
    <row r="26" spans="1:7" customFormat="1">
      <c r="A26" s="6">
        <v>2</v>
      </c>
      <c r="B26" s="9"/>
      <c r="C26" s="4"/>
      <c r="D26" s="4"/>
      <c r="E26" s="3"/>
      <c r="F26" s="4"/>
      <c r="G26" s="4"/>
    </row>
    <row r="27" spans="1:7" customFormat="1">
      <c r="A27" s="4">
        <v>3</v>
      </c>
      <c r="B27" s="17"/>
      <c r="C27" s="18"/>
      <c r="D27" s="4"/>
      <c r="E27" s="3"/>
      <c r="F27" s="4"/>
      <c r="G27" s="4"/>
    </row>
    <row r="28" spans="1:7" customFormat="1">
      <c r="A28" s="6">
        <v>4</v>
      </c>
      <c r="B28" s="9"/>
      <c r="C28" s="6"/>
      <c r="D28" s="4"/>
      <c r="E28" s="3"/>
      <c r="F28" s="4"/>
      <c r="G28" s="4"/>
    </row>
    <row r="29" spans="1:7" customFormat="1">
      <c r="A29" s="4">
        <v>5</v>
      </c>
      <c r="B29" s="8"/>
      <c r="C29" s="6"/>
      <c r="D29" s="4"/>
      <c r="E29" s="3"/>
      <c r="F29" s="4"/>
      <c r="G29" s="4"/>
    </row>
    <row r="30" spans="1:7" customFormat="1">
      <c r="A30" s="10">
        <v>6</v>
      </c>
      <c r="B30" s="11"/>
      <c r="C30" s="12"/>
      <c r="D30" s="10"/>
      <c r="E30" s="13"/>
      <c r="F30" s="10"/>
      <c r="G30" s="10"/>
    </row>
    <row r="31" spans="1:7" customFormat="1">
      <c r="A31" s="10">
        <v>7</v>
      </c>
      <c r="B31" s="11"/>
      <c r="C31" s="12"/>
      <c r="D31" s="10"/>
      <c r="E31" s="13"/>
      <c r="F31" s="10"/>
      <c r="G31" s="10"/>
    </row>
    <row r="32" spans="1:7" customFormat="1">
      <c r="A32" s="10">
        <v>8</v>
      </c>
      <c r="B32" s="11"/>
      <c r="C32" s="12"/>
      <c r="D32" s="10"/>
      <c r="E32" s="13"/>
      <c r="F32" s="10"/>
      <c r="G32" s="10"/>
    </row>
    <row r="33" spans="1:7" customFormat="1">
      <c r="A33" s="10">
        <v>9</v>
      </c>
      <c r="B33" s="11"/>
      <c r="C33" s="12"/>
      <c r="D33" s="10"/>
      <c r="E33" s="13"/>
      <c r="F33" s="10"/>
      <c r="G33" s="10"/>
    </row>
    <row r="34" spans="1:7" customFormat="1">
      <c r="A34" s="10">
        <v>10</v>
      </c>
      <c r="B34" s="11"/>
      <c r="C34" s="12"/>
      <c r="D34" s="10"/>
      <c r="E34" s="13"/>
      <c r="F34" s="10"/>
      <c r="G34" s="10"/>
    </row>
    <row r="35" spans="1:7" customFormat="1">
      <c r="A35" s="4">
        <v>11</v>
      </c>
      <c r="B35" s="9"/>
      <c r="C35" s="9"/>
      <c r="D35" s="9"/>
      <c r="E35" s="9"/>
      <c r="F35" s="9"/>
      <c r="G35" s="9"/>
    </row>
    <row r="36" spans="1:7" customFormat="1">
      <c r="A36" s="4">
        <v>12</v>
      </c>
      <c r="B36" s="9"/>
      <c r="C36" s="9"/>
      <c r="D36" s="9"/>
      <c r="E36" s="9"/>
      <c r="F36" s="9"/>
      <c r="G36" s="9"/>
    </row>
    <row r="37" spans="1:7" customFormat="1">
      <c r="A37" s="6">
        <v>13</v>
      </c>
      <c r="B37" s="9"/>
      <c r="C37" s="9"/>
      <c r="D37" s="9"/>
      <c r="E37" s="9"/>
      <c r="F37" s="9"/>
      <c r="G37" s="9"/>
    </row>
    <row r="38" spans="1:7" customFormat="1">
      <c r="A38" s="6">
        <v>14</v>
      </c>
      <c r="B38" s="9"/>
      <c r="C38" s="9"/>
      <c r="D38" s="9"/>
      <c r="E38" s="9"/>
      <c r="F38" s="9"/>
      <c r="G38" s="9"/>
    </row>
    <row r="39" spans="1:7" customFormat="1">
      <c r="A39" s="4">
        <v>15</v>
      </c>
      <c r="B39" s="9"/>
      <c r="C39" s="9"/>
      <c r="D39" s="9"/>
      <c r="E39" s="9"/>
      <c r="F39" s="9"/>
      <c r="G39" s="9"/>
    </row>
    <row r="40" spans="1:7" customFormat="1">
      <c r="A40" s="492" t="s">
        <v>142</v>
      </c>
      <c r="B40" s="492"/>
      <c r="C40" s="492"/>
      <c r="D40" s="2" t="s">
        <v>4</v>
      </c>
      <c r="E40" s="3" t="s">
        <v>5</v>
      </c>
      <c r="F40" s="4" t="s">
        <v>6</v>
      </c>
      <c r="G40" s="5"/>
    </row>
    <row r="41" spans="1:7" customFormat="1">
      <c r="A41" s="492" t="s">
        <v>143</v>
      </c>
      <c r="B41" s="492"/>
      <c r="C41" s="492"/>
      <c r="D41" s="4">
        <f>SUM(D43:D52)</f>
        <v>70</v>
      </c>
      <c r="E41" s="3">
        <v>70</v>
      </c>
      <c r="F41" s="493" t="s">
        <v>8</v>
      </c>
      <c r="G41" s="5"/>
    </row>
    <row r="42" spans="1:7" customFormat="1">
      <c r="A42" s="6" t="s">
        <v>9</v>
      </c>
      <c r="B42" s="7" t="s">
        <v>10</v>
      </c>
      <c r="C42" s="6" t="s">
        <v>11</v>
      </c>
      <c r="D42" s="6" t="s">
        <v>12</v>
      </c>
      <c r="E42" s="3" t="s">
        <v>13</v>
      </c>
      <c r="F42" s="493"/>
      <c r="G42" s="3" t="s">
        <v>14</v>
      </c>
    </row>
    <row r="43" spans="1:7" customFormat="1">
      <c r="A43" s="6">
        <v>1</v>
      </c>
      <c r="B43" s="9" t="s">
        <v>125</v>
      </c>
      <c r="C43" s="6" t="s">
        <v>126</v>
      </c>
      <c r="D43" s="4">
        <v>20</v>
      </c>
      <c r="E43" s="3">
        <v>20</v>
      </c>
      <c r="F43" s="4" t="s">
        <v>127</v>
      </c>
      <c r="G43" s="4"/>
    </row>
    <row r="44" spans="1:7" customFormat="1">
      <c r="A44" s="6">
        <v>2</v>
      </c>
      <c r="B44" s="9" t="s">
        <v>128</v>
      </c>
      <c r="C44" s="4" t="s">
        <v>129</v>
      </c>
      <c r="D44" s="4">
        <v>30</v>
      </c>
      <c r="E44" s="3">
        <v>50</v>
      </c>
      <c r="F44" s="4" t="s">
        <v>130</v>
      </c>
      <c r="G44" s="4"/>
    </row>
    <row r="45" spans="1:7" customFormat="1">
      <c r="A45" s="4">
        <v>3</v>
      </c>
      <c r="B45" s="8" t="s">
        <v>144</v>
      </c>
      <c r="C45" s="6" t="s">
        <v>145</v>
      </c>
      <c r="D45" s="4">
        <v>20</v>
      </c>
      <c r="E45" s="3">
        <v>70</v>
      </c>
      <c r="F45" s="4" t="s">
        <v>130</v>
      </c>
      <c r="G45" s="4"/>
    </row>
    <row r="46" spans="1:7" customFormat="1">
      <c r="A46" s="6">
        <v>4</v>
      </c>
      <c r="B46" s="9"/>
      <c r="C46" s="6"/>
      <c r="D46" s="4"/>
      <c r="E46" s="3"/>
      <c r="F46" s="4"/>
      <c r="G46" s="4"/>
    </row>
    <row r="47" spans="1:7" customFormat="1">
      <c r="A47" s="4">
        <v>5</v>
      </c>
      <c r="B47" s="8"/>
      <c r="C47" s="6"/>
      <c r="D47" s="4"/>
      <c r="E47" s="3"/>
      <c r="F47" s="4"/>
      <c r="G47" s="4"/>
    </row>
    <row r="48" spans="1:7" customFormat="1">
      <c r="A48" s="10">
        <v>6</v>
      </c>
      <c r="B48" s="11"/>
      <c r="C48" s="12"/>
      <c r="D48" s="10"/>
      <c r="E48" s="13"/>
      <c r="F48" s="10"/>
      <c r="G48" s="10"/>
    </row>
    <row r="49" spans="1:7" customFormat="1">
      <c r="A49" s="10">
        <v>7</v>
      </c>
      <c r="B49" s="11"/>
      <c r="C49" s="12"/>
      <c r="D49" s="10"/>
      <c r="E49" s="13"/>
      <c r="F49" s="10"/>
      <c r="G49" s="10"/>
    </row>
    <row r="50" spans="1:7" customFormat="1">
      <c r="A50" s="10">
        <v>8</v>
      </c>
      <c r="B50" s="11"/>
      <c r="C50" s="12"/>
      <c r="D50" s="10"/>
      <c r="E50" s="13"/>
      <c r="F50" s="10"/>
      <c r="G50" s="10"/>
    </row>
    <row r="51" spans="1:7" customFormat="1">
      <c r="A51" s="10">
        <v>9</v>
      </c>
      <c r="B51" s="11"/>
      <c r="C51" s="12"/>
      <c r="D51" s="10"/>
      <c r="E51" s="13"/>
      <c r="F51" s="10"/>
      <c r="G51" s="10"/>
    </row>
    <row r="52" spans="1:7" customFormat="1">
      <c r="A52" s="10">
        <v>10</v>
      </c>
      <c r="B52" s="11"/>
      <c r="C52" s="12"/>
      <c r="D52" s="10"/>
      <c r="E52" s="13"/>
      <c r="F52" s="10"/>
      <c r="G52" s="10"/>
    </row>
    <row r="53" spans="1:7" customFormat="1">
      <c r="A53" s="4">
        <v>11</v>
      </c>
      <c r="B53" s="9"/>
      <c r="C53" s="9"/>
      <c r="D53" s="9"/>
      <c r="E53" s="9"/>
      <c r="F53" s="9"/>
      <c r="G53" s="9"/>
    </row>
    <row r="54" spans="1:7" customFormat="1">
      <c r="A54" s="4">
        <v>12</v>
      </c>
      <c r="B54" s="9"/>
      <c r="C54" s="9"/>
      <c r="D54" s="9"/>
      <c r="E54" s="9"/>
      <c r="F54" s="9"/>
      <c r="G54" s="9"/>
    </row>
    <row r="55" spans="1:7" customFormat="1">
      <c r="A55" s="6">
        <v>13</v>
      </c>
      <c r="B55" s="9"/>
      <c r="C55" s="9"/>
      <c r="D55" s="9"/>
      <c r="E55" s="9"/>
      <c r="F55" s="9"/>
      <c r="G55" s="9"/>
    </row>
    <row r="56" spans="1:7" customFormat="1">
      <c r="A56" s="6">
        <v>14</v>
      </c>
      <c r="B56" s="9"/>
      <c r="C56" s="9"/>
      <c r="D56" s="9"/>
      <c r="E56" s="9"/>
      <c r="F56" s="9"/>
      <c r="G56" s="9"/>
    </row>
    <row r="57" spans="1:7" customFormat="1">
      <c r="A57" s="4">
        <v>15</v>
      </c>
      <c r="B57" s="9"/>
      <c r="C57" s="9"/>
      <c r="D57" s="9"/>
      <c r="E57" s="9"/>
      <c r="F57" s="9"/>
      <c r="G57" s="9"/>
    </row>
    <row r="58" spans="1:7" customFormat="1">
      <c r="A58" s="492" t="s">
        <v>146</v>
      </c>
      <c r="B58" s="492"/>
      <c r="C58" s="492"/>
      <c r="D58" s="2" t="s">
        <v>4</v>
      </c>
      <c r="E58" s="3" t="s">
        <v>5</v>
      </c>
      <c r="F58" s="4" t="s">
        <v>6</v>
      </c>
      <c r="G58" s="5"/>
    </row>
    <row r="59" spans="1:7" customFormat="1">
      <c r="A59" s="492" t="s">
        <v>147</v>
      </c>
      <c r="B59" s="492"/>
      <c r="C59" s="492"/>
      <c r="D59" s="4">
        <f>SUM(D61:D70)</f>
        <v>20</v>
      </c>
      <c r="E59" s="3">
        <v>20</v>
      </c>
      <c r="F59" s="493" t="s">
        <v>8</v>
      </c>
      <c r="G59" s="5"/>
    </row>
    <row r="60" spans="1:7" customFormat="1">
      <c r="A60" s="6" t="s">
        <v>9</v>
      </c>
      <c r="B60" s="7" t="s">
        <v>10</v>
      </c>
      <c r="C60" s="6" t="s">
        <v>11</v>
      </c>
      <c r="D60" s="6" t="s">
        <v>12</v>
      </c>
      <c r="E60" s="3" t="s">
        <v>13</v>
      </c>
      <c r="F60" s="493"/>
      <c r="G60" s="3" t="s">
        <v>14</v>
      </c>
    </row>
    <row r="61" spans="1:7" customFormat="1">
      <c r="A61" s="6">
        <v>1</v>
      </c>
      <c r="B61" s="9" t="s">
        <v>125</v>
      </c>
      <c r="C61" s="6" t="s">
        <v>126</v>
      </c>
      <c r="D61" s="4">
        <v>20</v>
      </c>
      <c r="E61" s="3">
        <v>20</v>
      </c>
      <c r="F61" s="4" t="s">
        <v>127</v>
      </c>
      <c r="G61" s="4"/>
    </row>
    <row r="62" spans="1:7" customFormat="1">
      <c r="A62" s="6">
        <v>2</v>
      </c>
      <c r="B62" s="9"/>
      <c r="C62" s="20"/>
      <c r="D62" s="21"/>
      <c r="E62" s="3"/>
      <c r="F62" s="4"/>
      <c r="G62" s="4"/>
    </row>
    <row r="63" spans="1:7" customFormat="1">
      <c r="A63" s="4">
        <v>3</v>
      </c>
      <c r="B63" s="9"/>
      <c r="C63" s="20"/>
      <c r="D63" s="21"/>
      <c r="E63" s="3"/>
      <c r="F63" s="4"/>
      <c r="G63" s="4"/>
    </row>
    <row r="64" spans="1:7" customFormat="1">
      <c r="A64" s="6">
        <v>4</v>
      </c>
      <c r="B64" s="17"/>
      <c r="C64" s="18"/>
      <c r="D64" s="4"/>
      <c r="E64" s="3"/>
      <c r="F64" s="22"/>
      <c r="G64" s="4"/>
    </row>
    <row r="65" spans="1:7" customFormat="1">
      <c r="A65" s="4">
        <v>5</v>
      </c>
      <c r="B65" s="9"/>
      <c r="C65" s="6"/>
      <c r="D65" s="4"/>
      <c r="E65" s="3"/>
      <c r="F65" s="4"/>
      <c r="G65" s="4"/>
    </row>
    <row r="66" spans="1:7" customFormat="1">
      <c r="A66" s="10">
        <v>6</v>
      </c>
      <c r="B66" s="11"/>
      <c r="C66" s="12"/>
      <c r="D66" s="10"/>
      <c r="E66" s="13"/>
      <c r="F66" s="10"/>
      <c r="G66" s="10"/>
    </row>
    <row r="67" spans="1:7" customFormat="1">
      <c r="A67" s="10">
        <v>7</v>
      </c>
      <c r="B67" s="11"/>
      <c r="C67" s="12"/>
      <c r="D67" s="10"/>
      <c r="E67" s="13"/>
      <c r="F67" s="10"/>
      <c r="G67" s="10"/>
    </row>
    <row r="68" spans="1:7" customFormat="1">
      <c r="A68" s="10">
        <v>8</v>
      </c>
      <c r="B68" s="11"/>
      <c r="C68" s="12"/>
      <c r="D68" s="10"/>
      <c r="E68" s="13"/>
      <c r="F68" s="10"/>
      <c r="G68" s="10"/>
    </row>
    <row r="69" spans="1:7" customFormat="1">
      <c r="A69" s="10">
        <v>9</v>
      </c>
      <c r="B69" s="11"/>
      <c r="C69" s="12"/>
      <c r="D69" s="10"/>
      <c r="E69" s="13"/>
      <c r="F69" s="10"/>
      <c r="G69" s="10"/>
    </row>
    <row r="70" spans="1:7" customFormat="1">
      <c r="A70" s="10">
        <v>10</v>
      </c>
      <c r="B70" s="11"/>
      <c r="C70" s="12"/>
      <c r="D70" s="10"/>
      <c r="E70" s="13"/>
      <c r="F70" s="10"/>
      <c r="G70" s="10"/>
    </row>
    <row r="71" spans="1:7" customFormat="1">
      <c r="A71" s="4">
        <v>11</v>
      </c>
      <c r="B71" s="9"/>
      <c r="C71" s="9"/>
      <c r="D71" s="9"/>
      <c r="E71" s="9"/>
      <c r="F71" s="9"/>
      <c r="G71" s="9"/>
    </row>
    <row r="72" spans="1:7" customFormat="1">
      <c r="A72" s="4">
        <v>12</v>
      </c>
      <c r="B72" s="9"/>
      <c r="C72" s="9"/>
      <c r="D72" s="9"/>
      <c r="E72" s="9"/>
      <c r="F72" s="9"/>
      <c r="G72" s="9"/>
    </row>
    <row r="73" spans="1:7" customFormat="1">
      <c r="A73" s="4">
        <v>13</v>
      </c>
      <c r="B73" s="9"/>
      <c r="C73" s="9"/>
      <c r="D73" s="9"/>
      <c r="E73" s="9"/>
      <c r="F73" s="9"/>
      <c r="G73" s="9"/>
    </row>
    <row r="74" spans="1:7" customFormat="1">
      <c r="A74" s="6">
        <v>14</v>
      </c>
      <c r="B74" s="9"/>
      <c r="C74" s="9"/>
      <c r="D74" s="9"/>
      <c r="E74" s="9"/>
      <c r="F74" s="9"/>
      <c r="G74" s="9"/>
    </row>
    <row r="75" spans="1:7" customFormat="1">
      <c r="A75" s="4">
        <v>15</v>
      </c>
      <c r="B75" s="9"/>
      <c r="C75" s="9"/>
      <c r="D75" s="9"/>
      <c r="E75" s="9"/>
      <c r="F75" s="9"/>
      <c r="G75" s="9"/>
    </row>
    <row r="76" spans="1:7" customFormat="1">
      <c r="A76" s="492" t="s">
        <v>148</v>
      </c>
      <c r="B76" s="492"/>
      <c r="C76" s="492"/>
      <c r="D76" s="2" t="s">
        <v>4</v>
      </c>
      <c r="E76" s="3" t="s">
        <v>5</v>
      </c>
      <c r="F76" s="4" t="s">
        <v>6</v>
      </c>
      <c r="G76" s="5"/>
    </row>
    <row r="77" spans="1:7" customFormat="1">
      <c r="A77" s="492" t="s">
        <v>149</v>
      </c>
      <c r="B77" s="492"/>
      <c r="C77" s="492"/>
      <c r="D77" s="4">
        <f>SUM(D79:D88)</f>
        <v>20</v>
      </c>
      <c r="E77" s="3">
        <v>20</v>
      </c>
      <c r="F77" s="493" t="s">
        <v>8</v>
      </c>
      <c r="G77" s="5"/>
    </row>
    <row r="78" spans="1:7" customFormat="1">
      <c r="A78" s="6" t="s">
        <v>9</v>
      </c>
      <c r="B78" s="7" t="s">
        <v>10</v>
      </c>
      <c r="C78" s="6" t="s">
        <v>11</v>
      </c>
      <c r="D78" s="6" t="s">
        <v>12</v>
      </c>
      <c r="E78" s="3" t="s">
        <v>13</v>
      </c>
      <c r="F78" s="493"/>
      <c r="G78" s="3" t="s">
        <v>14</v>
      </c>
    </row>
    <row r="79" spans="1:7" customFormat="1">
      <c r="A79" s="6">
        <v>1</v>
      </c>
      <c r="B79" s="9" t="s">
        <v>125</v>
      </c>
      <c r="C79" s="6" t="s">
        <v>126</v>
      </c>
      <c r="D79" s="4">
        <v>20</v>
      </c>
      <c r="E79" s="3">
        <v>20</v>
      </c>
      <c r="F79" s="4" t="s">
        <v>127</v>
      </c>
      <c r="G79" s="4"/>
    </row>
    <row r="80" spans="1:7" customFormat="1">
      <c r="A80" s="6">
        <v>2</v>
      </c>
      <c r="B80" s="8"/>
      <c r="C80" s="6"/>
      <c r="D80" s="4"/>
      <c r="E80" s="3"/>
      <c r="F80" s="4"/>
      <c r="G80" s="4"/>
    </row>
    <row r="81" spans="1:7" customFormat="1">
      <c r="A81" s="4">
        <v>3</v>
      </c>
      <c r="B81" s="9"/>
      <c r="C81" s="20"/>
      <c r="D81" s="21"/>
      <c r="E81" s="3"/>
      <c r="F81" s="4"/>
      <c r="G81" s="4"/>
    </row>
    <row r="82" spans="1:7" customFormat="1">
      <c r="A82" s="6">
        <v>4</v>
      </c>
      <c r="B82" s="9"/>
      <c r="C82" s="20"/>
      <c r="D82" s="21"/>
      <c r="E82" s="3"/>
      <c r="F82" s="4"/>
      <c r="G82" s="4"/>
    </row>
    <row r="83" spans="1:7" customFormat="1">
      <c r="A83" s="4">
        <v>5</v>
      </c>
      <c r="B83" s="17"/>
      <c r="C83" s="18"/>
      <c r="D83" s="4"/>
      <c r="E83" s="3"/>
      <c r="F83" s="22"/>
      <c r="G83" s="4"/>
    </row>
    <row r="84" spans="1:7" customFormat="1">
      <c r="A84" s="10">
        <v>6</v>
      </c>
      <c r="B84" s="11"/>
      <c r="C84" s="12"/>
      <c r="D84" s="10"/>
      <c r="E84" s="13"/>
      <c r="F84" s="10"/>
      <c r="G84" s="10"/>
    </row>
    <row r="85" spans="1:7" customFormat="1">
      <c r="A85" s="10">
        <v>7</v>
      </c>
      <c r="B85" s="11"/>
      <c r="C85" s="12"/>
      <c r="D85" s="10"/>
      <c r="E85" s="13"/>
      <c r="F85" s="10"/>
      <c r="G85" s="10"/>
    </row>
    <row r="86" spans="1:7" customFormat="1">
      <c r="A86" s="10">
        <v>8</v>
      </c>
      <c r="B86" s="11"/>
      <c r="C86" s="12"/>
      <c r="D86" s="10"/>
      <c r="E86" s="13"/>
      <c r="F86" s="10"/>
      <c r="G86" s="10"/>
    </row>
    <row r="87" spans="1:7" customFormat="1">
      <c r="A87" s="10">
        <v>9</v>
      </c>
      <c r="B87" s="11"/>
      <c r="C87" s="12"/>
      <c r="D87" s="10"/>
      <c r="E87" s="13"/>
      <c r="F87" s="10"/>
      <c r="G87" s="10"/>
    </row>
    <row r="88" spans="1:7" customFormat="1">
      <c r="A88" s="10">
        <v>10</v>
      </c>
      <c r="B88" s="11"/>
      <c r="C88" s="12"/>
      <c r="D88" s="10"/>
      <c r="E88" s="13"/>
      <c r="F88" s="10"/>
      <c r="G88" s="10"/>
    </row>
    <row r="89" spans="1:7" customFormat="1">
      <c r="A89" s="4">
        <v>11</v>
      </c>
      <c r="B89" s="9"/>
      <c r="C89" s="9"/>
      <c r="D89" s="9"/>
      <c r="E89" s="9"/>
      <c r="F89" s="9"/>
      <c r="G89" s="9"/>
    </row>
    <row r="90" spans="1:7" customFormat="1">
      <c r="A90" s="6">
        <v>12</v>
      </c>
      <c r="B90" s="9"/>
      <c r="C90" s="9"/>
      <c r="D90" s="9"/>
      <c r="E90" s="9"/>
      <c r="F90" s="9"/>
      <c r="G90" s="9"/>
    </row>
    <row r="91" spans="1:7" customFormat="1">
      <c r="A91" s="6">
        <v>13</v>
      </c>
      <c r="B91" s="9"/>
      <c r="C91" s="9"/>
      <c r="D91" s="9"/>
      <c r="E91" s="9"/>
      <c r="F91" s="9"/>
      <c r="G91" s="9"/>
    </row>
    <row r="92" spans="1:7" customFormat="1">
      <c r="A92" s="6">
        <v>14</v>
      </c>
      <c r="B92" s="9"/>
      <c r="C92" s="9"/>
      <c r="D92" s="9"/>
      <c r="E92" s="9"/>
      <c r="F92" s="9"/>
      <c r="G92" s="9"/>
    </row>
    <row r="93" spans="1:7" customFormat="1">
      <c r="A93" s="4">
        <v>15</v>
      </c>
      <c r="B93" s="9"/>
      <c r="C93" s="9"/>
      <c r="D93" s="9"/>
      <c r="E93" s="9"/>
      <c r="F93" s="9"/>
      <c r="G93" s="9"/>
    </row>
    <row r="94" spans="1:7" customFormat="1">
      <c r="A94" s="492" t="s">
        <v>150</v>
      </c>
      <c r="B94" s="492"/>
      <c r="C94" s="492"/>
      <c r="D94" s="2" t="s">
        <v>4</v>
      </c>
      <c r="E94" s="3" t="s">
        <v>5</v>
      </c>
      <c r="F94" s="4" t="s">
        <v>6</v>
      </c>
      <c r="G94" s="5"/>
    </row>
    <row r="95" spans="1:7" customFormat="1">
      <c r="A95" s="492" t="s">
        <v>151</v>
      </c>
      <c r="B95" s="492"/>
      <c r="C95" s="492"/>
      <c r="D95" s="4">
        <f>SUM(D97:D106)</f>
        <v>162</v>
      </c>
      <c r="E95" s="3">
        <v>150</v>
      </c>
      <c r="F95" s="493" t="s">
        <v>8</v>
      </c>
      <c r="G95" s="5"/>
    </row>
    <row r="96" spans="1:7" customFormat="1">
      <c r="A96" s="6" t="s">
        <v>9</v>
      </c>
      <c r="B96" s="7" t="s">
        <v>10</v>
      </c>
      <c r="C96" s="6" t="s">
        <v>11</v>
      </c>
      <c r="D96" s="6" t="s">
        <v>12</v>
      </c>
      <c r="E96" s="3" t="s">
        <v>13</v>
      </c>
      <c r="F96" s="493"/>
      <c r="G96" s="3" t="s">
        <v>14</v>
      </c>
    </row>
    <row r="97" spans="1:7" customFormat="1">
      <c r="A97" s="6">
        <v>1</v>
      </c>
      <c r="B97" s="8" t="s">
        <v>152</v>
      </c>
      <c r="C97" s="6" t="s">
        <v>153</v>
      </c>
      <c r="D97" s="4">
        <v>8</v>
      </c>
      <c r="E97" s="3">
        <v>8</v>
      </c>
      <c r="F97" s="4" t="s">
        <v>127</v>
      </c>
      <c r="G97" s="4"/>
    </row>
    <row r="98" spans="1:7" customFormat="1">
      <c r="A98" s="6">
        <v>2</v>
      </c>
      <c r="B98" s="9" t="s">
        <v>125</v>
      </c>
      <c r="C98" s="6" t="s">
        <v>126</v>
      </c>
      <c r="D98" s="4">
        <v>20</v>
      </c>
      <c r="E98" s="3">
        <v>20</v>
      </c>
      <c r="F98" s="4" t="s">
        <v>127</v>
      </c>
      <c r="G98" s="4"/>
    </row>
    <row r="99" spans="1:7" customFormat="1">
      <c r="A99" s="4">
        <v>3</v>
      </c>
      <c r="B99" s="29" t="s">
        <v>131</v>
      </c>
      <c r="C99" s="30" t="s">
        <v>132</v>
      </c>
      <c r="D99" s="31">
        <v>4</v>
      </c>
      <c r="E99" s="32">
        <v>32</v>
      </c>
      <c r="F99" s="31" t="s">
        <v>133</v>
      </c>
      <c r="G99" s="4"/>
    </row>
    <row r="100" spans="1:7" customFormat="1">
      <c r="A100" s="6">
        <v>4</v>
      </c>
      <c r="B100" s="9" t="s">
        <v>125</v>
      </c>
      <c r="C100" s="6" t="s">
        <v>134</v>
      </c>
      <c r="D100" s="4">
        <v>20</v>
      </c>
      <c r="E100" s="3">
        <v>52</v>
      </c>
      <c r="F100" s="4" t="s">
        <v>135</v>
      </c>
      <c r="G100" s="4"/>
    </row>
    <row r="101" spans="1:7" customFormat="1">
      <c r="A101" s="4">
        <v>5</v>
      </c>
      <c r="B101" s="9" t="s">
        <v>154</v>
      </c>
      <c r="C101" s="6" t="s">
        <v>155</v>
      </c>
      <c r="D101" s="4">
        <v>40</v>
      </c>
      <c r="E101" s="3">
        <v>92</v>
      </c>
      <c r="F101" s="4" t="s">
        <v>32</v>
      </c>
      <c r="G101" s="4"/>
    </row>
    <row r="102" spans="1:7" customFormat="1">
      <c r="A102" s="10">
        <v>6</v>
      </c>
      <c r="B102" s="11" t="s">
        <v>30</v>
      </c>
      <c r="C102" s="12" t="s">
        <v>31</v>
      </c>
      <c r="D102" s="10">
        <v>10</v>
      </c>
      <c r="E102" s="13">
        <v>102</v>
      </c>
      <c r="F102" s="10" t="s">
        <v>32</v>
      </c>
      <c r="G102" s="10"/>
    </row>
    <row r="103" spans="1:7" customFormat="1">
      <c r="A103" s="10">
        <v>7</v>
      </c>
      <c r="B103" s="435" t="s">
        <v>3249</v>
      </c>
      <c r="C103" s="444" t="s">
        <v>3250</v>
      </c>
      <c r="D103" s="10">
        <v>10</v>
      </c>
      <c r="E103" s="13">
        <v>112</v>
      </c>
      <c r="F103" s="10" t="s">
        <v>3251</v>
      </c>
      <c r="G103" s="10"/>
    </row>
    <row r="104" spans="1:7" customFormat="1">
      <c r="A104" s="10">
        <v>8</v>
      </c>
      <c r="B104" s="435" t="s">
        <v>3274</v>
      </c>
      <c r="C104" s="12" t="s">
        <v>3177</v>
      </c>
      <c r="D104" s="10">
        <v>20</v>
      </c>
      <c r="E104" s="13">
        <v>132</v>
      </c>
      <c r="F104" s="10" t="s">
        <v>3251</v>
      </c>
      <c r="G104" s="10"/>
    </row>
    <row r="105" spans="1:7" customFormat="1">
      <c r="A105" s="10">
        <v>9</v>
      </c>
      <c r="B105" s="11" t="s">
        <v>3176</v>
      </c>
      <c r="C105" s="12" t="s">
        <v>3364</v>
      </c>
      <c r="D105" s="10">
        <v>20</v>
      </c>
      <c r="E105" s="13">
        <v>150</v>
      </c>
      <c r="F105" s="442" t="s">
        <v>3365</v>
      </c>
      <c r="G105" s="10"/>
    </row>
    <row r="106" spans="1:7" customFormat="1">
      <c r="A106" s="10">
        <v>10</v>
      </c>
      <c r="B106" s="11" t="s">
        <v>3372</v>
      </c>
      <c r="C106" s="12" t="s">
        <v>3370</v>
      </c>
      <c r="D106" s="10">
        <v>10</v>
      </c>
      <c r="E106" s="13">
        <v>150</v>
      </c>
      <c r="F106" s="442" t="s">
        <v>3365</v>
      </c>
      <c r="G106" s="10"/>
    </row>
    <row r="107" spans="1:7" customFormat="1">
      <c r="A107" s="4">
        <v>11</v>
      </c>
      <c r="B107" s="9"/>
      <c r="C107" s="9"/>
      <c r="D107" s="9"/>
      <c r="E107" s="9"/>
      <c r="F107" s="9"/>
      <c r="G107" s="9"/>
    </row>
    <row r="108" spans="1:7" customFormat="1">
      <c r="A108" s="6">
        <v>12</v>
      </c>
      <c r="B108" s="9"/>
      <c r="C108" s="9"/>
      <c r="D108" s="9"/>
      <c r="E108" s="9"/>
      <c r="F108" s="9"/>
      <c r="G108" s="9"/>
    </row>
    <row r="109" spans="1:7" customFormat="1">
      <c r="A109" s="4">
        <v>13</v>
      </c>
      <c r="B109" s="9"/>
      <c r="C109" s="9"/>
      <c r="D109" s="9"/>
      <c r="E109" s="9"/>
      <c r="F109" s="9"/>
      <c r="G109" s="9"/>
    </row>
    <row r="110" spans="1:7" customFormat="1">
      <c r="A110" s="4">
        <v>14</v>
      </c>
      <c r="B110" s="9"/>
      <c r="C110" s="9"/>
      <c r="D110" s="9"/>
      <c r="E110" s="9"/>
      <c r="F110" s="9"/>
      <c r="G110" s="9"/>
    </row>
    <row r="111" spans="1:7" customFormat="1">
      <c r="A111" s="4">
        <v>15</v>
      </c>
      <c r="B111" s="9"/>
      <c r="C111" s="9"/>
      <c r="D111" s="9"/>
      <c r="E111" s="9"/>
      <c r="F111" s="9"/>
      <c r="G111" s="9"/>
    </row>
    <row r="112" spans="1:7" customFormat="1">
      <c r="A112" s="492" t="s">
        <v>156</v>
      </c>
      <c r="B112" s="492"/>
      <c r="C112" s="492"/>
      <c r="D112" s="2" t="s">
        <v>4</v>
      </c>
      <c r="E112" s="3" t="s">
        <v>5</v>
      </c>
      <c r="F112" s="4" t="s">
        <v>6</v>
      </c>
      <c r="G112" s="5"/>
    </row>
    <row r="113" spans="1:7" customFormat="1">
      <c r="A113" s="492" t="s">
        <v>157</v>
      </c>
      <c r="B113" s="492"/>
      <c r="C113" s="492"/>
      <c r="D113" s="4">
        <f>SUM(D115:D124)</f>
        <v>102</v>
      </c>
      <c r="E113" s="3">
        <v>102</v>
      </c>
      <c r="F113" s="493" t="s">
        <v>8</v>
      </c>
      <c r="G113" s="5"/>
    </row>
    <row r="114" spans="1:7" customFormat="1">
      <c r="A114" s="6" t="s">
        <v>9</v>
      </c>
      <c r="B114" s="7" t="s">
        <v>10</v>
      </c>
      <c r="C114" s="6" t="s">
        <v>11</v>
      </c>
      <c r="D114" s="6" t="s">
        <v>12</v>
      </c>
      <c r="E114" s="3" t="s">
        <v>13</v>
      </c>
      <c r="F114" s="493"/>
      <c r="G114" s="3" t="s">
        <v>14</v>
      </c>
    </row>
    <row r="115" spans="1:7" customFormat="1">
      <c r="A115" s="6">
        <v>1</v>
      </c>
      <c r="B115" s="8" t="s">
        <v>152</v>
      </c>
      <c r="C115" s="6" t="s">
        <v>153</v>
      </c>
      <c r="D115" s="4">
        <v>8</v>
      </c>
      <c r="E115" s="3">
        <v>8</v>
      </c>
      <c r="F115" s="4" t="s">
        <v>127</v>
      </c>
      <c r="G115" s="4"/>
    </row>
    <row r="116" spans="1:7" customFormat="1">
      <c r="A116" s="6">
        <v>2</v>
      </c>
      <c r="B116" s="9" t="s">
        <v>125</v>
      </c>
      <c r="C116" s="6" t="s">
        <v>126</v>
      </c>
      <c r="D116" s="4">
        <v>20</v>
      </c>
      <c r="E116" s="3">
        <v>20</v>
      </c>
      <c r="F116" s="4" t="s">
        <v>127</v>
      </c>
      <c r="G116" s="4"/>
    </row>
    <row r="117" spans="1:7" customFormat="1">
      <c r="A117" s="4">
        <v>3</v>
      </c>
      <c r="B117" s="29" t="s">
        <v>131</v>
      </c>
      <c r="C117" s="30" t="s">
        <v>132</v>
      </c>
      <c r="D117" s="31">
        <v>4</v>
      </c>
      <c r="E117" s="32">
        <v>32</v>
      </c>
      <c r="F117" s="31" t="s">
        <v>133</v>
      </c>
      <c r="G117" s="4"/>
    </row>
    <row r="118" spans="1:7" customFormat="1">
      <c r="A118" s="6">
        <v>4</v>
      </c>
      <c r="B118" s="9" t="s">
        <v>125</v>
      </c>
      <c r="C118" s="6" t="s">
        <v>134</v>
      </c>
      <c r="D118" s="4">
        <v>20</v>
      </c>
      <c r="E118" s="3">
        <v>52</v>
      </c>
      <c r="F118" s="4" t="s">
        <v>135</v>
      </c>
      <c r="G118" s="4"/>
    </row>
    <row r="119" spans="1:7" customFormat="1">
      <c r="A119" s="4">
        <v>5</v>
      </c>
      <c r="B119" s="9" t="s">
        <v>154</v>
      </c>
      <c r="C119" s="6" t="s">
        <v>155</v>
      </c>
      <c r="D119" s="4">
        <v>40</v>
      </c>
      <c r="E119" s="3">
        <v>92</v>
      </c>
      <c r="F119" s="4" t="s">
        <v>32</v>
      </c>
      <c r="G119" s="4"/>
    </row>
    <row r="120" spans="1:7" customFormat="1">
      <c r="A120" s="10">
        <v>6</v>
      </c>
      <c r="B120" s="11" t="s">
        <v>30</v>
      </c>
      <c r="C120" s="12" t="s">
        <v>31</v>
      </c>
      <c r="D120" s="10">
        <v>10</v>
      </c>
      <c r="E120" s="13">
        <v>102</v>
      </c>
      <c r="F120" s="10" t="s">
        <v>32</v>
      </c>
      <c r="G120" s="10"/>
    </row>
    <row r="121" spans="1:7" customFormat="1">
      <c r="A121" s="10">
        <v>7</v>
      </c>
      <c r="B121" s="11"/>
      <c r="C121" s="12"/>
      <c r="D121" s="10"/>
      <c r="E121" s="13"/>
      <c r="F121" s="10"/>
      <c r="G121" s="10"/>
    </row>
    <row r="122" spans="1:7" customFormat="1">
      <c r="A122" s="10">
        <v>8</v>
      </c>
      <c r="B122" s="11"/>
      <c r="C122" s="12"/>
      <c r="D122" s="10"/>
      <c r="E122" s="13"/>
      <c r="F122" s="10"/>
      <c r="G122" s="10"/>
    </row>
    <row r="123" spans="1:7" customFormat="1">
      <c r="A123" s="10">
        <v>9</v>
      </c>
      <c r="B123" s="11"/>
      <c r="C123" s="12"/>
      <c r="D123" s="10"/>
      <c r="E123" s="13"/>
      <c r="F123" s="10"/>
      <c r="G123" s="10"/>
    </row>
    <row r="124" spans="1:7" customFormat="1">
      <c r="A124" s="10">
        <v>10</v>
      </c>
      <c r="B124" s="11"/>
      <c r="C124" s="12"/>
      <c r="D124" s="10"/>
      <c r="E124" s="13"/>
      <c r="F124" s="10"/>
      <c r="G124" s="10"/>
    </row>
    <row r="125" spans="1:7" customFormat="1">
      <c r="A125" s="4">
        <v>11</v>
      </c>
      <c r="B125" s="9"/>
      <c r="C125" s="9"/>
      <c r="D125" s="9"/>
      <c r="E125" s="9"/>
      <c r="F125" s="9"/>
      <c r="G125" s="9"/>
    </row>
    <row r="126" spans="1:7" customFormat="1">
      <c r="A126" s="6">
        <v>12</v>
      </c>
      <c r="B126" s="9"/>
      <c r="C126" s="9"/>
      <c r="D126" s="9"/>
      <c r="E126" s="9"/>
      <c r="F126" s="9"/>
      <c r="G126" s="9"/>
    </row>
    <row r="127" spans="1:7" customFormat="1">
      <c r="A127" s="6">
        <v>13</v>
      </c>
      <c r="B127" s="9"/>
      <c r="C127" s="9"/>
      <c r="D127" s="9"/>
      <c r="E127" s="9"/>
      <c r="F127" s="9"/>
      <c r="G127" s="9"/>
    </row>
    <row r="128" spans="1:7" customFormat="1">
      <c r="A128" s="6">
        <v>14</v>
      </c>
      <c r="B128" s="9"/>
      <c r="C128" s="9"/>
      <c r="D128" s="9"/>
      <c r="E128" s="9"/>
      <c r="F128" s="9"/>
      <c r="G128" s="9"/>
    </row>
    <row r="129" spans="1:7" customFormat="1">
      <c r="A129" s="4">
        <v>15</v>
      </c>
      <c r="B129" s="9"/>
      <c r="C129" s="9"/>
      <c r="D129" s="9"/>
      <c r="E129" s="9"/>
      <c r="F129" s="9"/>
      <c r="G129" s="9"/>
    </row>
    <row r="130" spans="1:7" customFormat="1">
      <c r="A130" s="492" t="s">
        <v>158</v>
      </c>
      <c r="B130" s="492"/>
      <c r="C130" s="492"/>
      <c r="D130" s="2" t="s">
        <v>4</v>
      </c>
      <c r="E130" s="3" t="s">
        <v>5</v>
      </c>
      <c r="F130" s="4" t="s">
        <v>6</v>
      </c>
      <c r="G130" s="5"/>
    </row>
    <row r="131" spans="1:7" customFormat="1">
      <c r="A131" s="492" t="s">
        <v>159</v>
      </c>
      <c r="B131" s="492"/>
      <c r="C131" s="492"/>
      <c r="D131" s="4">
        <f>SUM(D133:D142)</f>
        <v>176</v>
      </c>
      <c r="E131" s="3">
        <v>176</v>
      </c>
      <c r="F131" s="493" t="s">
        <v>8</v>
      </c>
      <c r="G131" s="5"/>
    </row>
    <row r="132" spans="1:7" customFormat="1">
      <c r="A132" s="6" t="s">
        <v>9</v>
      </c>
      <c r="B132" s="7" t="s">
        <v>10</v>
      </c>
      <c r="C132" s="6" t="s">
        <v>11</v>
      </c>
      <c r="D132" s="6" t="s">
        <v>12</v>
      </c>
      <c r="E132" s="3" t="s">
        <v>13</v>
      </c>
      <c r="F132" s="493"/>
      <c r="G132" s="3" t="s">
        <v>14</v>
      </c>
    </row>
    <row r="133" spans="1:7" customFormat="1">
      <c r="A133" s="6">
        <v>1</v>
      </c>
      <c r="B133" s="8" t="s">
        <v>152</v>
      </c>
      <c r="C133" s="6" t="s">
        <v>153</v>
      </c>
      <c r="D133" s="4">
        <v>8</v>
      </c>
      <c r="E133" s="3">
        <v>8</v>
      </c>
      <c r="F133" s="4" t="s">
        <v>127</v>
      </c>
      <c r="G133" s="4"/>
    </row>
    <row r="134" spans="1:7" customFormat="1">
      <c r="A134" s="6">
        <v>2</v>
      </c>
      <c r="B134" s="9" t="s">
        <v>125</v>
      </c>
      <c r="C134" s="6" t="s">
        <v>126</v>
      </c>
      <c r="D134" s="4">
        <v>20</v>
      </c>
      <c r="E134" s="3">
        <v>20</v>
      </c>
      <c r="F134" s="4" t="s">
        <v>127</v>
      </c>
      <c r="G134" s="4"/>
    </row>
    <row r="135" spans="1:7" customFormat="1">
      <c r="A135" s="4">
        <v>3</v>
      </c>
      <c r="B135" s="29" t="s">
        <v>131</v>
      </c>
      <c r="C135" s="30" t="s">
        <v>132</v>
      </c>
      <c r="D135" s="31">
        <v>4</v>
      </c>
      <c r="E135" s="32">
        <v>32</v>
      </c>
      <c r="F135" s="31" t="s">
        <v>133</v>
      </c>
      <c r="G135" s="4"/>
    </row>
    <row r="136" spans="1:7" customFormat="1">
      <c r="A136" s="6">
        <v>4</v>
      </c>
      <c r="B136" s="1" t="s">
        <v>154</v>
      </c>
      <c r="C136" s="6" t="s">
        <v>155</v>
      </c>
      <c r="D136" s="4">
        <v>40</v>
      </c>
      <c r="E136" s="3">
        <v>72</v>
      </c>
      <c r="F136" s="4" t="s">
        <v>32</v>
      </c>
      <c r="G136" s="4"/>
    </row>
    <row r="137" spans="1:7" customFormat="1">
      <c r="A137" s="4">
        <v>5</v>
      </c>
      <c r="B137" s="9" t="s">
        <v>3249</v>
      </c>
      <c r="C137" s="6" t="s">
        <v>3250</v>
      </c>
      <c r="D137" s="4">
        <v>4</v>
      </c>
      <c r="E137" s="3">
        <v>76</v>
      </c>
      <c r="F137" s="4" t="s">
        <v>3251</v>
      </c>
      <c r="G137" s="4"/>
    </row>
    <row r="138" spans="1:7" customFormat="1">
      <c r="A138" s="10">
        <v>6</v>
      </c>
      <c r="B138" s="435" t="s">
        <v>3274</v>
      </c>
      <c r="C138" s="12" t="s">
        <v>3275</v>
      </c>
      <c r="D138" s="10">
        <v>20</v>
      </c>
      <c r="E138" s="13">
        <v>96</v>
      </c>
      <c r="F138" s="10" t="s">
        <v>3251</v>
      </c>
      <c r="G138" s="10"/>
    </row>
    <row r="139" spans="1:7" customFormat="1">
      <c r="A139" s="10">
        <v>7</v>
      </c>
      <c r="B139" s="11" t="s">
        <v>3329</v>
      </c>
      <c r="C139" s="12" t="s">
        <v>3307</v>
      </c>
      <c r="D139" s="10">
        <v>30</v>
      </c>
      <c r="E139" s="13">
        <v>126</v>
      </c>
      <c r="F139" s="442" t="s">
        <v>3301</v>
      </c>
      <c r="G139" s="10"/>
    </row>
    <row r="140" spans="1:7" customFormat="1">
      <c r="A140" s="10">
        <v>8</v>
      </c>
      <c r="B140" s="11" t="s">
        <v>3341</v>
      </c>
      <c r="C140" s="12" t="s">
        <v>3310</v>
      </c>
      <c r="D140" s="10">
        <v>20</v>
      </c>
      <c r="E140" s="13">
        <v>146</v>
      </c>
      <c r="F140" s="442" t="s">
        <v>3301</v>
      </c>
      <c r="G140" s="10"/>
    </row>
    <row r="141" spans="1:7" customFormat="1">
      <c r="A141" s="10">
        <v>9</v>
      </c>
      <c r="B141" s="11" t="s">
        <v>3176</v>
      </c>
      <c r="C141" s="12" t="s">
        <v>3364</v>
      </c>
      <c r="D141" s="10">
        <v>20</v>
      </c>
      <c r="E141" s="13">
        <v>150</v>
      </c>
      <c r="F141" s="442" t="s">
        <v>3365</v>
      </c>
      <c r="G141" s="10"/>
    </row>
    <row r="142" spans="1:7" customFormat="1">
      <c r="A142" s="10">
        <v>10</v>
      </c>
      <c r="B142" s="11" t="s">
        <v>3372</v>
      </c>
      <c r="C142" s="12" t="s">
        <v>3370</v>
      </c>
      <c r="D142" s="10">
        <v>10</v>
      </c>
      <c r="E142" s="13">
        <v>150</v>
      </c>
      <c r="F142" s="442" t="s">
        <v>3365</v>
      </c>
      <c r="G142" s="10"/>
    </row>
    <row r="143" spans="1:7" customFormat="1">
      <c r="A143" s="4">
        <v>11</v>
      </c>
      <c r="B143" s="9"/>
      <c r="C143" s="9"/>
      <c r="D143" s="9"/>
      <c r="E143" s="9"/>
      <c r="F143" s="9"/>
      <c r="G143" s="9"/>
    </row>
    <row r="144" spans="1:7" customFormat="1">
      <c r="A144" s="6">
        <v>12</v>
      </c>
      <c r="B144" s="9"/>
      <c r="C144" s="9"/>
      <c r="D144" s="9"/>
      <c r="E144" s="9"/>
      <c r="F144" s="9"/>
      <c r="G144" s="9"/>
    </row>
    <row r="145" spans="1:7" customFormat="1">
      <c r="A145" s="4">
        <v>13</v>
      </c>
      <c r="B145" s="9"/>
      <c r="C145" s="9"/>
      <c r="D145" s="9"/>
      <c r="E145" s="9"/>
      <c r="F145" s="9"/>
      <c r="G145" s="9"/>
    </row>
    <row r="146" spans="1:7" customFormat="1">
      <c r="A146" s="4">
        <v>14</v>
      </c>
      <c r="B146" s="9"/>
      <c r="C146" s="9"/>
      <c r="D146" s="9"/>
      <c r="E146" s="9"/>
      <c r="F146" s="9"/>
      <c r="G146" s="9"/>
    </row>
    <row r="147" spans="1:7" customFormat="1">
      <c r="A147" s="4">
        <v>15</v>
      </c>
      <c r="B147" s="9"/>
      <c r="C147" s="9"/>
      <c r="D147" s="9"/>
      <c r="E147" s="9"/>
      <c r="F147" s="9"/>
      <c r="G147" s="9"/>
    </row>
    <row r="148" spans="1:7" customFormat="1">
      <c r="A148" s="492" t="s">
        <v>160</v>
      </c>
      <c r="B148" s="492"/>
      <c r="C148" s="492"/>
      <c r="D148" s="2" t="s">
        <v>4</v>
      </c>
      <c r="E148" s="3" t="s">
        <v>5</v>
      </c>
      <c r="F148" s="4" t="s">
        <v>6</v>
      </c>
      <c r="G148" s="5"/>
    </row>
    <row r="149" spans="1:7" customFormat="1">
      <c r="A149" s="492" t="s">
        <v>161</v>
      </c>
      <c r="B149" s="492"/>
      <c r="C149" s="492"/>
      <c r="D149" s="4">
        <f>SUM(D151:D160)</f>
        <v>0</v>
      </c>
      <c r="E149" s="3"/>
      <c r="F149" s="493" t="s">
        <v>8</v>
      </c>
      <c r="G149" s="5"/>
    </row>
    <row r="150" spans="1:7" customFormat="1">
      <c r="A150" s="6" t="s">
        <v>9</v>
      </c>
      <c r="B150" s="7" t="s">
        <v>10</v>
      </c>
      <c r="C150" s="6" t="s">
        <v>11</v>
      </c>
      <c r="D150" s="6" t="s">
        <v>12</v>
      </c>
      <c r="E150" s="3" t="s">
        <v>13</v>
      </c>
      <c r="F150" s="493"/>
      <c r="G150" s="3" t="s">
        <v>14</v>
      </c>
    </row>
    <row r="151" spans="1:7" customFormat="1">
      <c r="A151" s="6">
        <v>1</v>
      </c>
      <c r="B151" s="8"/>
      <c r="C151" s="6"/>
      <c r="D151" s="4"/>
      <c r="E151" s="3"/>
      <c r="F151" s="4"/>
      <c r="G151" s="4"/>
    </row>
    <row r="152" spans="1:7" customFormat="1">
      <c r="A152" s="6">
        <v>2</v>
      </c>
      <c r="B152" s="9"/>
      <c r="C152" s="20"/>
      <c r="D152" s="21"/>
      <c r="E152" s="3"/>
      <c r="F152" s="4"/>
      <c r="G152" s="4"/>
    </row>
    <row r="153" spans="1:7" customFormat="1">
      <c r="A153" s="4">
        <v>3</v>
      </c>
      <c r="B153" s="9"/>
      <c r="C153" s="20"/>
      <c r="D153" s="21"/>
      <c r="E153" s="3"/>
      <c r="F153" s="4"/>
      <c r="G153" s="4"/>
    </row>
    <row r="154" spans="1:7" customFormat="1">
      <c r="A154" s="6">
        <v>4</v>
      </c>
      <c r="B154" s="8"/>
      <c r="C154" s="18"/>
      <c r="D154" s="4"/>
      <c r="E154" s="3"/>
      <c r="F154" s="4"/>
      <c r="G154" s="4"/>
    </row>
    <row r="155" spans="1:7" customFormat="1">
      <c r="A155" s="4">
        <v>5</v>
      </c>
      <c r="B155" s="9"/>
      <c r="C155" s="6"/>
      <c r="D155" s="4"/>
      <c r="E155" s="3"/>
      <c r="F155" s="4"/>
      <c r="G155" s="4"/>
    </row>
    <row r="156" spans="1:7" customFormat="1">
      <c r="A156" s="10">
        <v>6</v>
      </c>
      <c r="B156" s="11"/>
      <c r="C156" s="12"/>
      <c r="D156" s="10"/>
      <c r="E156" s="13"/>
      <c r="F156" s="10"/>
      <c r="G156" s="10"/>
    </row>
    <row r="157" spans="1:7" customFormat="1">
      <c r="A157" s="10">
        <v>7</v>
      </c>
      <c r="B157" s="11"/>
      <c r="C157" s="12"/>
      <c r="D157" s="10"/>
      <c r="E157" s="13"/>
      <c r="F157" s="10"/>
      <c r="G157" s="10"/>
    </row>
    <row r="158" spans="1:7" customFormat="1">
      <c r="A158" s="10">
        <v>8</v>
      </c>
      <c r="B158" s="11"/>
      <c r="C158" s="12"/>
      <c r="D158" s="10"/>
      <c r="E158" s="13"/>
      <c r="F158" s="10"/>
      <c r="G158" s="10"/>
    </row>
    <row r="159" spans="1:7" customFormat="1">
      <c r="A159" s="10">
        <v>9</v>
      </c>
      <c r="B159" s="11"/>
      <c r="C159" s="12"/>
      <c r="D159" s="10"/>
      <c r="E159" s="13"/>
      <c r="F159" s="10"/>
      <c r="G159" s="10"/>
    </row>
    <row r="160" spans="1:7" customFormat="1">
      <c r="A160" s="10">
        <v>10</v>
      </c>
      <c r="B160" s="11"/>
      <c r="C160" s="12"/>
      <c r="D160" s="10"/>
      <c r="E160" s="13"/>
      <c r="F160" s="10"/>
      <c r="G160" s="10"/>
    </row>
    <row r="161" spans="1:7" customFormat="1">
      <c r="A161" s="4">
        <v>11</v>
      </c>
      <c r="B161" s="9"/>
      <c r="C161" s="9"/>
      <c r="D161" s="9"/>
      <c r="E161" s="9"/>
      <c r="F161" s="9"/>
      <c r="G161" s="9"/>
    </row>
    <row r="162" spans="1:7" customFormat="1">
      <c r="A162" s="25">
        <v>12</v>
      </c>
      <c r="B162" s="9"/>
      <c r="C162" s="9"/>
      <c r="D162" s="9"/>
      <c r="E162" s="9"/>
      <c r="F162" s="9"/>
      <c r="G162" s="9"/>
    </row>
    <row r="163" spans="1:7" customFormat="1">
      <c r="A163" s="25">
        <v>13</v>
      </c>
      <c r="B163" s="9"/>
      <c r="C163" s="9"/>
      <c r="D163" s="9"/>
      <c r="E163" s="9"/>
      <c r="F163" s="9"/>
      <c r="G163" s="9"/>
    </row>
    <row r="164" spans="1:7" customFormat="1">
      <c r="A164" s="25">
        <v>14</v>
      </c>
      <c r="B164" s="9"/>
      <c r="C164" s="9"/>
      <c r="D164" s="9"/>
      <c r="E164" s="9"/>
      <c r="F164" s="9"/>
      <c r="G164" s="9"/>
    </row>
    <row r="165" spans="1:7" customFormat="1">
      <c r="A165" s="26">
        <v>15</v>
      </c>
      <c r="B165" s="9"/>
      <c r="C165" s="9"/>
      <c r="D165" s="9"/>
      <c r="E165" s="9"/>
      <c r="F165" s="9"/>
      <c r="G165" s="9"/>
    </row>
    <row r="166" spans="1:7" customFormat="1">
      <c r="A166" s="492" t="s">
        <v>162</v>
      </c>
      <c r="B166" s="492"/>
      <c r="C166" s="492"/>
      <c r="D166" s="2" t="s">
        <v>4</v>
      </c>
      <c r="E166" s="3" t="s">
        <v>5</v>
      </c>
      <c r="F166" s="4" t="s">
        <v>6</v>
      </c>
      <c r="G166" s="5"/>
    </row>
    <row r="167" spans="1:7" customFormat="1">
      <c r="A167" s="492" t="s">
        <v>163</v>
      </c>
      <c r="B167" s="492"/>
      <c r="C167" s="492"/>
      <c r="D167" s="4">
        <f>SUM(D169:D178)</f>
        <v>85</v>
      </c>
      <c r="E167" s="3">
        <v>85</v>
      </c>
      <c r="F167" s="493" t="s">
        <v>8</v>
      </c>
      <c r="G167" s="5"/>
    </row>
    <row r="168" spans="1:7" customFormat="1">
      <c r="A168" s="6" t="s">
        <v>9</v>
      </c>
      <c r="B168" s="7" t="s">
        <v>10</v>
      </c>
      <c r="C168" s="6" t="s">
        <v>11</v>
      </c>
      <c r="D168" s="6" t="s">
        <v>12</v>
      </c>
      <c r="E168" s="3" t="s">
        <v>13</v>
      </c>
      <c r="F168" s="493"/>
      <c r="G168" s="3" t="s">
        <v>14</v>
      </c>
    </row>
    <row r="169" spans="1:7" customFormat="1">
      <c r="A169" s="6">
        <v>1</v>
      </c>
      <c r="B169" s="8" t="s">
        <v>164</v>
      </c>
      <c r="C169" s="6" t="s">
        <v>165</v>
      </c>
      <c r="D169" s="4">
        <v>85</v>
      </c>
      <c r="E169" s="3">
        <v>85</v>
      </c>
      <c r="F169" s="4" t="s">
        <v>127</v>
      </c>
      <c r="G169" s="4"/>
    </row>
    <row r="170" spans="1:7" customFormat="1">
      <c r="A170" s="6">
        <v>2</v>
      </c>
      <c r="B170" s="9"/>
      <c r="C170" s="20"/>
      <c r="D170" s="21"/>
      <c r="E170" s="3"/>
      <c r="F170" s="4"/>
      <c r="G170" s="4"/>
    </row>
    <row r="171" spans="1:7" customFormat="1">
      <c r="A171" s="4">
        <v>3</v>
      </c>
      <c r="B171" s="9"/>
      <c r="C171" s="4"/>
      <c r="D171" s="4"/>
      <c r="E171" s="3"/>
      <c r="F171" s="4"/>
      <c r="G171" s="4"/>
    </row>
    <row r="172" spans="1:7" customFormat="1">
      <c r="A172" s="6">
        <v>4</v>
      </c>
      <c r="B172" s="8"/>
      <c r="C172" s="6"/>
      <c r="D172" s="4"/>
      <c r="E172" s="3"/>
      <c r="F172" s="4"/>
      <c r="G172" s="4"/>
    </row>
    <row r="173" spans="1:7" customFormat="1">
      <c r="A173" s="4">
        <v>5</v>
      </c>
      <c r="B173" s="9"/>
      <c r="C173" s="6"/>
      <c r="D173" s="4"/>
      <c r="E173" s="3"/>
      <c r="F173" s="4"/>
      <c r="G173" s="4"/>
    </row>
    <row r="174" spans="1:7" customFormat="1">
      <c r="A174" s="10">
        <v>6</v>
      </c>
      <c r="B174" s="11"/>
      <c r="C174" s="12"/>
      <c r="D174" s="10"/>
      <c r="E174" s="13"/>
      <c r="F174" s="10"/>
      <c r="G174" s="10"/>
    </row>
    <row r="175" spans="1:7" customFormat="1">
      <c r="A175" s="10">
        <v>7</v>
      </c>
      <c r="B175" s="11"/>
      <c r="C175" s="12"/>
      <c r="D175" s="10"/>
      <c r="E175" s="13"/>
      <c r="F175" s="10"/>
      <c r="G175" s="10"/>
    </row>
    <row r="176" spans="1:7" customFormat="1">
      <c r="A176" s="10">
        <v>8</v>
      </c>
      <c r="B176" s="11"/>
      <c r="C176" s="12"/>
      <c r="D176" s="10"/>
      <c r="E176" s="13"/>
      <c r="F176" s="10"/>
      <c r="G176" s="10"/>
    </row>
    <row r="177" spans="1:7" customFormat="1">
      <c r="A177" s="10">
        <v>9</v>
      </c>
      <c r="B177" s="11"/>
      <c r="C177" s="12"/>
      <c r="D177" s="10"/>
      <c r="E177" s="13"/>
      <c r="F177" s="10"/>
      <c r="G177" s="10"/>
    </row>
    <row r="178" spans="1:7" customFormat="1">
      <c r="A178" s="10">
        <v>10</v>
      </c>
      <c r="B178" s="11"/>
      <c r="C178" s="12"/>
      <c r="D178" s="10"/>
      <c r="E178" s="13"/>
      <c r="F178" s="10"/>
      <c r="G178" s="10"/>
    </row>
    <row r="179" spans="1:7" customFormat="1">
      <c r="A179" s="4">
        <v>11</v>
      </c>
      <c r="B179" s="9"/>
      <c r="C179" s="9"/>
      <c r="D179" s="9"/>
      <c r="E179" s="9"/>
      <c r="F179" s="9"/>
      <c r="G179" s="9"/>
    </row>
    <row r="180" spans="1:7" customFormat="1">
      <c r="A180" s="25">
        <v>12</v>
      </c>
      <c r="B180" s="9"/>
      <c r="C180" s="9"/>
      <c r="D180" s="9"/>
      <c r="E180" s="9"/>
      <c r="F180" s="9"/>
      <c r="G180" s="9"/>
    </row>
    <row r="181" spans="1:7" customFormat="1">
      <c r="A181" s="26">
        <v>13</v>
      </c>
      <c r="B181" s="9"/>
      <c r="C181" s="9"/>
      <c r="D181" s="9"/>
      <c r="E181" s="9"/>
      <c r="F181" s="9"/>
      <c r="G181" s="9"/>
    </row>
    <row r="182" spans="1:7" customFormat="1">
      <c r="A182" s="26">
        <v>14</v>
      </c>
      <c r="B182" s="9"/>
      <c r="C182" s="9"/>
      <c r="D182" s="9"/>
      <c r="E182" s="9"/>
      <c r="F182" s="9"/>
      <c r="G182" s="9"/>
    </row>
    <row r="183" spans="1:7" customFormat="1">
      <c r="A183" s="4">
        <v>15</v>
      </c>
      <c r="B183" s="9"/>
      <c r="C183" s="9"/>
      <c r="D183" s="9"/>
      <c r="E183" s="9"/>
      <c r="F183" s="9"/>
      <c r="G183" s="9"/>
    </row>
    <row r="184" spans="1:7" customFormat="1">
      <c r="A184" s="492" t="s">
        <v>166</v>
      </c>
      <c r="B184" s="492"/>
      <c r="C184" s="492"/>
      <c r="D184" s="2" t="s">
        <v>4</v>
      </c>
      <c r="E184" s="3" t="s">
        <v>5</v>
      </c>
      <c r="F184" s="4" t="s">
        <v>6</v>
      </c>
      <c r="G184" s="5"/>
    </row>
    <row r="185" spans="1:7" customFormat="1">
      <c r="A185" s="492" t="s">
        <v>167</v>
      </c>
      <c r="B185" s="492"/>
      <c r="C185" s="492"/>
      <c r="D185" s="4">
        <f>SUM(D187:D195)</f>
        <v>70</v>
      </c>
      <c r="E185" s="3">
        <v>70</v>
      </c>
      <c r="F185" s="493" t="s">
        <v>8</v>
      </c>
      <c r="G185" s="5"/>
    </row>
    <row r="186" spans="1:7" customFormat="1">
      <c r="A186" s="6" t="s">
        <v>9</v>
      </c>
      <c r="B186" s="7" t="s">
        <v>10</v>
      </c>
      <c r="C186" s="6" t="s">
        <v>11</v>
      </c>
      <c r="D186" s="6" t="s">
        <v>12</v>
      </c>
      <c r="E186" s="3" t="s">
        <v>13</v>
      </c>
      <c r="F186" s="493"/>
      <c r="G186" s="3" t="s">
        <v>14</v>
      </c>
    </row>
    <row r="187" spans="1:7" customFormat="1">
      <c r="A187" s="6">
        <v>1</v>
      </c>
      <c r="B187" s="9" t="s">
        <v>125</v>
      </c>
      <c r="C187" s="6" t="s">
        <v>126</v>
      </c>
      <c r="D187" s="4">
        <v>20</v>
      </c>
      <c r="E187" s="3">
        <v>20</v>
      </c>
      <c r="F187" s="4" t="s">
        <v>127</v>
      </c>
      <c r="G187" s="4"/>
    </row>
    <row r="188" spans="1:7" customFormat="1">
      <c r="A188" s="6">
        <v>2</v>
      </c>
      <c r="B188" s="9" t="s">
        <v>125</v>
      </c>
      <c r="C188" s="6" t="s">
        <v>134</v>
      </c>
      <c r="D188" s="4">
        <v>20</v>
      </c>
      <c r="E188" s="3">
        <v>40</v>
      </c>
      <c r="F188" s="4" t="s">
        <v>135</v>
      </c>
      <c r="G188" s="4"/>
    </row>
    <row r="189" spans="1:7" customFormat="1">
      <c r="A189" s="4">
        <v>3</v>
      </c>
      <c r="B189" s="9" t="s">
        <v>3259</v>
      </c>
      <c r="C189" s="20" t="s">
        <v>3258</v>
      </c>
      <c r="D189" s="21">
        <v>12</v>
      </c>
      <c r="E189" s="3">
        <v>52</v>
      </c>
      <c r="F189" s="4" t="s">
        <v>3251</v>
      </c>
      <c r="G189" s="4"/>
    </row>
    <row r="190" spans="1:7" customFormat="1">
      <c r="A190" s="6">
        <v>4</v>
      </c>
      <c r="B190" s="438" t="s">
        <v>3292</v>
      </c>
      <c r="C190" s="6" t="s">
        <v>3293</v>
      </c>
      <c r="D190" s="4">
        <v>18</v>
      </c>
      <c r="E190" s="3">
        <v>70</v>
      </c>
      <c r="F190" s="4" t="s">
        <v>3281</v>
      </c>
      <c r="G190" s="4"/>
    </row>
    <row r="191" spans="1:7" customFormat="1">
      <c r="A191" s="4">
        <v>5</v>
      </c>
      <c r="B191" s="27"/>
      <c r="C191" s="18"/>
      <c r="D191" s="4"/>
      <c r="E191" s="3"/>
      <c r="F191" s="22"/>
      <c r="G191" s="4"/>
    </row>
    <row r="192" spans="1:7" customFormat="1">
      <c r="A192" s="10">
        <v>6</v>
      </c>
      <c r="B192" s="11"/>
      <c r="C192" s="12"/>
      <c r="D192" s="10"/>
      <c r="E192" s="13"/>
      <c r="F192" s="10"/>
      <c r="G192" s="10"/>
    </row>
    <row r="193" spans="1:7" customFormat="1">
      <c r="A193" s="10">
        <v>7</v>
      </c>
      <c r="B193" s="11"/>
      <c r="C193" s="12"/>
      <c r="D193" s="10"/>
      <c r="E193" s="13"/>
      <c r="F193" s="10"/>
      <c r="G193" s="10"/>
    </row>
    <row r="194" spans="1:7" customFormat="1">
      <c r="A194" s="10">
        <v>8</v>
      </c>
      <c r="B194" s="11"/>
      <c r="C194" s="12"/>
      <c r="D194" s="10"/>
      <c r="E194" s="13"/>
      <c r="F194" s="10"/>
      <c r="G194" s="10"/>
    </row>
    <row r="195" spans="1:7" customFormat="1">
      <c r="A195" s="10">
        <v>9</v>
      </c>
      <c r="B195" s="11"/>
      <c r="C195" s="12"/>
      <c r="D195" s="10"/>
      <c r="E195" s="13"/>
      <c r="F195" s="10"/>
      <c r="G195" s="10"/>
    </row>
    <row r="196" spans="1:7" customFormat="1">
      <c r="A196" s="10">
        <v>10</v>
      </c>
      <c r="B196" s="11"/>
      <c r="C196" s="12"/>
      <c r="D196" s="10"/>
      <c r="E196" s="13"/>
      <c r="F196" s="10"/>
      <c r="G196" s="10"/>
    </row>
    <row r="197" spans="1:7" customFormat="1">
      <c r="A197" s="4">
        <v>11</v>
      </c>
      <c r="B197" s="9"/>
      <c r="C197" s="9"/>
      <c r="D197" s="9"/>
      <c r="E197" s="9"/>
      <c r="F197" s="9"/>
      <c r="G197" s="9"/>
    </row>
    <row r="198" spans="1:7" customFormat="1">
      <c r="A198" s="25">
        <v>12</v>
      </c>
      <c r="B198" s="9"/>
      <c r="C198" s="9"/>
      <c r="D198" s="9"/>
      <c r="E198" s="9"/>
      <c r="F198" s="9"/>
      <c r="G198" s="9"/>
    </row>
    <row r="199" spans="1:7" customFormat="1">
      <c r="A199" s="25">
        <v>13</v>
      </c>
      <c r="B199" s="9"/>
      <c r="C199" s="9"/>
      <c r="D199" s="9"/>
      <c r="E199" s="9"/>
      <c r="F199" s="9"/>
      <c r="G199" s="9"/>
    </row>
    <row r="200" spans="1:7" customFormat="1">
      <c r="A200" s="25">
        <v>14</v>
      </c>
      <c r="B200" s="9"/>
      <c r="C200" s="9"/>
      <c r="D200" s="9"/>
      <c r="E200" s="9"/>
      <c r="F200" s="9"/>
      <c r="G200" s="9"/>
    </row>
    <row r="201" spans="1:7" customFormat="1">
      <c r="A201" s="26">
        <v>15</v>
      </c>
      <c r="B201" s="9"/>
      <c r="C201" s="9"/>
      <c r="D201" s="9"/>
      <c r="E201" s="9"/>
      <c r="F201" s="9"/>
      <c r="G201" s="9"/>
    </row>
    <row r="202" spans="1:7" customFormat="1">
      <c r="A202" s="492" t="s">
        <v>168</v>
      </c>
      <c r="B202" s="492"/>
      <c r="C202" s="492"/>
      <c r="D202" s="2" t="s">
        <v>4</v>
      </c>
      <c r="E202" s="3" t="s">
        <v>5</v>
      </c>
      <c r="F202" s="4" t="s">
        <v>6</v>
      </c>
      <c r="G202" s="5"/>
    </row>
    <row r="203" spans="1:7" customFormat="1">
      <c r="A203" s="492" t="s">
        <v>169</v>
      </c>
      <c r="B203" s="492"/>
      <c r="C203" s="492"/>
      <c r="D203" s="4">
        <f>SUM(D205:D213)</f>
        <v>104</v>
      </c>
      <c r="E203" s="3">
        <v>104</v>
      </c>
      <c r="F203" s="493" t="s">
        <v>8</v>
      </c>
      <c r="G203" s="5"/>
    </row>
    <row r="204" spans="1:7" customFormat="1">
      <c r="A204" s="6" t="s">
        <v>9</v>
      </c>
      <c r="B204" s="7" t="s">
        <v>10</v>
      </c>
      <c r="C204" s="6" t="s">
        <v>11</v>
      </c>
      <c r="D204" s="6" t="s">
        <v>12</v>
      </c>
      <c r="E204" s="3" t="s">
        <v>13</v>
      </c>
      <c r="F204" s="493"/>
      <c r="G204" s="3" t="s">
        <v>14</v>
      </c>
    </row>
    <row r="205" spans="1:7" customFormat="1">
      <c r="A205" s="6">
        <v>1</v>
      </c>
      <c r="B205" s="9" t="s">
        <v>125</v>
      </c>
      <c r="C205" s="6" t="s">
        <v>126</v>
      </c>
      <c r="D205" s="4">
        <v>20</v>
      </c>
      <c r="E205" s="3">
        <v>20</v>
      </c>
      <c r="F205" s="4" t="s">
        <v>127</v>
      </c>
      <c r="G205" s="4"/>
    </row>
    <row r="206" spans="1:7" customFormat="1">
      <c r="A206" s="6">
        <v>2</v>
      </c>
      <c r="B206" s="9" t="s">
        <v>125</v>
      </c>
      <c r="C206" s="6" t="s">
        <v>134</v>
      </c>
      <c r="D206" s="4">
        <v>20</v>
      </c>
      <c r="E206" s="3">
        <v>40</v>
      </c>
      <c r="F206" s="4" t="s">
        <v>135</v>
      </c>
      <c r="G206" s="4"/>
    </row>
    <row r="207" spans="1:7" customFormat="1">
      <c r="A207" s="4">
        <v>3</v>
      </c>
      <c r="B207" s="9" t="s">
        <v>3249</v>
      </c>
      <c r="C207" s="20" t="s">
        <v>3250</v>
      </c>
      <c r="D207" s="21">
        <v>4</v>
      </c>
      <c r="E207" s="3">
        <v>44</v>
      </c>
      <c r="F207" s="4" t="s">
        <v>3251</v>
      </c>
      <c r="G207" s="4"/>
    </row>
    <row r="208" spans="1:7" customFormat="1">
      <c r="A208" s="6">
        <v>4</v>
      </c>
      <c r="B208" s="9" t="s">
        <v>3265</v>
      </c>
      <c r="C208" s="20" t="s">
        <v>3264</v>
      </c>
      <c r="D208" s="21">
        <v>20</v>
      </c>
      <c r="E208" s="3">
        <v>64</v>
      </c>
      <c r="F208" s="4" t="s">
        <v>3251</v>
      </c>
      <c r="G208" s="4"/>
    </row>
    <row r="209" spans="1:7" customFormat="1">
      <c r="A209" s="4">
        <v>5</v>
      </c>
      <c r="B209" s="17" t="s">
        <v>3274</v>
      </c>
      <c r="C209" s="18" t="s">
        <v>3275</v>
      </c>
      <c r="D209" s="4">
        <v>20</v>
      </c>
      <c r="E209" s="3">
        <v>84</v>
      </c>
      <c r="F209" s="22" t="s">
        <v>3251</v>
      </c>
      <c r="G209" s="4"/>
    </row>
    <row r="210" spans="1:7" customFormat="1">
      <c r="A210" s="10">
        <v>6</v>
      </c>
      <c r="B210" s="11" t="s">
        <v>3176</v>
      </c>
      <c r="C210" s="12" t="s">
        <v>3364</v>
      </c>
      <c r="D210" s="10">
        <v>20</v>
      </c>
      <c r="E210" s="13">
        <v>104</v>
      </c>
      <c r="F210" s="442" t="s">
        <v>3365</v>
      </c>
      <c r="G210" s="10"/>
    </row>
    <row r="211" spans="1:7" customFormat="1">
      <c r="A211" s="10">
        <v>7</v>
      </c>
      <c r="B211" s="11"/>
      <c r="C211" s="12"/>
      <c r="D211" s="10"/>
      <c r="E211" s="13"/>
      <c r="F211" s="10"/>
      <c r="G211" s="10"/>
    </row>
    <row r="212" spans="1:7" customFormat="1">
      <c r="A212" s="10">
        <v>8</v>
      </c>
      <c r="B212" s="11"/>
      <c r="C212" s="12"/>
      <c r="D212" s="10"/>
      <c r="E212" s="13"/>
      <c r="F212" s="10"/>
      <c r="G212" s="10"/>
    </row>
    <row r="213" spans="1:7" customFormat="1">
      <c r="A213" s="10">
        <v>9</v>
      </c>
      <c r="B213" s="11"/>
      <c r="C213" s="12"/>
      <c r="D213" s="10"/>
      <c r="E213" s="13"/>
      <c r="F213" s="10"/>
      <c r="G213" s="10"/>
    </row>
    <row r="214" spans="1:7" customFormat="1">
      <c r="A214" s="10">
        <v>10</v>
      </c>
      <c r="B214" s="11"/>
      <c r="C214" s="12"/>
      <c r="D214" s="10"/>
      <c r="E214" s="13"/>
      <c r="F214" s="10"/>
      <c r="G214" s="10"/>
    </row>
    <row r="215" spans="1:7" customFormat="1">
      <c r="A215" s="4">
        <v>11</v>
      </c>
      <c r="B215" s="9"/>
      <c r="C215" s="9"/>
      <c r="D215" s="9"/>
      <c r="E215" s="9"/>
      <c r="F215" s="9"/>
      <c r="G215" s="9"/>
    </row>
    <row r="216" spans="1:7" customFormat="1">
      <c r="A216" s="25">
        <v>12</v>
      </c>
      <c r="B216" s="9"/>
      <c r="C216" s="9"/>
      <c r="D216" s="9"/>
      <c r="E216" s="9"/>
      <c r="F216" s="9"/>
      <c r="G216" s="9"/>
    </row>
    <row r="217" spans="1:7" customFormat="1">
      <c r="A217" s="26">
        <v>13</v>
      </c>
      <c r="B217" s="9"/>
      <c r="C217" s="9"/>
      <c r="D217" s="9"/>
      <c r="E217" s="9"/>
      <c r="F217" s="9"/>
      <c r="G217" s="9"/>
    </row>
    <row r="218" spans="1:7" customFormat="1">
      <c r="A218" s="26">
        <v>14</v>
      </c>
      <c r="B218" s="9"/>
      <c r="C218" s="9"/>
      <c r="D218" s="9"/>
      <c r="E218" s="9"/>
      <c r="F218" s="9"/>
      <c r="G218" s="9"/>
    </row>
    <row r="219" spans="1:7" customFormat="1">
      <c r="A219" s="4">
        <v>15</v>
      </c>
      <c r="B219" s="9"/>
      <c r="C219" s="9"/>
      <c r="D219" s="9"/>
      <c r="E219" s="9"/>
      <c r="F219" s="9"/>
      <c r="G219" s="9"/>
    </row>
    <row r="220" spans="1:7" customFormat="1">
      <c r="A220" s="492" t="s">
        <v>170</v>
      </c>
      <c r="B220" s="492"/>
      <c r="C220" s="492"/>
      <c r="D220" s="2" t="s">
        <v>4</v>
      </c>
      <c r="E220" s="3" t="s">
        <v>5</v>
      </c>
      <c r="F220" s="4" t="s">
        <v>6</v>
      </c>
      <c r="G220" s="5"/>
    </row>
    <row r="221" spans="1:7" customFormat="1">
      <c r="A221" s="492" t="s">
        <v>171</v>
      </c>
      <c r="B221" s="492"/>
      <c r="C221" s="492"/>
      <c r="D221" s="4">
        <f>SUM(D223:D234)</f>
        <v>194</v>
      </c>
      <c r="E221" s="3">
        <v>150</v>
      </c>
      <c r="F221" s="493" t="s">
        <v>8</v>
      </c>
      <c r="G221" s="5"/>
    </row>
    <row r="222" spans="1:7" customFormat="1">
      <c r="A222" s="6" t="s">
        <v>9</v>
      </c>
      <c r="B222" s="7" t="s">
        <v>10</v>
      </c>
      <c r="C222" s="6" t="s">
        <v>11</v>
      </c>
      <c r="D222" s="6" t="s">
        <v>12</v>
      </c>
      <c r="E222" s="3" t="s">
        <v>13</v>
      </c>
      <c r="F222" s="493"/>
      <c r="G222" s="3" t="s">
        <v>14</v>
      </c>
    </row>
    <row r="223" spans="1:7" customFormat="1">
      <c r="A223" s="6">
        <v>1</v>
      </c>
      <c r="B223" s="8" t="s">
        <v>164</v>
      </c>
      <c r="C223" s="6" t="s">
        <v>165</v>
      </c>
      <c r="D223" s="4">
        <v>40</v>
      </c>
      <c r="E223" s="3">
        <v>40</v>
      </c>
      <c r="F223" s="4" t="s">
        <v>127</v>
      </c>
      <c r="G223" s="4"/>
    </row>
    <row r="224" spans="1:7" customFormat="1">
      <c r="A224" s="6">
        <v>2</v>
      </c>
      <c r="B224" s="9" t="s">
        <v>125</v>
      </c>
      <c r="C224" s="6" t="s">
        <v>126</v>
      </c>
      <c r="D224" s="4">
        <v>20</v>
      </c>
      <c r="E224" s="3">
        <v>20</v>
      </c>
      <c r="F224" s="4" t="s">
        <v>127</v>
      </c>
      <c r="G224" s="4"/>
    </row>
    <row r="225" spans="1:7" customFormat="1">
      <c r="A225" s="4">
        <v>3</v>
      </c>
      <c r="B225" s="29" t="s">
        <v>131</v>
      </c>
      <c r="C225" s="30" t="s">
        <v>132</v>
      </c>
      <c r="D225" s="31">
        <v>4</v>
      </c>
      <c r="E225" s="32">
        <v>64</v>
      </c>
      <c r="F225" s="31" t="s">
        <v>133</v>
      </c>
      <c r="G225" s="4"/>
    </row>
    <row r="226" spans="1:7" customFormat="1">
      <c r="A226" s="6">
        <v>4</v>
      </c>
      <c r="B226" s="9" t="s">
        <v>172</v>
      </c>
      <c r="C226" s="6" t="s">
        <v>173</v>
      </c>
      <c r="D226" s="4">
        <v>4</v>
      </c>
      <c r="E226" s="3">
        <v>68</v>
      </c>
      <c r="F226" s="4" t="s">
        <v>174</v>
      </c>
      <c r="G226" s="4"/>
    </row>
    <row r="227" spans="1:7" customFormat="1">
      <c r="A227" s="4">
        <v>5</v>
      </c>
      <c r="B227" s="9" t="s">
        <v>125</v>
      </c>
      <c r="C227" s="6" t="s">
        <v>134</v>
      </c>
      <c r="D227" s="4">
        <v>20</v>
      </c>
      <c r="E227" s="3">
        <v>88</v>
      </c>
      <c r="F227" s="4" t="s">
        <v>135</v>
      </c>
      <c r="G227" s="4"/>
    </row>
    <row r="228" spans="1:7" customFormat="1">
      <c r="A228" s="10">
        <v>6</v>
      </c>
      <c r="B228" s="11" t="s">
        <v>136</v>
      </c>
      <c r="C228" s="12" t="s">
        <v>137</v>
      </c>
      <c r="D228" s="10">
        <v>20</v>
      </c>
      <c r="E228" s="13">
        <v>108</v>
      </c>
      <c r="F228" s="10" t="s">
        <v>32</v>
      </c>
      <c r="G228" s="10"/>
    </row>
    <row r="229" spans="1:7" customFormat="1">
      <c r="A229" s="10">
        <v>7</v>
      </c>
      <c r="B229" s="14" t="s">
        <v>30</v>
      </c>
      <c r="C229" s="15" t="s">
        <v>31</v>
      </c>
      <c r="D229" s="10">
        <v>10</v>
      </c>
      <c r="E229" s="13">
        <v>118</v>
      </c>
      <c r="F229" s="16" t="s">
        <v>32</v>
      </c>
      <c r="G229" s="10"/>
    </row>
    <row r="230" spans="1:7" customFormat="1">
      <c r="A230" s="10">
        <v>8</v>
      </c>
      <c r="B230" s="11" t="s">
        <v>3191</v>
      </c>
      <c r="C230" s="12" t="s">
        <v>3192</v>
      </c>
      <c r="D230" s="10">
        <v>16</v>
      </c>
      <c r="E230" s="13">
        <v>134</v>
      </c>
      <c r="F230" s="442" t="s">
        <v>3188</v>
      </c>
      <c r="G230" s="10"/>
    </row>
    <row r="231" spans="1:7" customFormat="1">
      <c r="A231" s="10">
        <v>9</v>
      </c>
      <c r="B231" s="11" t="s">
        <v>3249</v>
      </c>
      <c r="C231" s="12" t="s">
        <v>3250</v>
      </c>
      <c r="D231" s="10">
        <v>4</v>
      </c>
      <c r="E231" s="13">
        <v>138</v>
      </c>
      <c r="F231" s="10" t="s">
        <v>3251</v>
      </c>
      <c r="G231" s="10"/>
    </row>
    <row r="232" spans="1:7" customFormat="1">
      <c r="A232" s="10">
        <v>10</v>
      </c>
      <c r="B232" s="441" t="s">
        <v>3262</v>
      </c>
      <c r="C232" s="12" t="s">
        <v>3264</v>
      </c>
      <c r="D232" s="10">
        <v>16</v>
      </c>
      <c r="E232" s="13">
        <v>150</v>
      </c>
      <c r="F232" s="10" t="s">
        <v>3251</v>
      </c>
      <c r="G232" s="10"/>
    </row>
    <row r="233" spans="1:7" customFormat="1">
      <c r="A233" s="4">
        <v>11</v>
      </c>
      <c r="B233" s="438" t="s">
        <v>3274</v>
      </c>
      <c r="C233" s="4" t="s">
        <v>3275</v>
      </c>
      <c r="D233" s="4">
        <v>20</v>
      </c>
      <c r="E233" s="3">
        <v>150</v>
      </c>
      <c r="F233" s="4" t="s">
        <v>3251</v>
      </c>
      <c r="G233" s="9"/>
    </row>
    <row r="234" spans="1:7" customFormat="1">
      <c r="A234" s="25">
        <v>12</v>
      </c>
      <c r="B234" s="9" t="s">
        <v>3176</v>
      </c>
      <c r="C234" s="4" t="s">
        <v>3368</v>
      </c>
      <c r="D234" s="4">
        <v>20</v>
      </c>
      <c r="E234" s="3">
        <v>150</v>
      </c>
      <c r="F234" s="4" t="s">
        <v>3365</v>
      </c>
      <c r="G234" s="9"/>
    </row>
    <row r="235" spans="1:7" customFormat="1">
      <c r="A235" s="25">
        <v>13</v>
      </c>
      <c r="B235" s="9"/>
      <c r="C235" s="9"/>
      <c r="D235" s="9"/>
      <c r="E235" s="9"/>
      <c r="F235" s="9"/>
      <c r="G235" s="9"/>
    </row>
    <row r="236" spans="1:7" customFormat="1">
      <c r="A236" s="25">
        <v>14</v>
      </c>
      <c r="B236" s="9"/>
      <c r="C236" s="9"/>
      <c r="D236" s="9"/>
      <c r="E236" s="9"/>
      <c r="F236" s="9"/>
      <c r="G236" s="9"/>
    </row>
    <row r="237" spans="1:7" customFormat="1">
      <c r="A237" s="26">
        <v>15</v>
      </c>
      <c r="B237" s="9"/>
      <c r="C237" s="9"/>
      <c r="D237" s="9"/>
      <c r="E237" s="9"/>
      <c r="F237" s="9"/>
      <c r="G237" s="9"/>
    </row>
    <row r="238" spans="1:7" customFormat="1">
      <c r="A238" s="492" t="s">
        <v>175</v>
      </c>
      <c r="B238" s="492"/>
      <c r="C238" s="492"/>
      <c r="D238" s="2" t="s">
        <v>4</v>
      </c>
      <c r="E238" s="3" t="s">
        <v>5</v>
      </c>
      <c r="F238" s="4" t="s">
        <v>6</v>
      </c>
      <c r="G238" s="5"/>
    </row>
    <row r="239" spans="1:7" customFormat="1">
      <c r="A239" s="492" t="s">
        <v>176</v>
      </c>
      <c r="B239" s="492"/>
      <c r="C239" s="492"/>
      <c r="D239" s="4">
        <f>SUM(D241:D250)</f>
        <v>50</v>
      </c>
      <c r="E239" s="3">
        <v>50</v>
      </c>
      <c r="F239" s="493" t="s">
        <v>8</v>
      </c>
      <c r="G239" s="5"/>
    </row>
    <row r="240" spans="1:7" customFormat="1">
      <c r="A240" s="6" t="s">
        <v>9</v>
      </c>
      <c r="B240" s="7" t="s">
        <v>10</v>
      </c>
      <c r="C240" s="6" t="s">
        <v>11</v>
      </c>
      <c r="D240" s="6" t="s">
        <v>12</v>
      </c>
      <c r="E240" s="3" t="s">
        <v>13</v>
      </c>
      <c r="F240" s="493"/>
      <c r="G240" s="3" t="s">
        <v>14</v>
      </c>
    </row>
    <row r="241" spans="1:7" customFormat="1">
      <c r="A241" s="6">
        <v>1</v>
      </c>
      <c r="B241" s="33" t="s">
        <v>125</v>
      </c>
      <c r="C241" s="6" t="s">
        <v>134</v>
      </c>
      <c r="D241" s="4">
        <v>20</v>
      </c>
      <c r="E241" s="3">
        <v>20</v>
      </c>
      <c r="F241" s="4" t="s">
        <v>135</v>
      </c>
      <c r="G241" s="4"/>
    </row>
    <row r="242" spans="1:7" customFormat="1">
      <c r="A242" s="6">
        <v>2</v>
      </c>
      <c r="B242" s="34" t="s">
        <v>3259</v>
      </c>
      <c r="C242" s="35" t="s">
        <v>3258</v>
      </c>
      <c r="D242" s="462">
        <v>12</v>
      </c>
      <c r="E242" s="3">
        <v>32</v>
      </c>
      <c r="F242" s="463" t="s">
        <v>3251</v>
      </c>
      <c r="G242" s="21"/>
    </row>
    <row r="243" spans="1:7" customFormat="1">
      <c r="A243" s="4">
        <v>3</v>
      </c>
      <c r="B243" s="466" t="s">
        <v>3292</v>
      </c>
      <c r="C243" s="6" t="s">
        <v>3293</v>
      </c>
      <c r="D243" s="36">
        <v>18</v>
      </c>
      <c r="E243" s="37">
        <v>50</v>
      </c>
      <c r="F243" s="4" t="s">
        <v>3281</v>
      </c>
      <c r="G243" s="21"/>
    </row>
    <row r="244" spans="1:7" customFormat="1">
      <c r="A244" s="6">
        <v>4</v>
      </c>
      <c r="B244" s="9"/>
      <c r="C244" s="25"/>
      <c r="D244" s="26"/>
      <c r="E244" s="38"/>
      <c r="F244" s="26"/>
      <c r="G244" s="4"/>
    </row>
    <row r="245" spans="1:7" customFormat="1">
      <c r="A245" s="4">
        <v>5</v>
      </c>
      <c r="B245" s="9"/>
      <c r="C245" s="6"/>
      <c r="D245" s="4"/>
      <c r="E245" s="3"/>
      <c r="F245" s="4"/>
      <c r="G245" s="4"/>
    </row>
    <row r="246" spans="1:7" customFormat="1">
      <c r="A246" s="10">
        <v>6</v>
      </c>
      <c r="B246" s="11"/>
      <c r="C246" s="12"/>
      <c r="D246" s="10"/>
      <c r="E246" s="13"/>
      <c r="F246" s="10"/>
      <c r="G246" s="10"/>
    </row>
    <row r="247" spans="1:7" customFormat="1">
      <c r="A247" s="10">
        <v>7</v>
      </c>
      <c r="B247" s="11"/>
      <c r="C247" s="12"/>
      <c r="D247" s="10"/>
      <c r="E247" s="13"/>
      <c r="F247" s="10"/>
      <c r="G247" s="10"/>
    </row>
    <row r="248" spans="1:7" customFormat="1">
      <c r="A248" s="10">
        <v>8</v>
      </c>
      <c r="B248" s="11"/>
      <c r="C248" s="12"/>
      <c r="D248" s="10"/>
      <c r="E248" s="13"/>
      <c r="F248" s="10"/>
      <c r="G248" s="10"/>
    </row>
    <row r="249" spans="1:7" customFormat="1">
      <c r="A249" s="10">
        <v>9</v>
      </c>
      <c r="B249" s="11"/>
      <c r="C249" s="12"/>
      <c r="D249" s="10"/>
      <c r="E249" s="13"/>
      <c r="F249" s="10"/>
      <c r="G249" s="10"/>
    </row>
    <row r="250" spans="1:7" customFormat="1">
      <c r="A250" s="10">
        <v>10</v>
      </c>
      <c r="B250" s="11"/>
      <c r="C250" s="12"/>
      <c r="D250" s="10"/>
      <c r="E250" s="13"/>
      <c r="F250" s="10"/>
      <c r="G250" s="10"/>
    </row>
    <row r="251" spans="1:7" customFormat="1">
      <c r="A251" s="4">
        <v>11</v>
      </c>
      <c r="B251" s="9"/>
      <c r="C251" s="9"/>
      <c r="D251" s="9"/>
      <c r="E251" s="9"/>
      <c r="F251" s="9"/>
      <c r="G251" s="9"/>
    </row>
    <row r="252" spans="1:7" customFormat="1">
      <c r="A252" s="25">
        <v>12</v>
      </c>
      <c r="B252" s="9"/>
      <c r="C252" s="9"/>
      <c r="D252" s="9"/>
      <c r="E252" s="9"/>
      <c r="F252" s="9"/>
      <c r="G252" s="9"/>
    </row>
    <row r="253" spans="1:7" customFormat="1">
      <c r="A253" s="26">
        <v>13</v>
      </c>
      <c r="B253" s="9"/>
      <c r="C253" s="9"/>
      <c r="D253" s="9"/>
      <c r="E253" s="9"/>
      <c r="F253" s="9"/>
      <c r="G253" s="9"/>
    </row>
    <row r="254" spans="1:7" customFormat="1">
      <c r="A254" s="26">
        <v>14</v>
      </c>
      <c r="B254" s="9"/>
      <c r="C254" s="9"/>
      <c r="D254" s="9"/>
      <c r="E254" s="9"/>
      <c r="F254" s="9"/>
      <c r="G254" s="9"/>
    </row>
    <row r="255" spans="1:7" customFormat="1">
      <c r="A255" s="26">
        <v>15</v>
      </c>
      <c r="B255" s="9"/>
      <c r="C255" s="9"/>
      <c r="D255" s="9"/>
      <c r="E255" s="9"/>
      <c r="F255" s="9"/>
      <c r="G255" s="9"/>
    </row>
    <row r="256" spans="1:7" customFormat="1">
      <c r="A256" s="492" t="s">
        <v>177</v>
      </c>
      <c r="B256" s="492"/>
      <c r="C256" s="492"/>
      <c r="D256" s="2" t="s">
        <v>4</v>
      </c>
      <c r="E256" s="3" t="s">
        <v>5</v>
      </c>
      <c r="F256" s="4" t="s">
        <v>6</v>
      </c>
      <c r="G256" s="5"/>
    </row>
    <row r="257" spans="1:7" customFormat="1">
      <c r="A257" s="492" t="s">
        <v>178</v>
      </c>
      <c r="B257" s="492"/>
      <c r="C257" s="492"/>
      <c r="D257" s="4">
        <f>SUM(D258:D269)</f>
        <v>192</v>
      </c>
      <c r="E257" s="3">
        <v>150</v>
      </c>
      <c r="F257" s="493" t="s">
        <v>8</v>
      </c>
      <c r="G257" s="5"/>
    </row>
    <row r="258" spans="1:7" customFormat="1">
      <c r="A258" s="6" t="s">
        <v>9</v>
      </c>
      <c r="B258" s="7" t="s">
        <v>10</v>
      </c>
      <c r="C258" s="6" t="s">
        <v>11</v>
      </c>
      <c r="D258" s="6" t="s">
        <v>12</v>
      </c>
      <c r="E258" s="3" t="s">
        <v>13</v>
      </c>
      <c r="F258" s="493"/>
      <c r="G258" s="3" t="s">
        <v>14</v>
      </c>
    </row>
    <row r="259" spans="1:7" customFormat="1">
      <c r="A259" s="6">
        <v>1</v>
      </c>
      <c r="B259" s="8" t="s">
        <v>152</v>
      </c>
      <c r="C259" s="6" t="s">
        <v>153</v>
      </c>
      <c r="D259" s="4">
        <v>8</v>
      </c>
      <c r="E259" s="3">
        <v>8</v>
      </c>
      <c r="F259" s="4" t="s">
        <v>127</v>
      </c>
      <c r="G259" s="4"/>
    </row>
    <row r="260" spans="1:7" customFormat="1">
      <c r="A260" s="6">
        <v>2</v>
      </c>
      <c r="B260" s="9" t="s">
        <v>125</v>
      </c>
      <c r="C260" s="6" t="s">
        <v>126</v>
      </c>
      <c r="D260" s="4">
        <v>20</v>
      </c>
      <c r="E260" s="3">
        <v>20</v>
      </c>
      <c r="F260" s="4" t="s">
        <v>127</v>
      </c>
      <c r="G260" s="4"/>
    </row>
    <row r="261" spans="1:7" customFormat="1">
      <c r="A261" s="4">
        <v>3</v>
      </c>
      <c r="B261" s="29" t="s">
        <v>131</v>
      </c>
      <c r="C261" s="30" t="s">
        <v>132</v>
      </c>
      <c r="D261" s="31">
        <v>4</v>
      </c>
      <c r="E261" s="32">
        <v>32</v>
      </c>
      <c r="F261" s="31" t="s">
        <v>133</v>
      </c>
      <c r="G261" s="4"/>
    </row>
    <row r="262" spans="1:7" customFormat="1">
      <c r="A262" s="6">
        <v>4</v>
      </c>
      <c r="B262" s="33" t="s">
        <v>125</v>
      </c>
      <c r="C262" s="6" t="s">
        <v>134</v>
      </c>
      <c r="D262" s="4">
        <v>20</v>
      </c>
      <c r="E262" s="3">
        <v>52</v>
      </c>
      <c r="F262" s="4" t="s">
        <v>135</v>
      </c>
      <c r="G262" s="4"/>
    </row>
    <row r="263" spans="1:7" customFormat="1">
      <c r="A263" s="4">
        <v>5</v>
      </c>
      <c r="B263" s="9" t="s">
        <v>154</v>
      </c>
      <c r="C263" s="6" t="s">
        <v>155</v>
      </c>
      <c r="D263" s="4">
        <v>40</v>
      </c>
      <c r="E263" s="3">
        <v>92</v>
      </c>
      <c r="F263" s="4" t="s">
        <v>32</v>
      </c>
      <c r="G263" s="4"/>
    </row>
    <row r="264" spans="1:7" customFormat="1">
      <c r="A264" s="10">
        <v>6</v>
      </c>
      <c r="B264" s="11" t="s">
        <v>30</v>
      </c>
      <c r="C264" s="12" t="s">
        <v>31</v>
      </c>
      <c r="D264" s="10">
        <v>10</v>
      </c>
      <c r="E264" s="13">
        <v>102</v>
      </c>
      <c r="F264" s="10" t="s">
        <v>32</v>
      </c>
      <c r="G264" s="10"/>
    </row>
    <row r="265" spans="1:7" customFormat="1">
      <c r="A265" s="10">
        <v>7</v>
      </c>
      <c r="B265" s="11" t="s">
        <v>3249</v>
      </c>
      <c r="C265" s="12" t="s">
        <v>3250</v>
      </c>
      <c r="D265" s="10">
        <v>10</v>
      </c>
      <c r="E265" s="13">
        <v>112</v>
      </c>
      <c r="F265" s="442" t="s">
        <v>3251</v>
      </c>
      <c r="G265" s="10"/>
    </row>
    <row r="266" spans="1:7" customFormat="1">
      <c r="A266" s="10">
        <v>8</v>
      </c>
      <c r="B266" s="441" t="s">
        <v>3274</v>
      </c>
      <c r="C266" s="12" t="s">
        <v>3177</v>
      </c>
      <c r="D266" s="10">
        <v>20</v>
      </c>
      <c r="E266" s="13">
        <v>132</v>
      </c>
      <c r="F266" s="10" t="s">
        <v>3251</v>
      </c>
      <c r="G266" s="10"/>
    </row>
    <row r="267" spans="1:7" customFormat="1">
      <c r="A267" s="10">
        <v>9</v>
      </c>
      <c r="B267" s="11" t="s">
        <v>3329</v>
      </c>
      <c r="C267" s="12" t="s">
        <v>3307</v>
      </c>
      <c r="D267" s="10">
        <v>30</v>
      </c>
      <c r="E267" s="13">
        <v>150</v>
      </c>
      <c r="F267" s="10" t="s">
        <v>3301</v>
      </c>
      <c r="G267" s="10"/>
    </row>
    <row r="268" spans="1:7" customFormat="1">
      <c r="A268" s="10">
        <v>10</v>
      </c>
      <c r="B268" s="11" t="s">
        <v>3176</v>
      </c>
      <c r="C268" s="470" t="s">
        <v>3364</v>
      </c>
      <c r="D268" s="10">
        <v>20</v>
      </c>
      <c r="E268" s="13">
        <v>150</v>
      </c>
      <c r="F268" s="442" t="s">
        <v>3365</v>
      </c>
      <c r="G268" s="10"/>
    </row>
    <row r="269" spans="1:7" customFormat="1">
      <c r="A269" s="4">
        <v>11</v>
      </c>
      <c r="B269" s="9" t="s">
        <v>3372</v>
      </c>
      <c r="C269" s="4" t="s">
        <v>3370</v>
      </c>
      <c r="D269" s="4">
        <v>10</v>
      </c>
      <c r="E269" s="3">
        <v>150</v>
      </c>
      <c r="F269" s="437" t="s">
        <v>3365</v>
      </c>
      <c r="G269" s="9"/>
    </row>
    <row r="270" spans="1:7" customFormat="1">
      <c r="A270" s="25">
        <v>12</v>
      </c>
      <c r="B270" s="9"/>
      <c r="C270" s="9"/>
      <c r="D270" s="9"/>
      <c r="E270" s="9"/>
      <c r="F270" s="9"/>
      <c r="G270" s="9"/>
    </row>
    <row r="271" spans="1:7" customFormat="1">
      <c r="A271" s="25">
        <v>13</v>
      </c>
      <c r="B271" s="9"/>
      <c r="C271" s="9"/>
      <c r="D271" s="9"/>
      <c r="E271" s="9"/>
      <c r="F271" s="9"/>
      <c r="G271" s="9"/>
    </row>
    <row r="272" spans="1:7" customFormat="1">
      <c r="A272" s="25">
        <v>14</v>
      </c>
      <c r="B272" s="9"/>
      <c r="C272" s="9"/>
      <c r="D272" s="9"/>
      <c r="E272" s="9"/>
      <c r="F272" s="9"/>
      <c r="G272" s="9"/>
    </row>
    <row r="273" spans="1:7" customFormat="1">
      <c r="A273" s="26">
        <v>15</v>
      </c>
      <c r="B273" s="9"/>
      <c r="C273" s="9"/>
      <c r="D273" s="9"/>
      <c r="E273" s="9"/>
      <c r="F273" s="9"/>
      <c r="G273" s="9"/>
    </row>
    <row r="274" spans="1:7" customFormat="1">
      <c r="A274" s="492" t="s">
        <v>179</v>
      </c>
      <c r="B274" s="492"/>
      <c r="C274" s="492"/>
      <c r="D274" s="2" t="s">
        <v>4</v>
      </c>
      <c r="E274" s="3" t="s">
        <v>5</v>
      </c>
      <c r="F274" s="4" t="s">
        <v>6</v>
      </c>
      <c r="G274" s="5"/>
    </row>
    <row r="275" spans="1:7" customFormat="1">
      <c r="A275" s="492" t="s">
        <v>180</v>
      </c>
      <c r="B275" s="492"/>
      <c r="C275" s="492"/>
      <c r="D275" s="4">
        <f>SUM(D277:D286)</f>
        <v>60</v>
      </c>
      <c r="E275" s="3">
        <v>60</v>
      </c>
      <c r="F275" s="493" t="s">
        <v>8</v>
      </c>
      <c r="G275" s="5"/>
    </row>
    <row r="276" spans="1:7" customFormat="1">
      <c r="A276" s="6" t="s">
        <v>9</v>
      </c>
      <c r="B276" s="7" t="s">
        <v>10</v>
      </c>
      <c r="C276" s="6" t="s">
        <v>11</v>
      </c>
      <c r="D276" s="6" t="s">
        <v>12</v>
      </c>
      <c r="E276" s="3" t="s">
        <v>13</v>
      </c>
      <c r="F276" s="493"/>
      <c r="G276" s="3" t="s">
        <v>14</v>
      </c>
    </row>
    <row r="277" spans="1:7" customFormat="1">
      <c r="A277" s="6">
        <v>1</v>
      </c>
      <c r="B277" s="9" t="s">
        <v>125</v>
      </c>
      <c r="C277" s="6" t="s">
        <v>126</v>
      </c>
      <c r="D277" s="4">
        <v>20</v>
      </c>
      <c r="E277" s="3">
        <v>20</v>
      </c>
      <c r="F277" s="4" t="s">
        <v>127</v>
      </c>
      <c r="G277" s="4"/>
    </row>
    <row r="278" spans="1:7" customFormat="1">
      <c r="A278" s="6">
        <v>2</v>
      </c>
      <c r="B278" s="33" t="s">
        <v>125</v>
      </c>
      <c r="C278" s="6" t="s">
        <v>134</v>
      </c>
      <c r="D278" s="4">
        <v>20</v>
      </c>
      <c r="E278" s="3">
        <v>40</v>
      </c>
      <c r="F278" s="4" t="s">
        <v>135</v>
      </c>
      <c r="G278" s="4"/>
    </row>
    <row r="279" spans="1:7" customFormat="1">
      <c r="A279" s="4">
        <v>3</v>
      </c>
      <c r="B279" s="9" t="s">
        <v>136</v>
      </c>
      <c r="C279" s="20" t="s">
        <v>137</v>
      </c>
      <c r="D279" s="21">
        <v>20</v>
      </c>
      <c r="E279" s="3">
        <v>60</v>
      </c>
      <c r="F279" s="4" t="s">
        <v>32</v>
      </c>
      <c r="G279" s="4"/>
    </row>
    <row r="280" spans="1:7" customFormat="1">
      <c r="A280" s="6">
        <v>4</v>
      </c>
      <c r="B280" s="27"/>
      <c r="C280" s="18"/>
      <c r="D280" s="4"/>
      <c r="E280" s="3"/>
      <c r="F280" s="22"/>
      <c r="G280" s="4"/>
    </row>
    <row r="281" spans="1:7" customFormat="1">
      <c r="A281" s="4">
        <v>5</v>
      </c>
      <c r="B281" s="9"/>
      <c r="C281" s="6"/>
      <c r="D281" s="4"/>
      <c r="E281" s="3"/>
      <c r="F281" s="4"/>
      <c r="G281" s="4"/>
    </row>
    <row r="282" spans="1:7" customFormat="1">
      <c r="A282" s="10">
        <v>6</v>
      </c>
      <c r="B282" s="11"/>
      <c r="C282" s="12"/>
      <c r="D282" s="10"/>
      <c r="E282" s="13"/>
      <c r="F282" s="10"/>
      <c r="G282" s="10"/>
    </row>
    <row r="283" spans="1:7" customFormat="1">
      <c r="A283" s="10">
        <v>7</v>
      </c>
      <c r="B283" s="11"/>
      <c r="C283" s="12"/>
      <c r="D283" s="10"/>
      <c r="E283" s="13"/>
      <c r="F283" s="10"/>
      <c r="G283" s="10"/>
    </row>
    <row r="284" spans="1:7" customFormat="1">
      <c r="A284" s="10">
        <v>8</v>
      </c>
      <c r="B284" s="11"/>
      <c r="C284" s="12"/>
      <c r="D284" s="10"/>
      <c r="E284" s="13"/>
      <c r="F284" s="10"/>
      <c r="G284" s="10"/>
    </row>
    <row r="285" spans="1:7" customFormat="1">
      <c r="A285" s="10">
        <v>9</v>
      </c>
      <c r="B285" s="11"/>
      <c r="C285" s="12"/>
      <c r="D285" s="10"/>
      <c r="E285" s="13"/>
      <c r="F285" s="10"/>
      <c r="G285" s="10"/>
    </row>
    <row r="286" spans="1:7" customFormat="1">
      <c r="A286" s="10">
        <v>10</v>
      </c>
      <c r="B286" s="11"/>
      <c r="C286" s="12"/>
      <c r="D286" s="10"/>
      <c r="E286" s="13"/>
      <c r="F286" s="10"/>
      <c r="G286" s="10"/>
    </row>
    <row r="287" spans="1:7" customFormat="1">
      <c r="A287" s="4">
        <v>11</v>
      </c>
      <c r="B287" s="9"/>
      <c r="C287" s="9"/>
      <c r="D287" s="9"/>
      <c r="E287" s="9"/>
      <c r="F287" s="9"/>
      <c r="G287" s="9"/>
    </row>
    <row r="288" spans="1:7" customFormat="1">
      <c r="A288" s="25">
        <v>12</v>
      </c>
      <c r="B288" s="9"/>
      <c r="C288" s="9"/>
      <c r="D288" s="9"/>
      <c r="E288" s="9"/>
      <c r="F288" s="9"/>
      <c r="G288" s="9"/>
    </row>
    <row r="289" spans="1:7" customFormat="1">
      <c r="A289" s="25">
        <v>13</v>
      </c>
      <c r="B289" s="9"/>
      <c r="C289" s="9"/>
      <c r="D289" s="9"/>
      <c r="E289" s="9"/>
      <c r="F289" s="9"/>
      <c r="G289" s="9"/>
    </row>
    <row r="290" spans="1:7" customFormat="1">
      <c r="A290" s="25">
        <v>14</v>
      </c>
      <c r="B290" s="9"/>
      <c r="C290" s="9"/>
      <c r="D290" s="9"/>
      <c r="E290" s="9"/>
      <c r="F290" s="9"/>
      <c r="G290" s="9"/>
    </row>
    <row r="291" spans="1:7" customFormat="1">
      <c r="A291" s="26">
        <v>15</v>
      </c>
      <c r="B291" s="9"/>
      <c r="C291" s="9"/>
      <c r="D291" s="9"/>
      <c r="E291" s="9"/>
      <c r="F291" s="9"/>
      <c r="G291" s="9"/>
    </row>
    <row r="292" spans="1:7" customFormat="1">
      <c r="A292" s="492" t="s">
        <v>181</v>
      </c>
      <c r="B292" s="492"/>
      <c r="C292" s="492"/>
      <c r="D292" s="2" t="s">
        <v>4</v>
      </c>
      <c r="E292" s="3" t="s">
        <v>5</v>
      </c>
      <c r="F292" s="4" t="s">
        <v>6</v>
      </c>
      <c r="G292" s="5"/>
    </row>
    <row r="293" spans="1:7" customFormat="1">
      <c r="A293" s="492" t="s">
        <v>182</v>
      </c>
      <c r="B293" s="492"/>
      <c r="C293" s="492"/>
      <c r="D293" s="4">
        <f>SUM(D295:D304)</f>
        <v>76</v>
      </c>
      <c r="E293" s="3">
        <v>50</v>
      </c>
      <c r="F293" s="493" t="s">
        <v>8</v>
      </c>
      <c r="G293" s="5"/>
    </row>
    <row r="294" spans="1:7" customFormat="1">
      <c r="A294" s="6" t="s">
        <v>9</v>
      </c>
      <c r="B294" s="7" t="s">
        <v>10</v>
      </c>
      <c r="C294" s="6" t="s">
        <v>11</v>
      </c>
      <c r="D294" s="6" t="s">
        <v>12</v>
      </c>
      <c r="E294" s="3" t="s">
        <v>13</v>
      </c>
      <c r="F294" s="493"/>
      <c r="G294" s="3" t="s">
        <v>14</v>
      </c>
    </row>
    <row r="295" spans="1:7" customFormat="1">
      <c r="A295" s="6">
        <v>1</v>
      </c>
      <c r="B295" s="9" t="s">
        <v>128</v>
      </c>
      <c r="C295" s="4" t="s">
        <v>129</v>
      </c>
      <c r="D295" s="4">
        <v>30</v>
      </c>
      <c r="E295" s="3">
        <v>30</v>
      </c>
      <c r="F295" s="4" t="s">
        <v>130</v>
      </c>
      <c r="G295" s="4"/>
    </row>
    <row r="296" spans="1:7" customFormat="1">
      <c r="A296" s="6">
        <v>2</v>
      </c>
      <c r="B296" s="8" t="s">
        <v>144</v>
      </c>
      <c r="C296" s="6" t="s">
        <v>145</v>
      </c>
      <c r="D296" s="4">
        <v>20</v>
      </c>
      <c r="E296" s="3">
        <v>50</v>
      </c>
      <c r="F296" s="4" t="s">
        <v>130</v>
      </c>
      <c r="G296" s="4"/>
    </row>
    <row r="297" spans="1:7" customFormat="1">
      <c r="A297" s="4">
        <v>3</v>
      </c>
      <c r="B297" s="9" t="s">
        <v>183</v>
      </c>
      <c r="C297" s="6" t="s">
        <v>184</v>
      </c>
      <c r="D297" s="4">
        <v>26</v>
      </c>
      <c r="E297" s="3">
        <v>76</v>
      </c>
      <c r="F297" s="4" t="s">
        <v>32</v>
      </c>
      <c r="G297" s="4"/>
    </row>
    <row r="298" spans="1:7" customFormat="1">
      <c r="A298" s="6">
        <v>4</v>
      </c>
      <c r="B298" s="9"/>
      <c r="C298" s="20"/>
      <c r="D298" s="21"/>
      <c r="E298" s="3"/>
      <c r="F298" s="4"/>
      <c r="G298" s="4"/>
    </row>
    <row r="299" spans="1:7" customFormat="1">
      <c r="A299" s="4">
        <v>5</v>
      </c>
      <c r="B299" s="9"/>
      <c r="C299" s="6"/>
      <c r="D299" s="4"/>
      <c r="E299" s="3"/>
      <c r="F299" s="4"/>
      <c r="G299" s="4"/>
    </row>
    <row r="300" spans="1:7" customFormat="1">
      <c r="A300" s="10">
        <v>6</v>
      </c>
      <c r="B300" s="11"/>
      <c r="C300" s="12"/>
      <c r="D300" s="10"/>
      <c r="E300" s="13"/>
      <c r="F300" s="10"/>
      <c r="G300" s="10"/>
    </row>
    <row r="301" spans="1:7" customFormat="1">
      <c r="A301" s="10">
        <v>7</v>
      </c>
      <c r="B301" s="11"/>
      <c r="C301" s="12"/>
      <c r="D301" s="10"/>
      <c r="E301" s="13"/>
      <c r="F301" s="10"/>
      <c r="G301" s="10"/>
    </row>
    <row r="302" spans="1:7" customFormat="1">
      <c r="A302" s="10">
        <v>8</v>
      </c>
      <c r="B302" s="11"/>
      <c r="C302" s="12"/>
      <c r="D302" s="10"/>
      <c r="E302" s="13"/>
      <c r="F302" s="10"/>
      <c r="G302" s="10"/>
    </row>
    <row r="303" spans="1:7" customFormat="1">
      <c r="A303" s="10">
        <v>9</v>
      </c>
      <c r="B303" s="11"/>
      <c r="C303" s="12"/>
      <c r="D303" s="10"/>
      <c r="E303" s="13"/>
      <c r="F303" s="10"/>
      <c r="G303" s="10"/>
    </row>
    <row r="304" spans="1:7" customFormat="1">
      <c r="A304" s="10">
        <v>10</v>
      </c>
      <c r="B304" s="11"/>
      <c r="C304" s="12"/>
      <c r="D304" s="10"/>
      <c r="E304" s="13"/>
      <c r="F304" s="10"/>
      <c r="G304" s="10"/>
    </row>
    <row r="305" spans="1:7" customFormat="1">
      <c r="A305" s="4">
        <v>11</v>
      </c>
      <c r="B305" s="9"/>
      <c r="C305" s="9"/>
      <c r="D305" s="9"/>
      <c r="E305" s="9"/>
      <c r="F305" s="9"/>
      <c r="G305" s="9"/>
    </row>
    <row r="306" spans="1:7" customFormat="1">
      <c r="A306" s="25">
        <v>12</v>
      </c>
      <c r="B306" s="9"/>
      <c r="C306" s="9"/>
      <c r="D306" s="9"/>
      <c r="E306" s="9"/>
      <c r="F306" s="9"/>
      <c r="G306" s="9"/>
    </row>
    <row r="307" spans="1:7" customFormat="1">
      <c r="A307" s="25">
        <v>13</v>
      </c>
      <c r="B307" s="9"/>
      <c r="C307" s="9"/>
      <c r="D307" s="9"/>
      <c r="E307" s="9"/>
      <c r="F307" s="9"/>
      <c r="G307" s="9"/>
    </row>
    <row r="308" spans="1:7" customFormat="1">
      <c r="A308" s="25">
        <v>14</v>
      </c>
      <c r="B308" s="9"/>
      <c r="C308" s="9"/>
      <c r="D308" s="9"/>
      <c r="E308" s="9"/>
      <c r="F308" s="9"/>
      <c r="G308" s="9"/>
    </row>
    <row r="309" spans="1:7" customFormat="1">
      <c r="A309" s="26">
        <v>15</v>
      </c>
      <c r="B309" s="9"/>
      <c r="C309" s="9"/>
      <c r="D309" s="9"/>
      <c r="E309" s="9"/>
      <c r="F309" s="9"/>
      <c r="G309" s="9"/>
    </row>
    <row r="310" spans="1:7" customFormat="1">
      <c r="A310" s="492" t="s">
        <v>185</v>
      </c>
      <c r="B310" s="492"/>
      <c r="C310" s="492"/>
      <c r="D310" s="2" t="s">
        <v>4</v>
      </c>
      <c r="E310" s="3" t="s">
        <v>5</v>
      </c>
      <c r="F310" s="4" t="s">
        <v>6</v>
      </c>
      <c r="G310" s="5"/>
    </row>
    <row r="311" spans="1:7" customFormat="1">
      <c r="A311" s="492" t="s">
        <v>186</v>
      </c>
      <c r="B311" s="492"/>
      <c r="C311" s="492"/>
      <c r="D311" s="4">
        <f>SUM(D313:D322)</f>
        <v>20</v>
      </c>
      <c r="E311" s="3">
        <v>20</v>
      </c>
      <c r="F311" s="493" t="s">
        <v>8</v>
      </c>
      <c r="G311" s="5"/>
    </row>
    <row r="312" spans="1:7" customFormat="1">
      <c r="A312" s="6" t="s">
        <v>9</v>
      </c>
      <c r="B312" s="7" t="s">
        <v>10</v>
      </c>
      <c r="C312" s="6" t="s">
        <v>11</v>
      </c>
      <c r="D312" s="6" t="s">
        <v>12</v>
      </c>
      <c r="E312" s="3" t="s">
        <v>13</v>
      </c>
      <c r="F312" s="493"/>
      <c r="G312" s="3" t="s">
        <v>14</v>
      </c>
    </row>
    <row r="313" spans="1:7" customFormat="1">
      <c r="A313" s="6">
        <v>1</v>
      </c>
      <c r="B313" s="9" t="s">
        <v>125</v>
      </c>
      <c r="C313" s="6" t="s">
        <v>126</v>
      </c>
      <c r="D313" s="4">
        <v>20</v>
      </c>
      <c r="E313" s="3">
        <v>20</v>
      </c>
      <c r="F313" s="4" t="s">
        <v>127</v>
      </c>
      <c r="G313" s="4"/>
    </row>
    <row r="314" spans="1:7" customFormat="1">
      <c r="A314" s="6">
        <v>2</v>
      </c>
      <c r="B314" s="8"/>
      <c r="C314" s="6"/>
      <c r="D314" s="4"/>
      <c r="E314" s="3"/>
      <c r="F314" s="4"/>
      <c r="G314" s="4"/>
    </row>
    <row r="315" spans="1:7" customFormat="1">
      <c r="A315" s="4">
        <v>3</v>
      </c>
      <c r="B315" s="9"/>
      <c r="C315" s="6"/>
      <c r="D315" s="4"/>
      <c r="E315" s="3"/>
      <c r="F315" s="4"/>
      <c r="G315" s="4"/>
    </row>
    <row r="316" spans="1:7" customFormat="1">
      <c r="A316" s="4">
        <v>4</v>
      </c>
      <c r="B316" s="9"/>
      <c r="C316" s="6"/>
      <c r="D316" s="4"/>
      <c r="E316" s="3"/>
      <c r="F316" s="4"/>
      <c r="G316" s="4"/>
    </row>
    <row r="317" spans="1:7" customFormat="1">
      <c r="A317" s="4">
        <v>5</v>
      </c>
      <c r="B317" s="9"/>
      <c r="C317" s="6"/>
      <c r="D317" s="4"/>
      <c r="E317" s="3"/>
      <c r="F317" s="4"/>
      <c r="G317" s="4"/>
    </row>
    <row r="318" spans="1:7" customFormat="1">
      <c r="A318" s="10">
        <v>6</v>
      </c>
      <c r="B318" s="11"/>
      <c r="C318" s="12"/>
      <c r="D318" s="10"/>
      <c r="E318" s="13"/>
      <c r="F318" s="10"/>
      <c r="G318" s="10"/>
    </row>
    <row r="319" spans="1:7" customFormat="1">
      <c r="A319" s="10">
        <v>7</v>
      </c>
      <c r="B319" s="11"/>
      <c r="C319" s="12"/>
      <c r="D319" s="10"/>
      <c r="E319" s="13"/>
      <c r="F319" s="10"/>
      <c r="G319" s="10"/>
    </row>
    <row r="320" spans="1:7" customFormat="1">
      <c r="A320" s="10">
        <v>8</v>
      </c>
      <c r="B320" s="11"/>
      <c r="C320" s="12"/>
      <c r="D320" s="10"/>
      <c r="E320" s="13"/>
      <c r="F320" s="10"/>
      <c r="G320" s="10"/>
    </row>
    <row r="321" spans="1:7" customFormat="1">
      <c r="A321" s="10">
        <v>9</v>
      </c>
      <c r="B321" s="11"/>
      <c r="C321" s="12"/>
      <c r="D321" s="10"/>
      <c r="E321" s="13"/>
      <c r="F321" s="10"/>
      <c r="G321" s="10"/>
    </row>
    <row r="322" spans="1:7" customFormat="1">
      <c r="A322" s="10">
        <v>10</v>
      </c>
      <c r="B322" s="11"/>
      <c r="C322" s="12"/>
      <c r="D322" s="10"/>
      <c r="E322" s="13"/>
      <c r="F322" s="10"/>
      <c r="G322" s="10"/>
    </row>
    <row r="323" spans="1:7" customFormat="1">
      <c r="A323" s="4">
        <v>11</v>
      </c>
      <c r="B323" s="9"/>
      <c r="C323" s="9"/>
      <c r="D323" s="9"/>
      <c r="E323" s="9"/>
      <c r="F323" s="9"/>
      <c r="G323" s="9"/>
    </row>
    <row r="324" spans="1:7" customFormat="1">
      <c r="A324" s="4">
        <v>12</v>
      </c>
      <c r="B324" s="9"/>
      <c r="C324" s="9"/>
      <c r="D324" s="9"/>
      <c r="E324" s="9"/>
      <c r="F324" s="9"/>
      <c r="G324" s="9"/>
    </row>
    <row r="325" spans="1:7" customFormat="1">
      <c r="A325" s="4">
        <v>13</v>
      </c>
      <c r="B325" s="9"/>
      <c r="C325" s="9"/>
      <c r="D325" s="9"/>
      <c r="E325" s="9"/>
      <c r="F325" s="9"/>
      <c r="G325" s="9"/>
    </row>
    <row r="326" spans="1:7" customFormat="1">
      <c r="A326" s="4">
        <v>14</v>
      </c>
      <c r="B326" s="9"/>
      <c r="C326" s="9"/>
      <c r="D326" s="9"/>
      <c r="E326" s="9"/>
      <c r="F326" s="9"/>
      <c r="G326" s="9"/>
    </row>
    <row r="327" spans="1:7" customFormat="1">
      <c r="A327" s="4">
        <v>15</v>
      </c>
      <c r="B327" s="9"/>
      <c r="C327" s="9"/>
      <c r="D327" s="9"/>
      <c r="E327" s="9"/>
      <c r="F327" s="9"/>
      <c r="G327" s="9"/>
    </row>
    <row r="328" spans="1:7" customFormat="1">
      <c r="A328" s="492" t="s">
        <v>187</v>
      </c>
      <c r="B328" s="492"/>
      <c r="C328" s="492"/>
      <c r="D328" s="2" t="s">
        <v>4</v>
      </c>
      <c r="E328" s="3" t="s">
        <v>5</v>
      </c>
      <c r="F328" s="4" t="s">
        <v>6</v>
      </c>
      <c r="G328" s="5"/>
    </row>
    <row r="329" spans="1:7" customFormat="1">
      <c r="A329" s="492" t="s">
        <v>188</v>
      </c>
      <c r="B329" s="492"/>
      <c r="C329" s="492"/>
      <c r="D329" s="4">
        <f>SUM(D331:D340)</f>
        <v>85</v>
      </c>
      <c r="E329" s="3">
        <v>85</v>
      </c>
      <c r="F329" s="493" t="s">
        <v>8</v>
      </c>
      <c r="G329" s="5"/>
    </row>
    <row r="330" spans="1:7" customFormat="1">
      <c r="A330" s="6" t="s">
        <v>9</v>
      </c>
      <c r="B330" s="7" t="s">
        <v>10</v>
      </c>
      <c r="C330" s="6" t="s">
        <v>11</v>
      </c>
      <c r="D330" s="6" t="s">
        <v>12</v>
      </c>
      <c r="E330" s="3" t="s">
        <v>13</v>
      </c>
      <c r="F330" s="493"/>
      <c r="G330" s="3" t="s">
        <v>14</v>
      </c>
    </row>
    <row r="331" spans="1:7" customFormat="1">
      <c r="A331" s="6">
        <v>1</v>
      </c>
      <c r="B331" s="8" t="s">
        <v>164</v>
      </c>
      <c r="C331" s="6" t="s">
        <v>165</v>
      </c>
      <c r="D331" s="4">
        <v>85</v>
      </c>
      <c r="E331" s="3">
        <v>85</v>
      </c>
      <c r="F331" s="4" t="s">
        <v>127</v>
      </c>
      <c r="G331" s="4"/>
    </row>
    <row r="332" spans="1:7" customFormat="1">
      <c r="A332" s="6">
        <v>2</v>
      </c>
      <c r="B332" s="9"/>
      <c r="C332" s="6"/>
      <c r="D332" s="4"/>
      <c r="E332" s="3"/>
      <c r="F332" s="4"/>
      <c r="G332" s="4"/>
    </row>
    <row r="333" spans="1:7" customFormat="1">
      <c r="A333" s="6">
        <v>3</v>
      </c>
      <c r="B333" s="9"/>
      <c r="C333" s="20"/>
      <c r="D333" s="21"/>
      <c r="E333" s="3"/>
      <c r="F333" s="4"/>
      <c r="G333" s="4"/>
    </row>
    <row r="334" spans="1:7" customFormat="1">
      <c r="A334" s="6">
        <v>4</v>
      </c>
      <c r="B334" s="27"/>
      <c r="C334" s="18"/>
      <c r="D334" s="4"/>
      <c r="E334" s="3"/>
      <c r="F334" s="22"/>
      <c r="G334" s="4"/>
    </row>
    <row r="335" spans="1:7" customFormat="1">
      <c r="A335" s="4">
        <v>5</v>
      </c>
      <c r="B335" s="9"/>
      <c r="C335" s="6"/>
      <c r="D335" s="4"/>
      <c r="E335" s="3"/>
      <c r="F335" s="4"/>
      <c r="G335" s="4"/>
    </row>
    <row r="336" spans="1:7" customFormat="1">
      <c r="A336" s="10">
        <v>6</v>
      </c>
      <c r="B336" s="11"/>
      <c r="C336" s="12"/>
      <c r="D336" s="10"/>
      <c r="E336" s="13"/>
      <c r="F336" s="10"/>
      <c r="G336" s="10"/>
    </row>
    <row r="337" spans="1:7" customFormat="1">
      <c r="A337" s="10">
        <v>7</v>
      </c>
      <c r="B337" s="11"/>
      <c r="C337" s="12"/>
      <c r="D337" s="10"/>
      <c r="E337" s="13"/>
      <c r="F337" s="10"/>
      <c r="G337" s="10"/>
    </row>
    <row r="338" spans="1:7" customFormat="1">
      <c r="A338" s="10">
        <v>8</v>
      </c>
      <c r="B338" s="11"/>
      <c r="C338" s="12"/>
      <c r="D338" s="10"/>
      <c r="E338" s="13"/>
      <c r="F338" s="10"/>
      <c r="G338" s="10"/>
    </row>
    <row r="339" spans="1:7" customFormat="1">
      <c r="A339" s="10">
        <v>9</v>
      </c>
      <c r="B339" s="11"/>
      <c r="C339" s="12"/>
      <c r="D339" s="10"/>
      <c r="E339" s="13"/>
      <c r="F339" s="10"/>
      <c r="G339" s="10"/>
    </row>
    <row r="340" spans="1:7" customFormat="1">
      <c r="A340" s="10">
        <v>10</v>
      </c>
      <c r="B340" s="11"/>
      <c r="C340" s="12"/>
      <c r="D340" s="10"/>
      <c r="E340" s="13"/>
      <c r="F340" s="10"/>
      <c r="G340" s="10"/>
    </row>
    <row r="341" spans="1:7" customFormat="1">
      <c r="A341" s="4">
        <v>11</v>
      </c>
      <c r="B341" s="9"/>
      <c r="C341" s="9"/>
      <c r="D341" s="9"/>
      <c r="E341" s="9"/>
      <c r="F341" s="9"/>
      <c r="G341" s="9"/>
    </row>
    <row r="342" spans="1:7" customFormat="1">
      <c r="A342" s="25">
        <v>12</v>
      </c>
      <c r="B342" s="9"/>
      <c r="C342" s="9"/>
      <c r="D342" s="9"/>
      <c r="E342" s="9"/>
      <c r="F342" s="9"/>
      <c r="G342" s="9"/>
    </row>
    <row r="343" spans="1:7" customFormat="1">
      <c r="A343" s="25">
        <v>13</v>
      </c>
      <c r="B343" s="9"/>
      <c r="C343" s="9"/>
      <c r="D343" s="9"/>
      <c r="E343" s="9"/>
      <c r="F343" s="9"/>
      <c r="G343" s="9"/>
    </row>
    <row r="344" spans="1:7" customFormat="1">
      <c r="A344" s="25">
        <v>14</v>
      </c>
      <c r="B344" s="9"/>
      <c r="C344" s="9"/>
      <c r="D344" s="9"/>
      <c r="E344" s="9"/>
      <c r="F344" s="9"/>
      <c r="G344" s="9"/>
    </row>
    <row r="345" spans="1:7" customFormat="1">
      <c r="A345" s="26">
        <v>15</v>
      </c>
      <c r="B345" s="9"/>
      <c r="C345" s="9"/>
      <c r="D345" s="9"/>
      <c r="E345" s="9"/>
      <c r="F345" s="9"/>
      <c r="G345" s="9"/>
    </row>
    <row r="346" spans="1:7" customFormat="1">
      <c r="A346" s="492" t="s">
        <v>189</v>
      </c>
      <c r="B346" s="492"/>
      <c r="C346" s="492"/>
      <c r="D346" s="2" t="s">
        <v>4</v>
      </c>
      <c r="E346" s="3" t="s">
        <v>5</v>
      </c>
      <c r="F346" s="4" t="s">
        <v>6</v>
      </c>
      <c r="G346" s="5"/>
    </row>
    <row r="347" spans="1:7" customFormat="1">
      <c r="A347" s="492" t="s">
        <v>190</v>
      </c>
      <c r="B347" s="492"/>
      <c r="C347" s="492"/>
      <c r="D347" s="4">
        <f>SUM(D349:D359)</f>
        <v>200</v>
      </c>
      <c r="E347" s="3">
        <v>150</v>
      </c>
      <c r="F347" s="493" t="s">
        <v>8</v>
      </c>
      <c r="G347" s="5"/>
    </row>
    <row r="348" spans="1:7" customFormat="1">
      <c r="A348" s="6" t="s">
        <v>9</v>
      </c>
      <c r="B348" s="7" t="s">
        <v>10</v>
      </c>
      <c r="C348" s="6" t="s">
        <v>11</v>
      </c>
      <c r="D348" s="6" t="s">
        <v>12</v>
      </c>
      <c r="E348" s="3" t="s">
        <v>13</v>
      </c>
      <c r="F348" s="493"/>
      <c r="G348" s="3" t="s">
        <v>14</v>
      </c>
    </row>
    <row r="349" spans="1:7" customFormat="1">
      <c r="A349" s="6">
        <v>1</v>
      </c>
      <c r="B349" s="9" t="s">
        <v>125</v>
      </c>
      <c r="C349" s="6" t="s">
        <v>126</v>
      </c>
      <c r="D349" s="4">
        <v>20</v>
      </c>
      <c r="E349" s="3">
        <v>20</v>
      </c>
      <c r="F349" s="4" t="s">
        <v>127</v>
      </c>
      <c r="G349" s="4"/>
    </row>
    <row r="350" spans="1:7" customFormat="1">
      <c r="A350" s="6">
        <v>2</v>
      </c>
      <c r="B350" s="29" t="s">
        <v>131</v>
      </c>
      <c r="C350" s="30" t="s">
        <v>132</v>
      </c>
      <c r="D350" s="31">
        <v>4</v>
      </c>
      <c r="E350" s="32">
        <v>24</v>
      </c>
      <c r="F350" s="31" t="s">
        <v>133</v>
      </c>
      <c r="G350" s="4"/>
    </row>
    <row r="351" spans="1:7" customFormat="1">
      <c r="A351" s="4">
        <v>3</v>
      </c>
      <c r="B351" s="33" t="s">
        <v>125</v>
      </c>
      <c r="C351" s="6" t="s">
        <v>134</v>
      </c>
      <c r="D351" s="4">
        <v>20</v>
      </c>
      <c r="E351" s="3">
        <v>44</v>
      </c>
      <c r="F351" s="4" t="s">
        <v>135</v>
      </c>
      <c r="G351" s="4"/>
    </row>
    <row r="352" spans="1:7" customFormat="1">
      <c r="A352" s="6">
        <v>4</v>
      </c>
      <c r="B352" s="9" t="s">
        <v>154</v>
      </c>
      <c r="C352" s="20" t="s">
        <v>155</v>
      </c>
      <c r="D352" s="21">
        <v>40</v>
      </c>
      <c r="E352" s="3">
        <v>84</v>
      </c>
      <c r="F352" s="4" t="s">
        <v>32</v>
      </c>
      <c r="G352" s="4"/>
    </row>
    <row r="353" spans="1:7" customFormat="1">
      <c r="A353" s="4">
        <v>5</v>
      </c>
      <c r="B353" s="9" t="s">
        <v>30</v>
      </c>
      <c r="C353" s="6" t="s">
        <v>31</v>
      </c>
      <c r="D353" s="4">
        <v>10</v>
      </c>
      <c r="E353" s="3">
        <v>94</v>
      </c>
      <c r="F353" s="4" t="s">
        <v>32</v>
      </c>
      <c r="G353" s="4"/>
    </row>
    <row r="354" spans="1:7" customFormat="1">
      <c r="A354" s="10">
        <v>6</v>
      </c>
      <c r="B354" s="11" t="s">
        <v>3257</v>
      </c>
      <c r="C354" s="12" t="s">
        <v>3258</v>
      </c>
      <c r="D354" s="10">
        <v>12</v>
      </c>
      <c r="E354" s="13">
        <v>106</v>
      </c>
      <c r="F354" s="10" t="s">
        <v>3251</v>
      </c>
      <c r="G354" s="10"/>
    </row>
    <row r="355" spans="1:7" customFormat="1">
      <c r="A355" s="10">
        <v>7</v>
      </c>
      <c r="B355" s="11" t="s">
        <v>3249</v>
      </c>
      <c r="C355" s="12" t="s">
        <v>3250</v>
      </c>
      <c r="D355" s="10">
        <v>4</v>
      </c>
      <c r="E355" s="13">
        <v>110</v>
      </c>
      <c r="F355" s="442" t="s">
        <v>3251</v>
      </c>
      <c r="G355" s="10"/>
    </row>
    <row r="356" spans="1:7" customFormat="1">
      <c r="A356" s="10">
        <v>8</v>
      </c>
      <c r="B356" s="435" t="s">
        <v>3274</v>
      </c>
      <c r="C356" s="12" t="s">
        <v>3177</v>
      </c>
      <c r="D356" s="10">
        <v>20</v>
      </c>
      <c r="E356" s="13">
        <v>130</v>
      </c>
      <c r="F356" s="10" t="s">
        <v>3251</v>
      </c>
      <c r="G356" s="10"/>
    </row>
    <row r="357" spans="1:7" customFormat="1">
      <c r="A357" s="10">
        <v>9</v>
      </c>
      <c r="B357" s="11" t="s">
        <v>3328</v>
      </c>
      <c r="C357" s="12" t="s">
        <v>3307</v>
      </c>
      <c r="D357" s="10">
        <v>30</v>
      </c>
      <c r="E357" s="13">
        <v>150</v>
      </c>
      <c r="F357" s="10" t="s">
        <v>3301</v>
      </c>
      <c r="G357" s="10"/>
    </row>
    <row r="358" spans="1:7" customFormat="1">
      <c r="A358" s="10">
        <v>10</v>
      </c>
      <c r="B358" s="11" t="s">
        <v>3341</v>
      </c>
      <c r="C358" s="12" t="s">
        <v>3310</v>
      </c>
      <c r="D358" s="10">
        <v>20</v>
      </c>
      <c r="E358" s="13">
        <v>150</v>
      </c>
      <c r="F358" s="442" t="s">
        <v>3301</v>
      </c>
      <c r="G358" s="10"/>
    </row>
    <row r="359" spans="1:7" customFormat="1">
      <c r="A359" s="4">
        <v>11</v>
      </c>
      <c r="B359" s="9" t="s">
        <v>3176</v>
      </c>
      <c r="C359" s="437" t="s">
        <v>3364</v>
      </c>
      <c r="D359" s="4">
        <v>20</v>
      </c>
      <c r="E359" s="3">
        <v>150</v>
      </c>
      <c r="F359" s="437" t="s">
        <v>3365</v>
      </c>
      <c r="G359" s="9"/>
    </row>
    <row r="360" spans="1:7" customFormat="1">
      <c r="A360" s="25">
        <v>12</v>
      </c>
      <c r="B360" s="9" t="s">
        <v>3372</v>
      </c>
      <c r="C360" s="4" t="s">
        <v>3370</v>
      </c>
      <c r="D360" s="4">
        <v>10</v>
      </c>
      <c r="E360" s="3">
        <v>150</v>
      </c>
      <c r="F360" s="437" t="s">
        <v>3365</v>
      </c>
      <c r="G360" s="9"/>
    </row>
    <row r="361" spans="1:7" customFormat="1">
      <c r="A361" s="25">
        <v>13</v>
      </c>
      <c r="B361" s="9"/>
      <c r="C361" s="9"/>
      <c r="D361" s="9"/>
      <c r="E361" s="9"/>
      <c r="F361" s="9"/>
      <c r="G361" s="9"/>
    </row>
    <row r="362" spans="1:7" customFormat="1">
      <c r="A362" s="25">
        <v>14</v>
      </c>
      <c r="B362" s="9"/>
      <c r="C362" s="9"/>
      <c r="D362" s="9"/>
      <c r="E362" s="9"/>
      <c r="F362" s="9"/>
      <c r="G362" s="9"/>
    </row>
    <row r="363" spans="1:7" customFormat="1">
      <c r="A363" s="26">
        <v>15</v>
      </c>
      <c r="B363" s="9"/>
      <c r="C363" s="9"/>
      <c r="D363" s="9"/>
      <c r="E363" s="9"/>
      <c r="F363" s="9"/>
      <c r="G363" s="9"/>
    </row>
    <row r="364" spans="1:7" customFormat="1">
      <c r="A364" s="492" t="s">
        <v>191</v>
      </c>
      <c r="B364" s="492"/>
      <c r="C364" s="492"/>
      <c r="D364" s="2" t="s">
        <v>4</v>
      </c>
      <c r="E364" s="3" t="s">
        <v>5</v>
      </c>
      <c r="F364" s="4" t="s">
        <v>6</v>
      </c>
      <c r="G364" s="5"/>
    </row>
    <row r="365" spans="1:7" customFormat="1">
      <c r="A365" s="492" t="s">
        <v>192</v>
      </c>
      <c r="B365" s="492"/>
      <c r="C365" s="492"/>
      <c r="D365" s="4">
        <f>SUM(D367:D376)</f>
        <v>110</v>
      </c>
      <c r="E365" s="3">
        <v>110</v>
      </c>
      <c r="F365" s="493" t="s">
        <v>8</v>
      </c>
      <c r="G365" s="5"/>
    </row>
    <row r="366" spans="1:7" customFormat="1">
      <c r="A366" s="6" t="s">
        <v>9</v>
      </c>
      <c r="B366" s="7" t="s">
        <v>10</v>
      </c>
      <c r="C366" s="6" t="s">
        <v>11</v>
      </c>
      <c r="D366" s="6" t="s">
        <v>12</v>
      </c>
      <c r="E366" s="3" t="s">
        <v>13</v>
      </c>
      <c r="F366" s="493"/>
      <c r="G366" s="3" t="s">
        <v>14</v>
      </c>
    </row>
    <row r="367" spans="1:7" customFormat="1">
      <c r="A367" s="6">
        <v>1</v>
      </c>
      <c r="B367" s="9" t="s">
        <v>125</v>
      </c>
      <c r="C367" s="6" t="s">
        <v>126</v>
      </c>
      <c r="D367" s="4">
        <v>20</v>
      </c>
      <c r="E367" s="3">
        <v>20</v>
      </c>
      <c r="F367" s="4" t="s">
        <v>127</v>
      </c>
      <c r="G367" s="4"/>
    </row>
    <row r="368" spans="1:7" customFormat="1">
      <c r="A368" s="6">
        <v>2</v>
      </c>
      <c r="B368" s="9" t="s">
        <v>128</v>
      </c>
      <c r="C368" s="4" t="s">
        <v>129</v>
      </c>
      <c r="D368" s="4">
        <v>12</v>
      </c>
      <c r="E368" s="3">
        <v>32</v>
      </c>
      <c r="F368" s="4" t="s">
        <v>130</v>
      </c>
      <c r="G368" s="4"/>
    </row>
    <row r="369" spans="1:7" customFormat="1">
      <c r="A369" s="4">
        <v>3</v>
      </c>
      <c r="B369" s="29" t="s">
        <v>131</v>
      </c>
      <c r="C369" s="30" t="s">
        <v>132</v>
      </c>
      <c r="D369" s="31">
        <v>4</v>
      </c>
      <c r="E369" s="32">
        <v>36</v>
      </c>
      <c r="F369" s="31" t="s">
        <v>133</v>
      </c>
      <c r="G369" s="4"/>
    </row>
    <row r="370" spans="1:7" customFormat="1">
      <c r="A370" s="6">
        <v>4</v>
      </c>
      <c r="B370" s="33" t="s">
        <v>125</v>
      </c>
      <c r="C370" s="6" t="s">
        <v>134</v>
      </c>
      <c r="D370" s="4">
        <v>20</v>
      </c>
      <c r="E370" s="3">
        <v>56</v>
      </c>
      <c r="F370" s="4" t="s">
        <v>135</v>
      </c>
      <c r="G370" s="4"/>
    </row>
    <row r="371" spans="1:7" customFormat="1">
      <c r="A371" s="4">
        <v>5</v>
      </c>
      <c r="B371" s="9" t="s">
        <v>136</v>
      </c>
      <c r="C371" s="6" t="s">
        <v>137</v>
      </c>
      <c r="D371" s="4">
        <v>20</v>
      </c>
      <c r="E371" s="3">
        <v>76</v>
      </c>
      <c r="F371" s="4" t="s">
        <v>32</v>
      </c>
      <c r="G371" s="4"/>
    </row>
    <row r="372" spans="1:7" customFormat="1">
      <c r="A372" s="10">
        <v>6</v>
      </c>
      <c r="B372" s="11" t="s">
        <v>30</v>
      </c>
      <c r="C372" s="12" t="s">
        <v>31</v>
      </c>
      <c r="D372" s="10">
        <v>10</v>
      </c>
      <c r="E372" s="13">
        <v>86</v>
      </c>
      <c r="F372" s="10" t="s">
        <v>32</v>
      </c>
      <c r="G372" s="10"/>
    </row>
    <row r="373" spans="1:7" customFormat="1">
      <c r="A373" s="10">
        <v>7</v>
      </c>
      <c r="B373" s="11" t="s">
        <v>3249</v>
      </c>
      <c r="C373" s="12" t="s">
        <v>3250</v>
      </c>
      <c r="D373" s="10">
        <v>4</v>
      </c>
      <c r="E373" s="13">
        <v>90</v>
      </c>
      <c r="F373" s="10" t="s">
        <v>3251</v>
      </c>
      <c r="G373" s="10"/>
    </row>
    <row r="374" spans="1:7" customFormat="1">
      <c r="A374" s="10">
        <v>8</v>
      </c>
      <c r="B374" s="435" t="s">
        <v>3274</v>
      </c>
      <c r="C374" s="12" t="s">
        <v>3275</v>
      </c>
      <c r="D374" s="10">
        <v>20</v>
      </c>
      <c r="E374" s="13">
        <v>110</v>
      </c>
      <c r="F374" s="10" t="s">
        <v>3251</v>
      </c>
      <c r="G374" s="10"/>
    </row>
    <row r="375" spans="1:7" customFormat="1">
      <c r="A375" s="10">
        <v>9</v>
      </c>
      <c r="B375" s="11"/>
      <c r="C375" s="12"/>
      <c r="D375" s="10"/>
      <c r="E375" s="13"/>
      <c r="F375" s="10"/>
      <c r="G375" s="10"/>
    </row>
    <row r="376" spans="1:7" customFormat="1">
      <c r="A376" s="10">
        <v>10</v>
      </c>
      <c r="B376" s="11"/>
      <c r="C376" s="12"/>
      <c r="D376" s="10"/>
      <c r="E376" s="13"/>
      <c r="F376" s="10"/>
      <c r="G376" s="10"/>
    </row>
    <row r="377" spans="1:7" customFormat="1">
      <c r="A377" s="4">
        <v>11</v>
      </c>
      <c r="B377" s="9"/>
      <c r="C377" s="9"/>
      <c r="D377" s="9"/>
      <c r="E377" s="9"/>
      <c r="F377" s="9"/>
      <c r="G377" s="9"/>
    </row>
    <row r="378" spans="1:7" customFormat="1">
      <c r="A378" s="25">
        <v>12</v>
      </c>
      <c r="B378" s="9"/>
      <c r="C378" s="9"/>
      <c r="D378" s="9"/>
      <c r="E378" s="9"/>
      <c r="F378" s="9"/>
      <c r="G378" s="9"/>
    </row>
    <row r="379" spans="1:7" customFormat="1">
      <c r="A379" s="25">
        <v>13</v>
      </c>
      <c r="B379" s="9"/>
      <c r="C379" s="9"/>
      <c r="D379" s="9"/>
      <c r="E379" s="9"/>
      <c r="F379" s="9"/>
      <c r="G379" s="9"/>
    </row>
    <row r="380" spans="1:7" customFormat="1">
      <c r="A380" s="25">
        <v>14</v>
      </c>
      <c r="B380" s="9"/>
      <c r="C380" s="9"/>
      <c r="D380" s="9"/>
      <c r="E380" s="9"/>
      <c r="F380" s="9"/>
      <c r="G380" s="9"/>
    </row>
    <row r="381" spans="1:7" customFormat="1">
      <c r="A381" s="26">
        <v>15</v>
      </c>
      <c r="B381" s="9"/>
      <c r="C381" s="9"/>
      <c r="D381" s="9"/>
      <c r="E381" s="9"/>
      <c r="F381" s="9"/>
      <c r="G381" s="9"/>
    </row>
    <row r="382" spans="1:7" customFormat="1">
      <c r="A382" s="492" t="s">
        <v>193</v>
      </c>
      <c r="B382" s="492"/>
      <c r="C382" s="492"/>
      <c r="D382" s="2" t="s">
        <v>4</v>
      </c>
      <c r="E382" s="3" t="s">
        <v>5</v>
      </c>
      <c r="F382" s="4" t="s">
        <v>6</v>
      </c>
      <c r="G382" s="5"/>
    </row>
    <row r="383" spans="1:7" customFormat="1">
      <c r="A383" s="492" t="s">
        <v>194</v>
      </c>
      <c r="B383" s="492"/>
      <c r="C383" s="492"/>
      <c r="D383" s="4">
        <f>SUM(D385:D394)</f>
        <v>20</v>
      </c>
      <c r="E383" s="3">
        <v>20</v>
      </c>
      <c r="F383" s="493" t="s">
        <v>8</v>
      </c>
      <c r="G383" s="5"/>
    </row>
    <row r="384" spans="1:7" customFormat="1">
      <c r="A384" s="6" t="s">
        <v>9</v>
      </c>
      <c r="B384" s="7" t="s">
        <v>10</v>
      </c>
      <c r="C384" s="6" t="s">
        <v>11</v>
      </c>
      <c r="D384" s="6" t="s">
        <v>12</v>
      </c>
      <c r="E384" s="3" t="s">
        <v>13</v>
      </c>
      <c r="F384" s="493"/>
      <c r="G384" s="3" t="s">
        <v>14</v>
      </c>
    </row>
    <row r="385" spans="1:7" customFormat="1">
      <c r="A385" s="6">
        <v>1</v>
      </c>
      <c r="B385" s="9" t="s">
        <v>125</v>
      </c>
      <c r="C385" s="6" t="s">
        <v>126</v>
      </c>
      <c r="D385" s="4">
        <v>20</v>
      </c>
      <c r="E385" s="3">
        <v>20</v>
      </c>
      <c r="F385" s="4" t="s">
        <v>127</v>
      </c>
      <c r="G385" s="4"/>
    </row>
    <row r="386" spans="1:7" customFormat="1">
      <c r="A386" s="6">
        <v>2</v>
      </c>
      <c r="B386" s="8"/>
      <c r="C386" s="6"/>
      <c r="D386" s="4"/>
      <c r="E386" s="3"/>
      <c r="F386" s="4"/>
      <c r="G386" s="4"/>
    </row>
    <row r="387" spans="1:7" customFormat="1">
      <c r="A387" s="4">
        <v>3</v>
      </c>
      <c r="B387" s="9"/>
      <c r="C387" s="20"/>
      <c r="D387" s="21"/>
      <c r="E387" s="3"/>
      <c r="F387" s="4"/>
      <c r="G387" s="4"/>
    </row>
    <row r="388" spans="1:7" customFormat="1">
      <c r="A388" s="6">
        <v>4</v>
      </c>
      <c r="B388" s="9"/>
      <c r="C388" s="6"/>
      <c r="D388" s="4"/>
      <c r="E388" s="3"/>
      <c r="F388" s="4"/>
      <c r="G388" s="4"/>
    </row>
    <row r="389" spans="1:7" customFormat="1">
      <c r="A389" s="4">
        <v>5</v>
      </c>
      <c r="B389" s="9"/>
      <c r="C389" s="6"/>
      <c r="D389" s="4"/>
      <c r="E389" s="3"/>
      <c r="F389" s="4"/>
      <c r="G389" s="4"/>
    </row>
    <row r="390" spans="1:7" customFormat="1">
      <c r="A390" s="10">
        <v>6</v>
      </c>
      <c r="B390" s="11"/>
      <c r="C390" s="12"/>
      <c r="D390" s="10"/>
      <c r="E390" s="13"/>
      <c r="F390" s="10"/>
      <c r="G390" s="10"/>
    </row>
    <row r="391" spans="1:7" customFormat="1">
      <c r="A391" s="10">
        <v>7</v>
      </c>
      <c r="B391" s="11"/>
      <c r="C391" s="12"/>
      <c r="D391" s="10"/>
      <c r="E391" s="13"/>
      <c r="F391" s="10"/>
      <c r="G391" s="10"/>
    </row>
    <row r="392" spans="1:7" customFormat="1">
      <c r="A392" s="10">
        <v>8</v>
      </c>
      <c r="B392" s="11"/>
      <c r="C392" s="12"/>
      <c r="D392" s="10"/>
      <c r="E392" s="13"/>
      <c r="F392" s="10"/>
      <c r="G392" s="10"/>
    </row>
    <row r="393" spans="1:7" customFormat="1">
      <c r="A393" s="10">
        <v>9</v>
      </c>
      <c r="B393" s="11"/>
      <c r="C393" s="12"/>
      <c r="D393" s="10"/>
      <c r="E393" s="13"/>
      <c r="F393" s="10"/>
      <c r="G393" s="10"/>
    </row>
    <row r="394" spans="1:7" customFormat="1">
      <c r="A394" s="10">
        <v>10</v>
      </c>
      <c r="B394" s="11"/>
      <c r="C394" s="12"/>
      <c r="D394" s="10"/>
      <c r="E394" s="13"/>
      <c r="F394" s="10"/>
      <c r="G394" s="10"/>
    </row>
    <row r="395" spans="1:7" customFormat="1">
      <c r="A395" s="4">
        <v>11</v>
      </c>
      <c r="B395" s="9"/>
      <c r="C395" s="9"/>
      <c r="D395" s="9"/>
      <c r="E395" s="9"/>
      <c r="F395" s="9"/>
      <c r="G395" s="9"/>
    </row>
    <row r="396" spans="1:7" customFormat="1">
      <c r="A396" s="4">
        <v>12</v>
      </c>
      <c r="B396" s="9"/>
      <c r="C396" s="9"/>
      <c r="D396" s="9"/>
      <c r="E396" s="9"/>
      <c r="F396" s="9"/>
      <c r="G396" s="9"/>
    </row>
    <row r="397" spans="1:7" customFormat="1">
      <c r="A397" s="4">
        <v>13</v>
      </c>
      <c r="B397" s="9"/>
      <c r="C397" s="9"/>
      <c r="D397" s="9"/>
      <c r="E397" s="9"/>
      <c r="F397" s="9"/>
      <c r="G397" s="9"/>
    </row>
    <row r="398" spans="1:7" customFormat="1">
      <c r="A398" s="4">
        <v>14</v>
      </c>
      <c r="B398" s="9"/>
      <c r="C398" s="9"/>
      <c r="D398" s="9"/>
      <c r="E398" s="9"/>
      <c r="F398" s="9"/>
      <c r="G398" s="9"/>
    </row>
    <row r="399" spans="1:7" customFormat="1">
      <c r="A399" s="4">
        <v>15</v>
      </c>
      <c r="B399" s="9"/>
      <c r="C399" s="9"/>
      <c r="D399" s="9"/>
      <c r="E399" s="9"/>
      <c r="F399" s="9"/>
      <c r="G399" s="9"/>
    </row>
    <row r="400" spans="1:7" customFormat="1">
      <c r="A400" s="492" t="s">
        <v>195</v>
      </c>
      <c r="B400" s="492"/>
      <c r="C400" s="492"/>
      <c r="D400" s="2" t="s">
        <v>4</v>
      </c>
      <c r="E400" s="3" t="s">
        <v>5</v>
      </c>
      <c r="F400" s="4" t="s">
        <v>6</v>
      </c>
      <c r="G400" s="5"/>
    </row>
    <row r="401" spans="1:7" customFormat="1">
      <c r="A401" s="492" t="s">
        <v>196</v>
      </c>
      <c r="B401" s="492"/>
      <c r="C401" s="492"/>
      <c r="D401" s="4">
        <f>SUM(D403:D412)</f>
        <v>96</v>
      </c>
      <c r="E401" s="3">
        <v>96</v>
      </c>
      <c r="F401" s="493" t="s">
        <v>8</v>
      </c>
      <c r="G401" s="5"/>
    </row>
    <row r="402" spans="1:7" customFormat="1">
      <c r="A402" s="6" t="s">
        <v>9</v>
      </c>
      <c r="B402" s="7" t="s">
        <v>10</v>
      </c>
      <c r="C402" s="6" t="s">
        <v>11</v>
      </c>
      <c r="D402" s="6" t="s">
        <v>12</v>
      </c>
      <c r="E402" s="3" t="s">
        <v>13</v>
      </c>
      <c r="F402" s="493"/>
      <c r="G402" s="3" t="s">
        <v>14</v>
      </c>
    </row>
    <row r="403" spans="1:7" customFormat="1">
      <c r="A403" s="6">
        <v>1</v>
      </c>
      <c r="B403" s="9" t="s">
        <v>125</v>
      </c>
      <c r="C403" s="6" t="s">
        <v>126</v>
      </c>
      <c r="D403" s="4">
        <v>20</v>
      </c>
      <c r="E403" s="3">
        <v>20</v>
      </c>
      <c r="F403" s="4" t="s">
        <v>127</v>
      </c>
      <c r="G403" s="4"/>
    </row>
    <row r="404" spans="1:7" customFormat="1">
      <c r="A404" s="6">
        <v>2</v>
      </c>
      <c r="B404" s="33" t="s">
        <v>125</v>
      </c>
      <c r="C404" s="6" t="s">
        <v>134</v>
      </c>
      <c r="D404" s="4">
        <v>20</v>
      </c>
      <c r="E404" s="3">
        <v>40</v>
      </c>
      <c r="F404" s="4" t="s">
        <v>135</v>
      </c>
      <c r="G404" s="4"/>
    </row>
    <row r="405" spans="1:7" customFormat="1">
      <c r="A405" s="4">
        <v>3</v>
      </c>
      <c r="B405" s="9" t="s">
        <v>30</v>
      </c>
      <c r="C405" s="6" t="s">
        <v>31</v>
      </c>
      <c r="D405" s="4">
        <v>10</v>
      </c>
      <c r="E405" s="3">
        <v>50</v>
      </c>
      <c r="F405" s="4" t="s">
        <v>32</v>
      </c>
      <c r="G405" s="4"/>
    </row>
    <row r="406" spans="1:7" customFormat="1">
      <c r="A406" s="6">
        <v>4</v>
      </c>
      <c r="B406" s="9" t="s">
        <v>3249</v>
      </c>
      <c r="C406" s="6" t="s">
        <v>3250</v>
      </c>
      <c r="D406" s="4">
        <v>4</v>
      </c>
      <c r="E406" s="3">
        <v>54</v>
      </c>
      <c r="F406" s="4" t="s">
        <v>3251</v>
      </c>
      <c r="G406" s="4"/>
    </row>
    <row r="407" spans="1:7" customFormat="1">
      <c r="A407" s="4">
        <v>5</v>
      </c>
      <c r="B407" s="9" t="s">
        <v>3265</v>
      </c>
      <c r="C407" s="20" t="s">
        <v>3264</v>
      </c>
      <c r="D407" s="21">
        <v>22</v>
      </c>
      <c r="E407" s="3">
        <v>76</v>
      </c>
      <c r="F407" s="4" t="s">
        <v>3251</v>
      </c>
      <c r="G407" s="4"/>
    </row>
    <row r="408" spans="1:7" customFormat="1">
      <c r="A408" s="10">
        <v>6</v>
      </c>
      <c r="B408" s="435" t="s">
        <v>3274</v>
      </c>
      <c r="C408" s="12" t="s">
        <v>3275</v>
      </c>
      <c r="D408" s="10">
        <v>20</v>
      </c>
      <c r="E408" s="13">
        <v>96</v>
      </c>
      <c r="F408" s="10" t="s">
        <v>3251</v>
      </c>
      <c r="G408" s="10"/>
    </row>
    <row r="409" spans="1:7" customFormat="1">
      <c r="A409" s="10">
        <v>7</v>
      </c>
      <c r="B409" s="11"/>
      <c r="C409" s="12"/>
      <c r="D409" s="10"/>
      <c r="E409" s="13"/>
      <c r="F409" s="10"/>
      <c r="G409" s="10"/>
    </row>
    <row r="410" spans="1:7" customFormat="1">
      <c r="A410" s="10">
        <v>8</v>
      </c>
      <c r="B410" s="11"/>
      <c r="C410" s="12"/>
      <c r="D410" s="10"/>
      <c r="E410" s="13"/>
      <c r="F410" s="10"/>
      <c r="G410" s="10"/>
    </row>
    <row r="411" spans="1:7" customFormat="1">
      <c r="A411" s="10">
        <v>9</v>
      </c>
      <c r="B411" s="11"/>
      <c r="C411" s="15"/>
      <c r="D411" s="10"/>
      <c r="E411" s="13"/>
      <c r="F411" s="16"/>
      <c r="G411" s="10"/>
    </row>
    <row r="412" spans="1:7" customFormat="1">
      <c r="A412" s="10">
        <v>10</v>
      </c>
      <c r="B412" s="11"/>
      <c r="C412" s="12"/>
      <c r="D412" s="10"/>
      <c r="E412" s="13"/>
      <c r="F412" s="10"/>
      <c r="G412" s="10"/>
    </row>
    <row r="413" spans="1:7" customFormat="1">
      <c r="A413" s="4">
        <v>11</v>
      </c>
      <c r="B413" s="9"/>
      <c r="C413" s="9"/>
      <c r="D413" s="9"/>
      <c r="E413" s="9"/>
      <c r="F413" s="9"/>
      <c r="G413" s="9"/>
    </row>
    <row r="414" spans="1:7" customFormat="1">
      <c r="A414" s="25">
        <v>12</v>
      </c>
      <c r="B414" s="9"/>
      <c r="C414" s="9"/>
      <c r="D414" s="9"/>
      <c r="E414" s="9"/>
      <c r="F414" s="9"/>
      <c r="G414" s="9"/>
    </row>
    <row r="415" spans="1:7" customFormat="1">
      <c r="A415" s="25">
        <v>13</v>
      </c>
      <c r="B415" s="9"/>
      <c r="C415" s="9"/>
      <c r="D415" s="9"/>
      <c r="E415" s="9"/>
      <c r="F415" s="9"/>
      <c r="G415" s="9"/>
    </row>
    <row r="416" spans="1:7" customFormat="1">
      <c r="A416" s="25">
        <v>14</v>
      </c>
      <c r="B416" s="9"/>
      <c r="C416" s="9"/>
      <c r="D416" s="9"/>
      <c r="E416" s="9"/>
      <c r="F416" s="9"/>
      <c r="G416" s="9"/>
    </row>
    <row r="417" spans="1:7" customFormat="1">
      <c r="A417" s="26">
        <v>15</v>
      </c>
      <c r="B417" s="9"/>
      <c r="C417" s="9"/>
      <c r="D417" s="9"/>
      <c r="E417" s="9"/>
      <c r="F417" s="9"/>
      <c r="G417" s="9"/>
    </row>
    <row r="418" spans="1:7" customFormat="1">
      <c r="A418" s="492" t="s">
        <v>197</v>
      </c>
      <c r="B418" s="492"/>
      <c r="C418" s="492"/>
      <c r="D418" s="2" t="s">
        <v>4</v>
      </c>
      <c r="E418" s="3" t="s">
        <v>5</v>
      </c>
      <c r="F418" s="4" t="s">
        <v>6</v>
      </c>
      <c r="G418" s="5"/>
    </row>
    <row r="419" spans="1:7" customFormat="1">
      <c r="A419" s="492" t="s">
        <v>198</v>
      </c>
      <c r="B419" s="492"/>
      <c r="C419" s="492"/>
      <c r="D419" s="4">
        <f>SUM(D421:D430)</f>
        <v>0</v>
      </c>
      <c r="E419" s="3"/>
      <c r="F419" s="493" t="s">
        <v>8</v>
      </c>
      <c r="G419" s="5"/>
    </row>
    <row r="420" spans="1:7" customFormat="1">
      <c r="A420" s="6" t="s">
        <v>9</v>
      </c>
      <c r="B420" s="7" t="s">
        <v>10</v>
      </c>
      <c r="C420" s="6" t="s">
        <v>11</v>
      </c>
      <c r="D420" s="6" t="s">
        <v>12</v>
      </c>
      <c r="E420" s="3" t="s">
        <v>13</v>
      </c>
      <c r="F420" s="493"/>
      <c r="G420" s="3" t="s">
        <v>14</v>
      </c>
    </row>
    <row r="421" spans="1:7" customFormat="1">
      <c r="A421" s="6">
        <v>1</v>
      </c>
      <c r="B421" s="8"/>
      <c r="C421" s="6"/>
      <c r="D421" s="4"/>
      <c r="E421" s="3"/>
      <c r="F421" s="4"/>
      <c r="G421" s="4"/>
    </row>
    <row r="422" spans="1:7" customFormat="1">
      <c r="A422" s="6">
        <v>2</v>
      </c>
      <c r="B422" s="8"/>
      <c r="C422" s="6"/>
      <c r="D422" s="4"/>
      <c r="E422" s="3"/>
      <c r="F422" s="4"/>
      <c r="G422" s="4"/>
    </row>
    <row r="423" spans="1:7" customFormat="1">
      <c r="A423" s="4">
        <v>3</v>
      </c>
      <c r="B423" s="9"/>
      <c r="C423" s="20"/>
      <c r="D423" s="21"/>
      <c r="E423" s="3"/>
      <c r="F423" s="4"/>
      <c r="G423" s="4"/>
    </row>
    <row r="424" spans="1:7" customFormat="1">
      <c r="A424" s="6">
        <v>4</v>
      </c>
      <c r="B424" s="9"/>
      <c r="C424" s="20"/>
      <c r="D424" s="21"/>
      <c r="E424" s="3"/>
      <c r="F424" s="4"/>
      <c r="G424" s="4"/>
    </row>
    <row r="425" spans="1:7" customFormat="1">
      <c r="A425" s="4">
        <v>5</v>
      </c>
      <c r="B425" s="9"/>
      <c r="C425" s="6"/>
      <c r="D425" s="4"/>
      <c r="E425" s="3"/>
      <c r="F425" s="4"/>
      <c r="G425" s="4"/>
    </row>
    <row r="426" spans="1:7" customFormat="1">
      <c r="A426" s="10">
        <v>6</v>
      </c>
      <c r="B426" s="14"/>
      <c r="C426" s="15"/>
      <c r="D426" s="10"/>
      <c r="E426" s="13"/>
      <c r="F426" s="16"/>
      <c r="G426" s="10"/>
    </row>
    <row r="427" spans="1:7" customFormat="1">
      <c r="A427" s="10">
        <v>7</v>
      </c>
      <c r="B427" s="11"/>
      <c r="C427" s="12"/>
      <c r="D427" s="10"/>
      <c r="E427" s="13"/>
      <c r="F427" s="10"/>
      <c r="G427" s="10"/>
    </row>
    <row r="428" spans="1:7" customFormat="1">
      <c r="A428" s="10">
        <v>8</v>
      </c>
      <c r="B428" s="11"/>
      <c r="C428" s="12"/>
      <c r="D428" s="10"/>
      <c r="E428" s="13"/>
      <c r="F428" s="10"/>
      <c r="G428" s="10"/>
    </row>
    <row r="429" spans="1:7" customFormat="1">
      <c r="A429" s="10">
        <v>9</v>
      </c>
      <c r="B429" s="11"/>
      <c r="C429" s="12"/>
      <c r="D429" s="10"/>
      <c r="E429" s="13"/>
      <c r="F429" s="10"/>
      <c r="G429" s="10"/>
    </row>
    <row r="430" spans="1:7" customFormat="1">
      <c r="A430" s="10">
        <v>10</v>
      </c>
      <c r="B430" s="11"/>
      <c r="C430" s="12"/>
      <c r="D430" s="10"/>
      <c r="E430" s="13"/>
      <c r="F430" s="10"/>
      <c r="G430" s="10"/>
    </row>
    <row r="431" spans="1:7" customFormat="1">
      <c r="A431" s="4">
        <v>11</v>
      </c>
      <c r="B431" s="9"/>
      <c r="C431" s="9"/>
      <c r="D431" s="9"/>
      <c r="E431" s="9"/>
      <c r="F431" s="9"/>
      <c r="G431" s="9"/>
    </row>
    <row r="432" spans="1:7" customFormat="1">
      <c r="A432" s="25">
        <v>12</v>
      </c>
      <c r="B432" s="9"/>
      <c r="C432" s="9"/>
      <c r="D432" s="9"/>
      <c r="E432" s="9"/>
      <c r="F432" s="9"/>
      <c r="G432" s="9"/>
    </row>
    <row r="433" spans="1:7" customFormat="1">
      <c r="A433" s="25">
        <v>13</v>
      </c>
      <c r="B433" s="9"/>
      <c r="C433" s="9"/>
      <c r="D433" s="9"/>
      <c r="E433" s="9"/>
      <c r="F433" s="9"/>
      <c r="G433" s="9"/>
    </row>
    <row r="434" spans="1:7" customFormat="1">
      <c r="A434" s="25">
        <v>14</v>
      </c>
      <c r="B434" s="9"/>
      <c r="C434" s="9"/>
      <c r="D434" s="9"/>
      <c r="E434" s="9"/>
      <c r="F434" s="9"/>
      <c r="G434" s="9"/>
    </row>
    <row r="435" spans="1:7" customFormat="1">
      <c r="A435" s="26">
        <v>15</v>
      </c>
      <c r="B435" s="9"/>
      <c r="C435" s="9"/>
      <c r="D435" s="9"/>
      <c r="E435" s="9"/>
      <c r="F435" s="9"/>
      <c r="G435" s="9"/>
    </row>
    <row r="436" spans="1:7" customFormat="1">
      <c r="A436" s="492" t="s">
        <v>199</v>
      </c>
      <c r="B436" s="492"/>
      <c r="C436" s="492"/>
      <c r="D436" s="2" t="s">
        <v>4</v>
      </c>
      <c r="E436" s="3" t="s">
        <v>5</v>
      </c>
      <c r="F436" s="4" t="s">
        <v>6</v>
      </c>
      <c r="G436" s="5"/>
    </row>
    <row r="437" spans="1:7" customFormat="1">
      <c r="A437" s="492" t="s">
        <v>200</v>
      </c>
      <c r="B437" s="492"/>
      <c r="C437" s="492"/>
      <c r="D437" s="4">
        <f>SUM(D438:D448)</f>
        <v>46</v>
      </c>
      <c r="E437" s="3">
        <v>20</v>
      </c>
      <c r="F437" s="493" t="s">
        <v>8</v>
      </c>
      <c r="G437" s="5"/>
    </row>
    <row r="438" spans="1:7" customFormat="1">
      <c r="A438" s="6" t="s">
        <v>9</v>
      </c>
      <c r="B438" s="7" t="s">
        <v>10</v>
      </c>
      <c r="C438" s="6" t="s">
        <v>11</v>
      </c>
      <c r="D438" s="6" t="s">
        <v>12</v>
      </c>
      <c r="E438" s="3" t="s">
        <v>13</v>
      </c>
      <c r="F438" s="493"/>
      <c r="G438" s="3" t="s">
        <v>14</v>
      </c>
    </row>
    <row r="439" spans="1:7" customFormat="1" ht="16.5" customHeight="1">
      <c r="A439" s="6">
        <v>1</v>
      </c>
      <c r="B439" s="8" t="s">
        <v>144</v>
      </c>
      <c r="C439" s="6" t="s">
        <v>145</v>
      </c>
      <c r="D439" s="4">
        <v>20</v>
      </c>
      <c r="E439" s="3">
        <v>20</v>
      </c>
      <c r="F439" s="4" t="s">
        <v>130</v>
      </c>
      <c r="G439" s="4"/>
    </row>
    <row r="440" spans="1:7" customFormat="1">
      <c r="A440" s="6">
        <v>2</v>
      </c>
      <c r="B440" s="8" t="s">
        <v>183</v>
      </c>
      <c r="C440" s="6" t="s">
        <v>184</v>
      </c>
      <c r="D440" s="4">
        <v>26</v>
      </c>
      <c r="E440" s="3">
        <v>46</v>
      </c>
      <c r="F440" s="4" t="s">
        <v>32</v>
      </c>
      <c r="G440" s="4"/>
    </row>
    <row r="441" spans="1:7" customFormat="1">
      <c r="A441" s="4">
        <v>3</v>
      </c>
      <c r="B441" s="9"/>
      <c r="C441" s="6"/>
      <c r="D441" s="4"/>
      <c r="E441" s="3"/>
      <c r="F441" s="4"/>
      <c r="G441" s="4"/>
    </row>
    <row r="442" spans="1:7" customFormat="1">
      <c r="A442" s="6">
        <v>4</v>
      </c>
      <c r="B442" s="9"/>
      <c r="C442" s="20"/>
      <c r="D442" s="21"/>
      <c r="E442" s="3"/>
      <c r="F442" s="4"/>
      <c r="G442" s="4"/>
    </row>
    <row r="443" spans="1:7" customFormat="1">
      <c r="A443" s="4">
        <v>5</v>
      </c>
      <c r="B443" s="9"/>
      <c r="C443" s="4"/>
      <c r="D443" s="4"/>
      <c r="E443" s="3"/>
      <c r="F443" s="4"/>
      <c r="G443" s="4"/>
    </row>
    <row r="444" spans="1:7" customFormat="1">
      <c r="A444" s="10">
        <v>6</v>
      </c>
      <c r="B444" s="39"/>
      <c r="C444" s="40"/>
      <c r="D444" s="41"/>
      <c r="E444" s="42"/>
      <c r="F444" s="41"/>
      <c r="G444" s="10"/>
    </row>
    <row r="445" spans="1:7" customFormat="1">
      <c r="A445" s="10">
        <v>7</v>
      </c>
      <c r="B445" s="43"/>
      <c r="C445" s="44"/>
      <c r="D445" s="41"/>
      <c r="E445" s="42"/>
      <c r="F445" s="45"/>
      <c r="G445" s="10"/>
    </row>
    <row r="446" spans="1:7" customFormat="1">
      <c r="A446" s="10">
        <v>8</v>
      </c>
      <c r="B446" s="39"/>
      <c r="C446" s="40"/>
      <c r="D446" s="41"/>
      <c r="E446" s="42"/>
      <c r="F446" s="41"/>
      <c r="G446" s="10"/>
    </row>
    <row r="447" spans="1:7" customFormat="1">
      <c r="A447" s="10">
        <v>9</v>
      </c>
      <c r="B447" s="11"/>
      <c r="C447" s="12"/>
      <c r="D447" s="10"/>
      <c r="E447" s="13"/>
      <c r="F447" s="10"/>
      <c r="G447" s="10"/>
    </row>
    <row r="448" spans="1:7" customFormat="1">
      <c r="A448" s="10">
        <v>10</v>
      </c>
      <c r="B448" s="11"/>
      <c r="C448" s="12"/>
      <c r="D448" s="10"/>
      <c r="E448" s="13"/>
      <c r="F448" s="10"/>
      <c r="G448" s="10"/>
    </row>
    <row r="449" spans="1:7" customFormat="1">
      <c r="A449" s="4">
        <v>11</v>
      </c>
      <c r="B449" s="9"/>
      <c r="C449" s="9"/>
      <c r="D449" s="9"/>
      <c r="E449" s="9"/>
      <c r="F449" s="9"/>
      <c r="G449" s="9"/>
    </row>
    <row r="450" spans="1:7" customFormat="1">
      <c r="A450" s="25">
        <v>12</v>
      </c>
      <c r="B450" s="9"/>
      <c r="C450" s="9"/>
      <c r="D450" s="9"/>
      <c r="E450" s="9"/>
      <c r="F450" s="9"/>
      <c r="G450" s="9"/>
    </row>
    <row r="451" spans="1:7" customFormat="1">
      <c r="A451" s="25">
        <v>13</v>
      </c>
      <c r="B451" s="9"/>
      <c r="C451" s="9"/>
      <c r="D451" s="9"/>
      <c r="E451" s="9"/>
      <c r="F451" s="9"/>
      <c r="G451" s="9"/>
    </row>
    <row r="452" spans="1:7" customFormat="1">
      <c r="A452" s="25">
        <v>14</v>
      </c>
      <c r="B452" s="9"/>
      <c r="C452" s="9"/>
      <c r="D452" s="9"/>
      <c r="E452" s="9"/>
      <c r="F452" s="9"/>
      <c r="G452" s="9"/>
    </row>
    <row r="453" spans="1:7" customFormat="1">
      <c r="A453" s="26">
        <v>15</v>
      </c>
      <c r="B453" s="9"/>
      <c r="C453" s="9"/>
      <c r="D453" s="9"/>
      <c r="E453" s="9"/>
      <c r="F453" s="9"/>
      <c r="G453" s="9"/>
    </row>
    <row r="454" spans="1:7" customFormat="1">
      <c r="A454" s="492" t="s">
        <v>3227</v>
      </c>
      <c r="B454" s="492"/>
      <c r="C454" s="492"/>
      <c r="D454" s="2" t="s">
        <v>4</v>
      </c>
      <c r="E454" s="3" t="s">
        <v>5</v>
      </c>
      <c r="F454" s="4" t="s">
        <v>6</v>
      </c>
      <c r="G454" s="5"/>
    </row>
    <row r="455" spans="1:7" customFormat="1">
      <c r="A455" s="492" t="s">
        <v>201</v>
      </c>
      <c r="B455" s="492"/>
      <c r="C455" s="492"/>
      <c r="D455" s="4">
        <f>SUM(D457:D471)</f>
        <v>218</v>
      </c>
      <c r="E455" s="3">
        <v>150</v>
      </c>
      <c r="F455" s="493" t="s">
        <v>8</v>
      </c>
      <c r="G455" s="5"/>
    </row>
    <row r="456" spans="1:7" customFormat="1">
      <c r="A456" s="6" t="s">
        <v>9</v>
      </c>
      <c r="B456" s="7" t="s">
        <v>10</v>
      </c>
      <c r="C456" s="6" t="s">
        <v>11</v>
      </c>
      <c r="D456" s="6" t="s">
        <v>12</v>
      </c>
      <c r="E456" s="3" t="s">
        <v>13</v>
      </c>
      <c r="F456" s="493"/>
      <c r="G456" s="3" t="s">
        <v>14</v>
      </c>
    </row>
    <row r="457" spans="1:7" customFormat="1">
      <c r="A457" s="6">
        <v>1</v>
      </c>
      <c r="B457" s="8" t="s">
        <v>164</v>
      </c>
      <c r="C457" s="6" t="s">
        <v>165</v>
      </c>
      <c r="D457" s="4">
        <v>40</v>
      </c>
      <c r="E457" s="3">
        <v>40</v>
      </c>
      <c r="F457" s="4" t="s">
        <v>127</v>
      </c>
      <c r="G457" s="4"/>
    </row>
    <row r="458" spans="1:7" customFormat="1">
      <c r="A458" s="6">
        <v>2</v>
      </c>
      <c r="B458" s="9" t="s">
        <v>125</v>
      </c>
      <c r="C458" s="6" t="s">
        <v>126</v>
      </c>
      <c r="D458" s="4">
        <v>20</v>
      </c>
      <c r="E458" s="3">
        <v>20</v>
      </c>
      <c r="F458" s="4" t="s">
        <v>127</v>
      </c>
      <c r="G458" s="4"/>
    </row>
    <row r="459" spans="1:7" customFormat="1">
      <c r="A459" s="4">
        <v>3</v>
      </c>
      <c r="B459" s="29" t="s">
        <v>131</v>
      </c>
      <c r="C459" s="30" t="s">
        <v>132</v>
      </c>
      <c r="D459" s="31">
        <v>4</v>
      </c>
      <c r="E459" s="32">
        <v>64</v>
      </c>
      <c r="F459" s="31" t="s">
        <v>133</v>
      </c>
      <c r="G459" s="4"/>
    </row>
    <row r="460" spans="1:7" customFormat="1">
      <c r="A460" s="6">
        <v>4</v>
      </c>
      <c r="B460" s="33" t="s">
        <v>125</v>
      </c>
      <c r="C460" s="6" t="s">
        <v>134</v>
      </c>
      <c r="D460" s="4">
        <v>20</v>
      </c>
      <c r="E460" s="3">
        <v>84</v>
      </c>
      <c r="F460" s="4" t="s">
        <v>135</v>
      </c>
      <c r="G460" s="4"/>
    </row>
    <row r="461" spans="1:7" customFormat="1">
      <c r="A461" s="4">
        <v>5</v>
      </c>
      <c r="B461" s="9" t="s">
        <v>136</v>
      </c>
      <c r="C461" s="6" t="s">
        <v>137</v>
      </c>
      <c r="D461" s="4">
        <v>20</v>
      </c>
      <c r="E461" s="3">
        <v>104</v>
      </c>
      <c r="F461" s="4" t="s">
        <v>32</v>
      </c>
      <c r="G461" s="4"/>
    </row>
    <row r="462" spans="1:7" customFormat="1">
      <c r="A462" s="10">
        <v>6</v>
      </c>
      <c r="B462" s="11" t="s">
        <v>30</v>
      </c>
      <c r="C462" s="12" t="s">
        <v>31</v>
      </c>
      <c r="D462" s="10">
        <v>10</v>
      </c>
      <c r="E462" s="13">
        <v>114</v>
      </c>
      <c r="F462" s="10" t="s">
        <v>32</v>
      </c>
      <c r="G462" s="10"/>
    </row>
    <row r="463" spans="1:7" customFormat="1">
      <c r="A463" s="10">
        <v>7</v>
      </c>
      <c r="B463" s="11" t="s">
        <v>3261</v>
      </c>
      <c r="C463" s="12" t="s">
        <v>3258</v>
      </c>
      <c r="D463" s="10">
        <v>10</v>
      </c>
      <c r="E463" s="13">
        <v>124</v>
      </c>
      <c r="F463" s="10" t="s">
        <v>3251</v>
      </c>
      <c r="G463" s="10"/>
    </row>
    <row r="464" spans="1:7" customFormat="1">
      <c r="A464" s="10">
        <v>8</v>
      </c>
      <c r="B464" s="11" t="s">
        <v>3249</v>
      </c>
      <c r="C464" s="12" t="s">
        <v>3250</v>
      </c>
      <c r="D464" s="10">
        <v>4</v>
      </c>
      <c r="E464" s="13">
        <v>128</v>
      </c>
      <c r="F464" s="10" t="s">
        <v>3251</v>
      </c>
      <c r="G464" s="10"/>
    </row>
    <row r="465" spans="1:7" customFormat="1">
      <c r="A465" s="10">
        <v>9</v>
      </c>
      <c r="B465" s="435" t="s">
        <v>3274</v>
      </c>
      <c r="C465" s="12" t="s">
        <v>3275</v>
      </c>
      <c r="D465" s="10">
        <v>20</v>
      </c>
      <c r="E465" s="13">
        <v>148</v>
      </c>
      <c r="F465" s="10" t="s">
        <v>3251</v>
      </c>
      <c r="G465" s="10"/>
    </row>
    <row r="466" spans="1:7" customFormat="1">
      <c r="A466" s="10">
        <v>10</v>
      </c>
      <c r="B466" s="11" t="s">
        <v>3329</v>
      </c>
      <c r="C466" s="12" t="s">
        <v>3307</v>
      </c>
      <c r="D466" s="10">
        <v>30</v>
      </c>
      <c r="E466" s="13">
        <v>150</v>
      </c>
      <c r="F466" s="10" t="s">
        <v>3301</v>
      </c>
      <c r="G466" s="10"/>
    </row>
    <row r="467" spans="1:7" customFormat="1">
      <c r="A467" s="4">
        <v>11</v>
      </c>
      <c r="B467" s="9" t="s">
        <v>3341</v>
      </c>
      <c r="C467" s="6" t="s">
        <v>3310</v>
      </c>
      <c r="D467" s="4">
        <v>20</v>
      </c>
      <c r="E467" s="3">
        <v>150</v>
      </c>
      <c r="F467" s="4" t="s">
        <v>3301</v>
      </c>
      <c r="G467" s="4"/>
    </row>
    <row r="468" spans="1:7" customFormat="1">
      <c r="A468" s="4">
        <v>12</v>
      </c>
      <c r="B468" s="9" t="s">
        <v>3176</v>
      </c>
      <c r="C468" s="458" t="s">
        <v>3364</v>
      </c>
      <c r="D468" s="4">
        <v>20</v>
      </c>
      <c r="E468" s="3">
        <v>150</v>
      </c>
      <c r="F468" s="437" t="s">
        <v>3365</v>
      </c>
      <c r="G468" s="4"/>
    </row>
    <row r="469" spans="1:7" customFormat="1">
      <c r="A469" s="4">
        <v>13</v>
      </c>
      <c r="B469" s="9"/>
      <c r="C469" s="6"/>
      <c r="D469" s="4"/>
      <c r="E469" s="3"/>
      <c r="F469" s="4"/>
      <c r="G469" s="4"/>
    </row>
    <row r="470" spans="1:7" customFormat="1">
      <c r="A470" s="4">
        <v>14</v>
      </c>
      <c r="B470" s="9"/>
      <c r="C470" s="6"/>
      <c r="D470" s="4"/>
      <c r="E470" s="3"/>
      <c r="F470" s="4"/>
      <c r="G470" s="4"/>
    </row>
    <row r="471" spans="1:7" customFormat="1">
      <c r="A471" s="4">
        <v>15</v>
      </c>
      <c r="B471" s="9"/>
      <c r="C471" s="6"/>
      <c r="D471" s="4"/>
      <c r="E471" s="3"/>
      <c r="F471" s="4"/>
      <c r="G471" s="4"/>
    </row>
    <row r="472" spans="1:7" customFormat="1">
      <c r="A472" s="492" t="s">
        <v>3228</v>
      </c>
      <c r="B472" s="492"/>
      <c r="C472" s="492"/>
      <c r="D472" s="2" t="s">
        <v>4</v>
      </c>
      <c r="E472" s="3" t="s">
        <v>5</v>
      </c>
      <c r="F472" s="4" t="s">
        <v>6</v>
      </c>
      <c r="G472" s="5"/>
    </row>
    <row r="473" spans="1:7" customFormat="1">
      <c r="A473" s="492" t="s">
        <v>202</v>
      </c>
      <c r="B473" s="492"/>
      <c r="C473" s="492"/>
      <c r="D473" s="4">
        <f>SUM(D475:D484)</f>
        <v>84</v>
      </c>
      <c r="E473" s="3">
        <v>84</v>
      </c>
      <c r="F473" s="493" t="s">
        <v>8</v>
      </c>
      <c r="G473" s="5"/>
    </row>
    <row r="474" spans="1:7" customFormat="1">
      <c r="A474" s="6" t="s">
        <v>9</v>
      </c>
      <c r="B474" s="7" t="s">
        <v>10</v>
      </c>
      <c r="C474" s="6" t="s">
        <v>11</v>
      </c>
      <c r="D474" s="6" t="s">
        <v>12</v>
      </c>
      <c r="E474" s="3" t="s">
        <v>13</v>
      </c>
      <c r="F474" s="493"/>
      <c r="G474" s="3" t="s">
        <v>14</v>
      </c>
    </row>
    <row r="475" spans="1:7" customFormat="1">
      <c r="A475" s="6">
        <v>1</v>
      </c>
      <c r="B475" s="9" t="s">
        <v>136</v>
      </c>
      <c r="C475" s="6" t="s">
        <v>137</v>
      </c>
      <c r="D475" s="4">
        <v>20</v>
      </c>
      <c r="E475" s="3">
        <v>20</v>
      </c>
      <c r="F475" s="4" t="s">
        <v>32</v>
      </c>
      <c r="G475" s="4"/>
    </row>
    <row r="476" spans="1:7" customFormat="1">
      <c r="A476" s="6">
        <v>2</v>
      </c>
      <c r="B476" s="9" t="s">
        <v>3249</v>
      </c>
      <c r="C476" s="20" t="s">
        <v>3250</v>
      </c>
      <c r="D476" s="21">
        <v>4</v>
      </c>
      <c r="E476" s="3">
        <v>24</v>
      </c>
      <c r="F476" s="437" t="s">
        <v>3251</v>
      </c>
      <c r="G476" s="4"/>
    </row>
    <row r="477" spans="1:7" customFormat="1">
      <c r="A477" s="4">
        <v>3</v>
      </c>
      <c r="B477" s="9" t="s">
        <v>3262</v>
      </c>
      <c r="C477" s="6" t="s">
        <v>3264</v>
      </c>
      <c r="D477" s="4">
        <v>20</v>
      </c>
      <c r="E477" s="3">
        <v>44</v>
      </c>
      <c r="F477" s="4" t="s">
        <v>3251</v>
      </c>
      <c r="G477" s="4"/>
    </row>
    <row r="478" spans="1:7" customFormat="1">
      <c r="A478" s="6">
        <v>4</v>
      </c>
      <c r="B478" s="17" t="s">
        <v>3274</v>
      </c>
      <c r="C478" s="18" t="s">
        <v>3275</v>
      </c>
      <c r="D478" s="4">
        <v>20</v>
      </c>
      <c r="E478" s="3">
        <v>64</v>
      </c>
      <c r="F478" s="22" t="s">
        <v>3251</v>
      </c>
      <c r="G478" s="4"/>
    </row>
    <row r="479" spans="1:7" customFormat="1">
      <c r="A479" s="4">
        <v>5</v>
      </c>
      <c r="B479" s="9" t="s">
        <v>3176</v>
      </c>
      <c r="C479" s="458" t="s">
        <v>3364</v>
      </c>
      <c r="D479" s="4">
        <v>20</v>
      </c>
      <c r="E479" s="3">
        <v>84</v>
      </c>
      <c r="F479" s="484" t="s">
        <v>3365</v>
      </c>
      <c r="G479" s="4"/>
    </row>
    <row r="480" spans="1:7" customFormat="1">
      <c r="A480" s="10">
        <v>6</v>
      </c>
      <c r="B480" s="11"/>
      <c r="C480" s="12"/>
      <c r="D480" s="10"/>
      <c r="E480" s="13"/>
      <c r="F480" s="4"/>
      <c r="G480" s="10"/>
    </row>
    <row r="481" spans="1:7" customFormat="1">
      <c r="A481" s="10">
        <v>7</v>
      </c>
      <c r="B481" s="11"/>
      <c r="C481" s="12"/>
      <c r="D481" s="10"/>
      <c r="E481" s="13"/>
      <c r="F481" s="10"/>
      <c r="G481" s="10"/>
    </row>
    <row r="482" spans="1:7" customFormat="1">
      <c r="A482" s="10">
        <v>8</v>
      </c>
      <c r="B482" s="11"/>
      <c r="C482" s="12"/>
      <c r="D482" s="10"/>
      <c r="E482" s="13"/>
      <c r="F482" s="10"/>
      <c r="G482" s="10"/>
    </row>
    <row r="483" spans="1:7" customFormat="1">
      <c r="A483" s="10">
        <v>9</v>
      </c>
      <c r="B483" s="11"/>
      <c r="C483" s="12"/>
      <c r="D483" s="10"/>
      <c r="E483" s="13"/>
      <c r="F483" s="10"/>
      <c r="G483" s="10"/>
    </row>
    <row r="484" spans="1:7" customFormat="1">
      <c r="A484" s="10">
        <v>10</v>
      </c>
      <c r="B484" s="11"/>
      <c r="C484" s="12"/>
      <c r="D484" s="10"/>
      <c r="E484" s="13"/>
      <c r="F484" s="10"/>
      <c r="G484" s="10"/>
    </row>
    <row r="485" spans="1:7" customFormat="1">
      <c r="A485" s="492" t="s">
        <v>3229</v>
      </c>
      <c r="B485" s="492"/>
      <c r="C485" s="492"/>
      <c r="D485" s="2" t="s">
        <v>4</v>
      </c>
      <c r="E485" s="3" t="s">
        <v>5</v>
      </c>
      <c r="F485" s="4" t="s">
        <v>6</v>
      </c>
      <c r="G485" s="5"/>
    </row>
    <row r="486" spans="1:7" customFormat="1">
      <c r="A486" s="492" t="s">
        <v>3230</v>
      </c>
      <c r="B486" s="492"/>
      <c r="C486" s="492"/>
      <c r="D486" s="4">
        <f>SUM(D488:D497)</f>
        <v>168</v>
      </c>
      <c r="E486" s="3">
        <v>150</v>
      </c>
      <c r="F486" s="493" t="s">
        <v>8</v>
      </c>
      <c r="G486" s="5"/>
    </row>
    <row r="487" spans="1:7" customFormat="1">
      <c r="A487" s="6" t="s">
        <v>9</v>
      </c>
      <c r="B487" s="7" t="s">
        <v>10</v>
      </c>
      <c r="C487" s="6" t="s">
        <v>11</v>
      </c>
      <c r="D487" s="6" t="s">
        <v>12</v>
      </c>
      <c r="E487" s="3" t="s">
        <v>13</v>
      </c>
      <c r="F487" s="493"/>
      <c r="G487" s="3" t="s">
        <v>14</v>
      </c>
    </row>
    <row r="488" spans="1:7" customFormat="1">
      <c r="A488" s="6">
        <v>1</v>
      </c>
      <c r="B488" s="9" t="s">
        <v>3221</v>
      </c>
      <c r="C488" s="6" t="s">
        <v>3231</v>
      </c>
      <c r="D488" s="4">
        <v>20</v>
      </c>
      <c r="E488" s="3">
        <v>20</v>
      </c>
      <c r="F488" s="437" t="s">
        <v>3215</v>
      </c>
      <c r="G488" s="4"/>
    </row>
    <row r="489" spans="1:7" customFormat="1">
      <c r="A489" s="6">
        <v>2</v>
      </c>
      <c r="B489" s="17" t="s">
        <v>3262</v>
      </c>
      <c r="C489" s="18" t="s">
        <v>3264</v>
      </c>
      <c r="D489" s="4">
        <v>18</v>
      </c>
      <c r="E489" s="3">
        <v>38</v>
      </c>
      <c r="F489" s="22" t="s">
        <v>3251</v>
      </c>
      <c r="G489" s="4"/>
    </row>
    <row r="490" spans="1:7" customFormat="1">
      <c r="A490" s="4">
        <v>3</v>
      </c>
      <c r="B490" s="8" t="s">
        <v>3288</v>
      </c>
      <c r="C490" s="458" t="s">
        <v>3287</v>
      </c>
      <c r="D490" s="4">
        <v>100</v>
      </c>
      <c r="E490" s="3">
        <v>138</v>
      </c>
      <c r="F490" s="4" t="s">
        <v>3281</v>
      </c>
      <c r="G490" s="4"/>
    </row>
    <row r="491" spans="1:7" customFormat="1">
      <c r="A491" s="6">
        <v>4</v>
      </c>
      <c r="B491" s="9" t="s">
        <v>3332</v>
      </c>
      <c r="C491" s="6" t="s">
        <v>3313</v>
      </c>
      <c r="D491" s="4">
        <v>10</v>
      </c>
      <c r="E491" s="3">
        <v>148</v>
      </c>
      <c r="F491" s="437" t="s">
        <v>3301</v>
      </c>
      <c r="G491" s="4"/>
    </row>
    <row r="492" spans="1:7" customFormat="1">
      <c r="A492" s="4">
        <v>5</v>
      </c>
      <c r="B492" s="9" t="s">
        <v>3176</v>
      </c>
      <c r="C492" s="488" t="s">
        <v>3381</v>
      </c>
      <c r="D492" s="4">
        <v>20</v>
      </c>
      <c r="E492" s="3">
        <v>150</v>
      </c>
      <c r="F492" s="485" t="s">
        <v>3365</v>
      </c>
      <c r="G492" s="4"/>
    </row>
    <row r="493" spans="1:7" customFormat="1">
      <c r="A493" s="10">
        <v>6</v>
      </c>
      <c r="B493" s="11"/>
      <c r="C493" s="12"/>
      <c r="D493" s="10"/>
      <c r="E493" s="13"/>
      <c r="F493" s="10"/>
      <c r="G493" s="10"/>
    </row>
    <row r="494" spans="1:7" customFormat="1">
      <c r="A494" s="10">
        <v>7</v>
      </c>
      <c r="B494" s="11"/>
      <c r="C494" s="12"/>
      <c r="D494" s="10"/>
      <c r="E494" s="13"/>
      <c r="F494" s="10"/>
      <c r="G494" s="10"/>
    </row>
    <row r="495" spans="1:7" customFormat="1">
      <c r="A495" s="10">
        <v>8</v>
      </c>
      <c r="B495" s="11"/>
      <c r="C495" s="12"/>
      <c r="D495" s="10"/>
      <c r="E495" s="13"/>
      <c r="F495" s="10"/>
      <c r="G495" s="10"/>
    </row>
    <row r="496" spans="1:7" customFormat="1">
      <c r="A496" s="10">
        <v>9</v>
      </c>
      <c r="B496" s="11"/>
      <c r="C496" s="12"/>
      <c r="D496" s="10"/>
      <c r="E496" s="13"/>
      <c r="F496" s="10"/>
      <c r="G496" s="10"/>
    </row>
    <row r="497" spans="1:7" customFormat="1">
      <c r="A497" s="10">
        <v>10</v>
      </c>
      <c r="B497" s="11"/>
      <c r="C497" s="12"/>
      <c r="D497" s="10"/>
      <c r="E497" s="13"/>
      <c r="F497" s="10"/>
      <c r="G497" s="10"/>
    </row>
    <row r="498" spans="1:7" customFormat="1">
      <c r="A498" s="492" t="s">
        <v>3268</v>
      </c>
      <c r="B498" s="492"/>
      <c r="C498" s="492"/>
      <c r="D498" s="2" t="s">
        <v>4</v>
      </c>
      <c r="E498" s="3" t="s">
        <v>5</v>
      </c>
      <c r="F498" s="4" t="s">
        <v>6</v>
      </c>
      <c r="G498" s="5"/>
    </row>
    <row r="499" spans="1:7" customFormat="1">
      <c r="A499" s="492" t="s">
        <v>3269</v>
      </c>
      <c r="B499" s="492"/>
      <c r="C499" s="492"/>
      <c r="D499" s="4">
        <f>SUM(D501:D510)</f>
        <v>20</v>
      </c>
      <c r="E499" s="3">
        <v>20</v>
      </c>
      <c r="F499" s="493" t="s">
        <v>8</v>
      </c>
      <c r="G499" s="5"/>
    </row>
    <row r="500" spans="1:7" customFormat="1">
      <c r="A500" s="6" t="s">
        <v>9</v>
      </c>
      <c r="B500" s="7" t="s">
        <v>10</v>
      </c>
      <c r="C500" s="6" t="s">
        <v>11</v>
      </c>
      <c r="D500" s="6" t="s">
        <v>12</v>
      </c>
      <c r="E500" s="3" t="s">
        <v>3241</v>
      </c>
      <c r="F500" s="493"/>
      <c r="G500" s="3" t="s">
        <v>14</v>
      </c>
    </row>
    <row r="501" spans="1:7" customFormat="1">
      <c r="A501" s="6">
        <v>1</v>
      </c>
      <c r="B501" s="17" t="s">
        <v>3262</v>
      </c>
      <c r="C501" s="18" t="s">
        <v>3264</v>
      </c>
      <c r="D501" s="4">
        <v>10</v>
      </c>
      <c r="E501" s="3">
        <v>10</v>
      </c>
      <c r="F501" s="22" t="s">
        <v>3251</v>
      </c>
      <c r="G501" s="4"/>
    </row>
    <row r="502" spans="1:7" customFormat="1">
      <c r="A502" s="6">
        <v>2</v>
      </c>
      <c r="B502" s="457" t="s">
        <v>3292</v>
      </c>
      <c r="C502" s="6" t="s">
        <v>3294</v>
      </c>
      <c r="D502" s="4">
        <v>10</v>
      </c>
      <c r="E502" s="3">
        <v>20</v>
      </c>
      <c r="F502" s="4" t="s">
        <v>3281</v>
      </c>
      <c r="G502" s="4"/>
    </row>
    <row r="503" spans="1:7" customFormat="1">
      <c r="A503" s="6">
        <v>3</v>
      </c>
      <c r="B503" s="9"/>
      <c r="C503" s="6"/>
      <c r="D503" s="4"/>
      <c r="E503" s="3"/>
      <c r="F503" s="4"/>
      <c r="G503" s="4"/>
    </row>
    <row r="504" spans="1:7" customFormat="1">
      <c r="A504" s="6">
        <v>4</v>
      </c>
      <c r="B504" s="9"/>
      <c r="C504" s="6"/>
      <c r="D504" s="4"/>
      <c r="E504" s="3"/>
      <c r="F504" s="4"/>
      <c r="G504" s="4"/>
    </row>
    <row r="505" spans="1:7" customFormat="1">
      <c r="A505" s="6">
        <v>5</v>
      </c>
      <c r="B505" s="9"/>
      <c r="C505" s="6"/>
      <c r="D505" s="4"/>
      <c r="E505" s="3"/>
      <c r="F505" s="4"/>
      <c r="G505" s="4"/>
    </row>
    <row r="506" spans="1:7" customFormat="1">
      <c r="A506" s="6">
        <v>6</v>
      </c>
      <c r="B506" s="11"/>
      <c r="C506" s="12"/>
      <c r="D506" s="10"/>
      <c r="E506" s="13"/>
      <c r="F506" s="10"/>
      <c r="G506" s="10"/>
    </row>
    <row r="507" spans="1:7" customFormat="1">
      <c r="A507" s="6">
        <v>7</v>
      </c>
      <c r="B507" s="11"/>
      <c r="C507" s="12"/>
      <c r="D507" s="10"/>
      <c r="E507" s="13"/>
      <c r="F507" s="10"/>
      <c r="G507" s="10"/>
    </row>
    <row r="508" spans="1:7" customFormat="1">
      <c r="A508" s="6">
        <v>8</v>
      </c>
      <c r="B508" s="11"/>
      <c r="C508" s="12"/>
      <c r="D508" s="10"/>
      <c r="E508" s="13"/>
      <c r="F508" s="10"/>
      <c r="G508" s="10"/>
    </row>
    <row r="509" spans="1:7" customFormat="1">
      <c r="A509" s="6">
        <v>9</v>
      </c>
      <c r="B509" s="11"/>
      <c r="C509" s="12"/>
      <c r="D509" s="10"/>
      <c r="E509" s="13"/>
      <c r="F509" s="10"/>
      <c r="G509" s="10"/>
    </row>
    <row r="510" spans="1:7" customFormat="1">
      <c r="A510" s="6">
        <v>10</v>
      </c>
      <c r="B510" s="11"/>
      <c r="C510" s="12"/>
      <c r="D510" s="10"/>
      <c r="E510" s="13"/>
      <c r="F510" s="10"/>
      <c r="G510" s="10"/>
    </row>
    <row r="511" spans="1:7" customFormat="1">
      <c r="A511" s="492" t="s">
        <v>3271</v>
      </c>
      <c r="B511" s="492"/>
      <c r="C511" s="492"/>
      <c r="D511" s="2" t="s">
        <v>4</v>
      </c>
      <c r="E511" s="3" t="s">
        <v>5</v>
      </c>
      <c r="F511" s="4" t="s">
        <v>6</v>
      </c>
      <c r="G511" s="5"/>
    </row>
    <row r="512" spans="1:7" customFormat="1">
      <c r="A512" s="492" t="s">
        <v>3270</v>
      </c>
      <c r="B512" s="492"/>
      <c r="C512" s="492"/>
      <c r="D512" s="4">
        <f>SUM(D514:D523)</f>
        <v>39</v>
      </c>
      <c r="E512" s="3">
        <v>39</v>
      </c>
      <c r="F512" s="493" t="s">
        <v>8</v>
      </c>
      <c r="G512" s="5"/>
    </row>
    <row r="513" spans="1:7" customFormat="1">
      <c r="A513" s="6" t="s">
        <v>9</v>
      </c>
      <c r="B513" s="7" t="s">
        <v>10</v>
      </c>
      <c r="C513" s="6" t="s">
        <v>11</v>
      </c>
      <c r="D513" s="6" t="s">
        <v>12</v>
      </c>
      <c r="E513" s="3" t="s">
        <v>13</v>
      </c>
      <c r="F513" s="493"/>
      <c r="G513" s="3" t="s">
        <v>14</v>
      </c>
    </row>
    <row r="514" spans="1:7" customFormat="1">
      <c r="A514" s="6">
        <v>1</v>
      </c>
      <c r="B514" s="17" t="s">
        <v>3262</v>
      </c>
      <c r="C514" s="18" t="s">
        <v>3264</v>
      </c>
      <c r="D514" s="4">
        <v>11</v>
      </c>
      <c r="E514" s="3">
        <v>11</v>
      </c>
      <c r="F514" s="22" t="s">
        <v>3251</v>
      </c>
      <c r="G514" s="4"/>
    </row>
    <row r="515" spans="1:7" customFormat="1">
      <c r="A515" s="6">
        <v>2</v>
      </c>
      <c r="B515" s="8" t="s">
        <v>3346</v>
      </c>
      <c r="C515" s="6" t="s">
        <v>3313</v>
      </c>
      <c r="D515" s="4">
        <v>28</v>
      </c>
      <c r="E515" s="3">
        <v>39</v>
      </c>
      <c r="F515" s="437" t="s">
        <v>3301</v>
      </c>
      <c r="G515" s="4"/>
    </row>
    <row r="516" spans="1:7" customFormat="1">
      <c r="A516" s="6">
        <v>3</v>
      </c>
      <c r="B516" s="9"/>
      <c r="C516" s="6"/>
      <c r="D516" s="4"/>
      <c r="E516" s="3"/>
      <c r="F516" s="4"/>
      <c r="G516" s="4"/>
    </row>
    <row r="517" spans="1:7" customFormat="1">
      <c r="A517" s="6">
        <v>4</v>
      </c>
      <c r="B517" s="9"/>
      <c r="C517" s="6"/>
      <c r="D517" s="4"/>
      <c r="E517" s="3"/>
      <c r="F517" s="4"/>
      <c r="G517" s="4"/>
    </row>
    <row r="518" spans="1:7" customFormat="1">
      <c r="A518" s="6">
        <v>5</v>
      </c>
      <c r="B518" s="9"/>
      <c r="C518" s="6"/>
      <c r="D518" s="4"/>
      <c r="E518" s="3"/>
      <c r="F518" s="4"/>
      <c r="G518" s="4"/>
    </row>
    <row r="519" spans="1:7" customFormat="1">
      <c r="A519" s="6">
        <v>6</v>
      </c>
      <c r="B519" s="11"/>
      <c r="C519" s="12"/>
      <c r="D519" s="10"/>
      <c r="E519" s="13"/>
      <c r="F519" s="10"/>
      <c r="G519" s="10"/>
    </row>
    <row r="520" spans="1:7" customFormat="1">
      <c r="A520" s="6">
        <v>7</v>
      </c>
      <c r="B520" s="11"/>
      <c r="C520" s="12"/>
      <c r="D520" s="10"/>
      <c r="E520" s="13"/>
      <c r="F520" s="10"/>
      <c r="G520" s="10"/>
    </row>
    <row r="521" spans="1:7" customFormat="1">
      <c r="A521" s="6">
        <v>8</v>
      </c>
      <c r="B521" s="11"/>
      <c r="C521" s="12"/>
      <c r="D521" s="10"/>
      <c r="E521" s="13"/>
      <c r="F521" s="10"/>
      <c r="G521" s="10"/>
    </row>
    <row r="522" spans="1:7" customFormat="1">
      <c r="A522" s="6">
        <v>9</v>
      </c>
      <c r="B522" s="11"/>
      <c r="C522" s="12"/>
      <c r="D522" s="10"/>
      <c r="E522" s="13"/>
      <c r="F522" s="10"/>
      <c r="G522" s="10"/>
    </row>
    <row r="523" spans="1:7" customFormat="1">
      <c r="A523" s="6">
        <v>10</v>
      </c>
      <c r="B523" s="11"/>
      <c r="C523" s="12"/>
      <c r="D523" s="10"/>
      <c r="E523" s="13"/>
      <c r="F523" s="10"/>
      <c r="G523" s="10"/>
    </row>
    <row r="524" spans="1:7" customFormat="1">
      <c r="A524" s="492" t="s">
        <v>3272</v>
      </c>
      <c r="B524" s="492"/>
      <c r="C524" s="492"/>
      <c r="D524" s="2" t="s">
        <v>4</v>
      </c>
      <c r="E524" s="3" t="s">
        <v>5</v>
      </c>
      <c r="F524" s="4" t="s">
        <v>6</v>
      </c>
      <c r="G524" s="5"/>
    </row>
    <row r="525" spans="1:7" customFormat="1">
      <c r="A525" s="492" t="s">
        <v>3273</v>
      </c>
      <c r="B525" s="492"/>
      <c r="C525" s="492"/>
      <c r="D525" s="4">
        <f>SUM(D527:D536)</f>
        <v>88</v>
      </c>
      <c r="E525" s="3">
        <v>88</v>
      </c>
      <c r="F525" s="493" t="s">
        <v>8</v>
      </c>
      <c r="G525" s="5"/>
    </row>
    <row r="526" spans="1:7" customFormat="1">
      <c r="A526" s="6" t="s">
        <v>9</v>
      </c>
      <c r="B526" s="7" t="s">
        <v>10</v>
      </c>
      <c r="C526" s="6" t="s">
        <v>11</v>
      </c>
      <c r="D526" s="6" t="s">
        <v>12</v>
      </c>
      <c r="E526" s="3" t="s">
        <v>13</v>
      </c>
      <c r="F526" s="493"/>
      <c r="G526" s="3" t="s">
        <v>14</v>
      </c>
    </row>
    <row r="527" spans="1:7" customFormat="1">
      <c r="A527" s="6">
        <v>1</v>
      </c>
      <c r="B527" s="17" t="s">
        <v>3262</v>
      </c>
      <c r="C527" s="18" t="s">
        <v>3264</v>
      </c>
      <c r="D527" s="4">
        <v>4</v>
      </c>
      <c r="E527" s="3">
        <v>4</v>
      </c>
      <c r="F527" s="22" t="s">
        <v>3251</v>
      </c>
      <c r="G527" s="4"/>
    </row>
    <row r="528" spans="1:7" customFormat="1">
      <c r="A528" s="6">
        <v>2</v>
      </c>
      <c r="B528" s="8" t="s">
        <v>3279</v>
      </c>
      <c r="C528" s="459" t="s">
        <v>3280</v>
      </c>
      <c r="D528" s="4">
        <v>32</v>
      </c>
      <c r="E528" s="3">
        <v>36</v>
      </c>
      <c r="F528" s="4" t="s">
        <v>3281</v>
      </c>
      <c r="G528" s="4"/>
    </row>
    <row r="529" spans="1:7" customFormat="1">
      <c r="A529" s="6">
        <v>3</v>
      </c>
      <c r="B529" s="9" t="s">
        <v>3317</v>
      </c>
      <c r="C529" s="6" t="s">
        <v>3316</v>
      </c>
      <c r="D529" s="4">
        <v>52</v>
      </c>
      <c r="E529" s="3">
        <v>88</v>
      </c>
      <c r="F529" s="437" t="s">
        <v>3301</v>
      </c>
      <c r="G529" s="4"/>
    </row>
    <row r="530" spans="1:7" customFormat="1">
      <c r="A530" s="6">
        <v>4</v>
      </c>
      <c r="B530" s="9"/>
      <c r="C530" s="6"/>
      <c r="D530" s="4"/>
      <c r="E530" s="3"/>
      <c r="F530" s="4"/>
      <c r="G530" s="4"/>
    </row>
    <row r="531" spans="1:7" customFormat="1">
      <c r="A531" s="6">
        <v>5</v>
      </c>
      <c r="B531" s="9"/>
      <c r="C531" s="6"/>
      <c r="D531" s="4"/>
      <c r="E531" s="3"/>
      <c r="F531" s="4"/>
      <c r="G531" s="4"/>
    </row>
    <row r="532" spans="1:7" customFormat="1">
      <c r="A532" s="6">
        <v>6</v>
      </c>
      <c r="B532" s="11"/>
      <c r="C532" s="12"/>
      <c r="D532" s="10"/>
      <c r="E532" s="13"/>
      <c r="F532" s="10"/>
      <c r="G532" s="10"/>
    </row>
    <row r="533" spans="1:7" customFormat="1">
      <c r="A533" s="6">
        <v>7</v>
      </c>
      <c r="B533" s="11"/>
      <c r="C533" s="12"/>
      <c r="D533" s="10"/>
      <c r="E533" s="13"/>
      <c r="F533" s="10"/>
      <c r="G533" s="10"/>
    </row>
    <row r="534" spans="1:7" customFormat="1">
      <c r="A534" s="6">
        <v>8</v>
      </c>
      <c r="B534" s="11"/>
      <c r="C534" s="12"/>
      <c r="D534" s="10"/>
      <c r="E534" s="13"/>
      <c r="F534" s="10"/>
      <c r="G534" s="10"/>
    </row>
    <row r="535" spans="1:7" customFormat="1">
      <c r="A535" s="6">
        <v>9</v>
      </c>
      <c r="B535" s="11"/>
      <c r="C535" s="12"/>
      <c r="D535" s="10"/>
      <c r="E535" s="13"/>
      <c r="F535" s="10"/>
      <c r="G535" s="10"/>
    </row>
    <row r="536" spans="1:7" customFormat="1">
      <c r="A536" s="6">
        <v>10</v>
      </c>
      <c r="B536" s="11"/>
      <c r="C536" s="12"/>
      <c r="D536" s="10"/>
      <c r="E536" s="13"/>
      <c r="F536" s="10"/>
      <c r="G536" s="10"/>
    </row>
    <row r="537" spans="1:7" customFormat="1">
      <c r="A537" s="492" t="s">
        <v>3357</v>
      </c>
      <c r="B537" s="492"/>
      <c r="C537" s="492"/>
      <c r="D537" s="2" t="s">
        <v>4</v>
      </c>
      <c r="E537" s="3" t="s">
        <v>5</v>
      </c>
      <c r="F537" s="4" t="s">
        <v>6</v>
      </c>
      <c r="G537" s="5"/>
    </row>
    <row r="538" spans="1:7" customFormat="1">
      <c r="A538" s="492" t="s">
        <v>3356</v>
      </c>
      <c r="B538" s="492"/>
      <c r="C538" s="492"/>
      <c r="D538" s="4">
        <f>SUM(D540:D549)</f>
        <v>20</v>
      </c>
      <c r="E538" s="3">
        <v>20</v>
      </c>
      <c r="F538" s="493" t="s">
        <v>8</v>
      </c>
      <c r="G538" s="5"/>
    </row>
    <row r="539" spans="1:7" customFormat="1">
      <c r="A539" s="6" t="s">
        <v>9</v>
      </c>
      <c r="B539" s="7" t="s">
        <v>10</v>
      </c>
      <c r="C539" s="6" t="s">
        <v>11</v>
      </c>
      <c r="D539" s="6" t="s">
        <v>12</v>
      </c>
      <c r="E539" s="3" t="s">
        <v>13</v>
      </c>
      <c r="F539" s="493"/>
      <c r="G539" s="3" t="s">
        <v>14</v>
      </c>
    </row>
    <row r="540" spans="1:7" customFormat="1">
      <c r="A540" s="6">
        <v>1</v>
      </c>
      <c r="B540" s="17" t="s">
        <v>3352</v>
      </c>
      <c r="C540" s="18" t="s">
        <v>3354</v>
      </c>
      <c r="D540" s="4">
        <v>20</v>
      </c>
      <c r="E540" s="3">
        <v>20</v>
      </c>
      <c r="F540" s="22" t="s">
        <v>3301</v>
      </c>
      <c r="G540" s="4"/>
    </row>
    <row r="541" spans="1:7" customFormat="1">
      <c r="A541" s="6">
        <v>2</v>
      </c>
      <c r="B541" s="8"/>
      <c r="C541" s="6"/>
      <c r="D541" s="4"/>
      <c r="E541" s="3"/>
      <c r="F541" s="4"/>
      <c r="G541" s="4"/>
    </row>
    <row r="542" spans="1:7" customFormat="1">
      <c r="A542" s="6">
        <v>3</v>
      </c>
      <c r="B542" s="9"/>
      <c r="C542" s="6"/>
      <c r="D542" s="4"/>
      <c r="E542" s="3"/>
      <c r="F542" s="4"/>
      <c r="G542" s="4"/>
    </row>
    <row r="543" spans="1:7" customFormat="1">
      <c r="A543" s="6">
        <v>4</v>
      </c>
      <c r="B543" s="9"/>
      <c r="C543" s="6"/>
      <c r="D543" s="4"/>
      <c r="E543" s="3"/>
      <c r="F543" s="4"/>
      <c r="G543" s="4"/>
    </row>
    <row r="544" spans="1:7" customFormat="1">
      <c r="A544" s="6">
        <v>5</v>
      </c>
      <c r="B544" s="9"/>
      <c r="C544" s="6"/>
      <c r="D544" s="4"/>
      <c r="E544" s="3"/>
      <c r="F544" s="4"/>
      <c r="G544" s="4"/>
    </row>
    <row r="545" spans="1:7" customFormat="1">
      <c r="A545" s="6">
        <v>6</v>
      </c>
      <c r="B545" s="11"/>
      <c r="C545" s="12"/>
      <c r="D545" s="10"/>
      <c r="E545" s="13"/>
      <c r="F545" s="10"/>
      <c r="G545" s="10"/>
    </row>
    <row r="546" spans="1:7" customFormat="1">
      <c r="A546" s="6">
        <v>7</v>
      </c>
      <c r="B546" s="11"/>
      <c r="C546" s="12"/>
      <c r="D546" s="10"/>
      <c r="E546" s="13"/>
      <c r="F546" s="10"/>
      <c r="G546" s="10"/>
    </row>
    <row r="547" spans="1:7" customFormat="1">
      <c r="A547" s="6">
        <v>8</v>
      </c>
      <c r="B547" s="11"/>
      <c r="C547" s="12"/>
      <c r="D547" s="10"/>
      <c r="E547" s="13"/>
      <c r="F547" s="10"/>
      <c r="G547" s="10"/>
    </row>
    <row r="548" spans="1:7" customFormat="1">
      <c r="A548" s="6">
        <v>9</v>
      </c>
      <c r="B548" s="11"/>
      <c r="C548" s="12"/>
      <c r="D548" s="10"/>
      <c r="E548" s="13"/>
      <c r="F548" s="10"/>
      <c r="G548" s="10"/>
    </row>
    <row r="549" spans="1:7" customFormat="1">
      <c r="A549" s="6">
        <v>10</v>
      </c>
      <c r="B549" s="11"/>
      <c r="C549" s="12"/>
      <c r="D549" s="10"/>
      <c r="E549" s="13"/>
      <c r="F549" s="10"/>
      <c r="G549" s="10"/>
    </row>
  </sheetData>
  <mergeCells count="99">
    <mergeCell ref="A537:C537"/>
    <mergeCell ref="A538:C538"/>
    <mergeCell ref="F538:F539"/>
    <mergeCell ref="A511:C511"/>
    <mergeCell ref="A512:C512"/>
    <mergeCell ref="F512:F513"/>
    <mergeCell ref="A524:C524"/>
    <mergeCell ref="A525:C525"/>
    <mergeCell ref="F525:F526"/>
    <mergeCell ref="A485:C485"/>
    <mergeCell ref="A486:C486"/>
    <mergeCell ref="F486:F487"/>
    <mergeCell ref="A498:C498"/>
    <mergeCell ref="A499:C499"/>
    <mergeCell ref="F499:F500"/>
    <mergeCell ref="A454:C454"/>
    <mergeCell ref="A455:C455"/>
    <mergeCell ref="F455:F456"/>
    <mergeCell ref="A472:C472"/>
    <mergeCell ref="A473:C473"/>
    <mergeCell ref="F473:F474"/>
    <mergeCell ref="A418:C418"/>
    <mergeCell ref="A419:C419"/>
    <mergeCell ref="F419:F420"/>
    <mergeCell ref="A436:C436"/>
    <mergeCell ref="A437:C437"/>
    <mergeCell ref="F437:F438"/>
    <mergeCell ref="A382:C382"/>
    <mergeCell ref="A383:C383"/>
    <mergeCell ref="F383:F384"/>
    <mergeCell ref="A400:C400"/>
    <mergeCell ref="A401:C401"/>
    <mergeCell ref="F401:F402"/>
    <mergeCell ref="A346:C346"/>
    <mergeCell ref="A347:C347"/>
    <mergeCell ref="F347:F348"/>
    <mergeCell ref="A364:C364"/>
    <mergeCell ref="A365:C365"/>
    <mergeCell ref="F365:F366"/>
    <mergeCell ref="A310:C310"/>
    <mergeCell ref="A311:C311"/>
    <mergeCell ref="F311:F312"/>
    <mergeCell ref="A328:C328"/>
    <mergeCell ref="A329:C329"/>
    <mergeCell ref="F329:F330"/>
    <mergeCell ref="A274:C274"/>
    <mergeCell ref="A275:C275"/>
    <mergeCell ref="F275:F276"/>
    <mergeCell ref="A292:C292"/>
    <mergeCell ref="A293:C293"/>
    <mergeCell ref="F293:F294"/>
    <mergeCell ref="A238:C238"/>
    <mergeCell ref="A239:C239"/>
    <mergeCell ref="F239:F240"/>
    <mergeCell ref="A256:C256"/>
    <mergeCell ref="A257:C257"/>
    <mergeCell ref="F257:F258"/>
    <mergeCell ref="A202:C202"/>
    <mergeCell ref="A203:C203"/>
    <mergeCell ref="F203:F204"/>
    <mergeCell ref="A220:C220"/>
    <mergeCell ref="A221:C221"/>
    <mergeCell ref="F221:F222"/>
    <mergeCell ref="A166:C166"/>
    <mergeCell ref="A167:C167"/>
    <mergeCell ref="F167:F168"/>
    <mergeCell ref="A184:C184"/>
    <mergeCell ref="A185:C185"/>
    <mergeCell ref="F185:F186"/>
    <mergeCell ref="A130:C130"/>
    <mergeCell ref="A131:C131"/>
    <mergeCell ref="F131:F132"/>
    <mergeCell ref="A148:C148"/>
    <mergeCell ref="A149:C149"/>
    <mergeCell ref="F149:F150"/>
    <mergeCell ref="A94:C94"/>
    <mergeCell ref="A95:C95"/>
    <mergeCell ref="F95:F96"/>
    <mergeCell ref="A112:C112"/>
    <mergeCell ref="A113:C113"/>
    <mergeCell ref="F113:F114"/>
    <mergeCell ref="A58:C58"/>
    <mergeCell ref="A59:C59"/>
    <mergeCell ref="F59:F60"/>
    <mergeCell ref="A76:C76"/>
    <mergeCell ref="A77:C77"/>
    <mergeCell ref="F77:F78"/>
    <mergeCell ref="A22:C22"/>
    <mergeCell ref="A23:C23"/>
    <mergeCell ref="F23:F24"/>
    <mergeCell ref="A40:C40"/>
    <mergeCell ref="A41:C41"/>
    <mergeCell ref="F41:F42"/>
    <mergeCell ref="A1:G2"/>
    <mergeCell ref="A3:D3"/>
    <mergeCell ref="E3:G3"/>
    <mergeCell ref="A4:C4"/>
    <mergeCell ref="A5:C5"/>
    <mergeCell ref="F5:F6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52ED-8676-4AC3-AD5B-B4B0ABB6C0A4}">
  <dimension ref="A1:G506"/>
  <sheetViews>
    <sheetView topLeftCell="A42" workbookViewId="0">
      <selection activeCell="B42" sqref="B42"/>
    </sheetView>
  </sheetViews>
  <sheetFormatPr defaultColWidth="8.875" defaultRowHeight="16.5"/>
  <cols>
    <col min="1" max="1" width="8.875" style="1" customWidth="1"/>
    <col min="2" max="2" width="55.75" style="1" customWidth="1"/>
    <col min="3" max="3" width="37.875" style="1" bestFit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203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204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205</v>
      </c>
      <c r="B5" s="492"/>
      <c r="C5" s="492"/>
      <c r="D5" s="4">
        <f>SUM(D7:D16)</f>
        <v>0</v>
      </c>
      <c r="E5" s="3"/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8"/>
      <c r="C7" s="6"/>
      <c r="D7" s="4"/>
      <c r="E7" s="3"/>
      <c r="F7" s="4"/>
      <c r="G7" s="4"/>
    </row>
    <row r="8" spans="1:7">
      <c r="A8" s="6">
        <v>2</v>
      </c>
      <c r="B8" s="8"/>
      <c r="C8" s="6"/>
      <c r="D8" s="4"/>
      <c r="E8" s="3"/>
      <c r="F8" s="4"/>
      <c r="G8" s="4"/>
    </row>
    <row r="9" spans="1:7">
      <c r="A9" s="4">
        <v>3</v>
      </c>
      <c r="B9" s="8"/>
      <c r="C9" s="6"/>
      <c r="D9" s="4"/>
      <c r="E9" s="3"/>
      <c r="F9" s="4"/>
      <c r="G9" s="4"/>
    </row>
    <row r="10" spans="1:7">
      <c r="A10" s="6">
        <v>4</v>
      </c>
      <c r="B10" s="9"/>
      <c r="C10" s="6"/>
      <c r="D10" s="4"/>
      <c r="E10" s="3"/>
      <c r="F10" s="4"/>
      <c r="G10" s="4"/>
    </row>
    <row r="11" spans="1:7">
      <c r="A11" s="4">
        <v>5</v>
      </c>
      <c r="B11" s="9"/>
      <c r="C11" s="6"/>
      <c r="D11" s="4"/>
      <c r="E11" s="3"/>
      <c r="F11" s="4"/>
      <c r="G11" s="4"/>
    </row>
    <row r="12" spans="1:7">
      <c r="A12" s="10">
        <v>6</v>
      </c>
      <c r="B12" s="11"/>
      <c r="C12" s="12"/>
      <c r="D12" s="10"/>
      <c r="E12" s="13"/>
      <c r="F12" s="10"/>
      <c r="G12" s="10"/>
    </row>
    <row r="13" spans="1:7">
      <c r="A13" s="10">
        <v>7</v>
      </c>
      <c r="B13" s="11"/>
      <c r="C13" s="12"/>
      <c r="D13" s="10"/>
      <c r="E13" s="13"/>
      <c r="F13" s="10"/>
      <c r="G13" s="10"/>
    </row>
    <row r="14" spans="1:7">
      <c r="A14" s="10">
        <v>8</v>
      </c>
      <c r="B14" s="14"/>
      <c r="C14" s="15"/>
      <c r="D14" s="10"/>
      <c r="E14" s="13"/>
      <c r="F14" s="16"/>
      <c r="G14" s="10"/>
    </row>
    <row r="15" spans="1:7">
      <c r="A15" s="10">
        <v>9</v>
      </c>
      <c r="B15" s="11"/>
      <c r="C15" s="12"/>
      <c r="D15" s="10"/>
      <c r="E15" s="13"/>
      <c r="F15" s="10"/>
      <c r="G15" s="10"/>
    </row>
    <row r="16" spans="1:7">
      <c r="A16" s="10">
        <v>10</v>
      </c>
      <c r="B16" s="11"/>
      <c r="C16" s="12"/>
      <c r="D16" s="10"/>
      <c r="E16" s="13"/>
      <c r="F16" s="10"/>
      <c r="G16" s="10"/>
    </row>
    <row r="17" spans="1:7">
      <c r="A17" s="6">
        <v>11</v>
      </c>
      <c r="B17" s="9"/>
      <c r="C17" s="9"/>
      <c r="D17" s="9"/>
      <c r="E17" s="9"/>
      <c r="F17" s="9"/>
      <c r="G17" s="9"/>
    </row>
    <row r="18" spans="1:7">
      <c r="A18" s="6">
        <v>12</v>
      </c>
      <c r="B18" s="9"/>
      <c r="C18" s="9"/>
      <c r="D18" s="9"/>
      <c r="E18" s="9"/>
      <c r="F18" s="9"/>
      <c r="G18" s="9"/>
    </row>
    <row r="19" spans="1:7">
      <c r="A19" s="4">
        <v>13</v>
      </c>
      <c r="B19" s="9"/>
      <c r="C19" s="9"/>
      <c r="D19" s="9"/>
      <c r="E19" s="9"/>
      <c r="F19" s="9"/>
      <c r="G19" s="9"/>
    </row>
    <row r="20" spans="1:7">
      <c r="A20" s="492" t="s">
        <v>206</v>
      </c>
      <c r="B20" s="492"/>
      <c r="C20" s="492"/>
      <c r="D20" s="2" t="s">
        <v>4</v>
      </c>
      <c r="E20" s="3" t="s">
        <v>5</v>
      </c>
      <c r="F20" s="4" t="s">
        <v>6</v>
      </c>
      <c r="G20" s="5"/>
    </row>
    <row r="21" spans="1:7">
      <c r="A21" s="492" t="s">
        <v>207</v>
      </c>
      <c r="B21" s="492"/>
      <c r="C21" s="492"/>
      <c r="D21" s="4">
        <f>SUM(D23:D32)</f>
        <v>125</v>
      </c>
      <c r="E21" s="3">
        <v>125</v>
      </c>
      <c r="F21" s="493" t="s">
        <v>8</v>
      </c>
      <c r="G21" s="5"/>
    </row>
    <row r="22" spans="1:7">
      <c r="A22" s="6" t="s">
        <v>9</v>
      </c>
      <c r="B22" s="7" t="s">
        <v>10</v>
      </c>
      <c r="C22" s="6" t="s">
        <v>11</v>
      </c>
      <c r="D22" s="6" t="s">
        <v>12</v>
      </c>
      <c r="E22" s="22" t="s">
        <v>13</v>
      </c>
      <c r="F22" s="493"/>
      <c r="G22" s="3" t="s">
        <v>14</v>
      </c>
    </row>
    <row r="23" spans="1:7">
      <c r="A23" s="6">
        <v>1</v>
      </c>
      <c r="B23" s="8" t="s">
        <v>208</v>
      </c>
      <c r="C23" s="6" t="s">
        <v>209</v>
      </c>
      <c r="D23" s="4">
        <v>20</v>
      </c>
      <c r="E23" s="3">
        <v>20</v>
      </c>
      <c r="F23" s="4" t="s">
        <v>127</v>
      </c>
      <c r="G23" s="4"/>
    </row>
    <row r="24" spans="1:7">
      <c r="A24" s="6">
        <v>2</v>
      </c>
      <c r="B24" s="9" t="s">
        <v>210</v>
      </c>
      <c r="C24" s="6" t="s">
        <v>211</v>
      </c>
      <c r="D24" s="4">
        <v>30</v>
      </c>
      <c r="E24" s="3">
        <v>50</v>
      </c>
      <c r="F24" s="4" t="s">
        <v>212</v>
      </c>
      <c r="G24" s="4"/>
    </row>
    <row r="25" spans="1:7" ht="20.25" customHeight="1">
      <c r="A25" s="4">
        <v>3</v>
      </c>
      <c r="B25" s="8" t="s">
        <v>213</v>
      </c>
      <c r="C25" s="6" t="s">
        <v>214</v>
      </c>
      <c r="D25" s="4">
        <v>55</v>
      </c>
      <c r="E25" s="3">
        <v>105</v>
      </c>
      <c r="F25" s="4" t="s">
        <v>215</v>
      </c>
      <c r="G25" s="4"/>
    </row>
    <row r="26" spans="1:7">
      <c r="A26" s="6">
        <v>4</v>
      </c>
      <c r="B26" s="8" t="s">
        <v>216</v>
      </c>
      <c r="C26" s="6" t="s">
        <v>217</v>
      </c>
      <c r="D26" s="4">
        <v>20</v>
      </c>
      <c r="E26" s="3">
        <v>125</v>
      </c>
      <c r="F26" s="4" t="s">
        <v>218</v>
      </c>
      <c r="G26" s="4"/>
    </row>
    <row r="27" spans="1:7">
      <c r="A27" s="4">
        <v>5</v>
      </c>
      <c r="B27" s="8"/>
      <c r="C27" s="6"/>
      <c r="D27" s="4"/>
      <c r="E27" s="3"/>
      <c r="F27" s="4"/>
      <c r="G27" s="4"/>
    </row>
    <row r="28" spans="1:7">
      <c r="A28" s="10">
        <v>6</v>
      </c>
      <c r="B28" s="11"/>
      <c r="C28" s="12"/>
      <c r="D28" s="10"/>
      <c r="E28" s="13"/>
      <c r="F28" s="10"/>
      <c r="G28" s="10"/>
    </row>
    <row r="29" spans="1:7">
      <c r="A29" s="10">
        <v>7</v>
      </c>
      <c r="B29" s="11"/>
      <c r="C29" s="12"/>
      <c r="D29" s="10"/>
      <c r="E29" s="13"/>
      <c r="F29" s="10"/>
      <c r="G29" s="10"/>
    </row>
    <row r="30" spans="1:7">
      <c r="A30" s="10">
        <v>8</v>
      </c>
      <c r="B30" s="11"/>
      <c r="C30" s="12"/>
      <c r="D30" s="10"/>
      <c r="E30" s="13"/>
      <c r="F30" s="10"/>
      <c r="G30" s="10"/>
    </row>
    <row r="31" spans="1:7">
      <c r="A31" s="10">
        <v>9</v>
      </c>
      <c r="B31" s="11"/>
      <c r="C31" s="12"/>
      <c r="D31" s="10"/>
      <c r="E31" s="13"/>
      <c r="F31" s="10"/>
      <c r="G31" s="10"/>
    </row>
    <row r="32" spans="1:7">
      <c r="A32" s="10">
        <v>10</v>
      </c>
      <c r="B32" s="11"/>
      <c r="C32" s="12"/>
      <c r="D32" s="10"/>
      <c r="E32" s="13"/>
      <c r="F32" s="10"/>
      <c r="G32" s="10"/>
    </row>
    <row r="33" spans="1:7">
      <c r="A33" s="4">
        <v>11</v>
      </c>
      <c r="B33" s="9"/>
      <c r="C33" s="9"/>
      <c r="D33" s="9"/>
      <c r="E33" s="9"/>
      <c r="F33" s="9"/>
      <c r="G33" s="9"/>
    </row>
    <row r="34" spans="1:7">
      <c r="A34" s="6">
        <v>12</v>
      </c>
      <c r="B34" s="9"/>
      <c r="C34" s="9"/>
      <c r="D34" s="9"/>
      <c r="E34" s="9"/>
      <c r="F34" s="9"/>
      <c r="G34" s="9"/>
    </row>
    <row r="35" spans="1:7">
      <c r="A35" s="4">
        <v>13</v>
      </c>
      <c r="B35" s="9"/>
      <c r="C35" s="9"/>
      <c r="D35" s="9"/>
      <c r="E35" s="9"/>
      <c r="F35" s="9"/>
      <c r="G35" s="9"/>
    </row>
    <row r="36" spans="1:7">
      <c r="A36" s="492" t="s">
        <v>219</v>
      </c>
      <c r="B36" s="492"/>
      <c r="C36" s="492"/>
      <c r="D36" s="2" t="s">
        <v>4</v>
      </c>
      <c r="E36" s="3" t="s">
        <v>5</v>
      </c>
      <c r="F36" s="4" t="s">
        <v>6</v>
      </c>
      <c r="G36" s="5"/>
    </row>
    <row r="37" spans="1:7">
      <c r="A37" s="492" t="s">
        <v>220</v>
      </c>
      <c r="B37" s="492"/>
      <c r="C37" s="492"/>
      <c r="D37" s="4">
        <f>SUM(D39:D48)</f>
        <v>155</v>
      </c>
      <c r="E37" s="3">
        <v>150</v>
      </c>
      <c r="F37" s="493" t="s">
        <v>8</v>
      </c>
      <c r="G37" s="5"/>
    </row>
    <row r="38" spans="1:7">
      <c r="A38" s="6" t="s">
        <v>9</v>
      </c>
      <c r="B38" s="7" t="s">
        <v>10</v>
      </c>
      <c r="C38" s="6" t="s">
        <v>11</v>
      </c>
      <c r="D38" s="6" t="s">
        <v>12</v>
      </c>
      <c r="E38" s="3" t="s">
        <v>13</v>
      </c>
      <c r="F38" s="493"/>
      <c r="G38" s="3" t="s">
        <v>14</v>
      </c>
    </row>
    <row r="39" spans="1:7">
      <c r="A39" s="6">
        <v>1</v>
      </c>
      <c r="B39" s="46" t="s">
        <v>221</v>
      </c>
      <c r="C39" s="4" t="s">
        <v>222</v>
      </c>
      <c r="D39" s="4">
        <v>20</v>
      </c>
      <c r="E39" s="3">
        <v>20</v>
      </c>
      <c r="F39" s="4" t="s">
        <v>215</v>
      </c>
      <c r="G39" s="4"/>
    </row>
    <row r="40" spans="1:7">
      <c r="A40" s="6">
        <v>2</v>
      </c>
      <c r="B40" s="8" t="s">
        <v>213</v>
      </c>
      <c r="C40" s="6" t="s">
        <v>214</v>
      </c>
      <c r="D40" s="4">
        <v>55</v>
      </c>
      <c r="E40" s="3">
        <v>75</v>
      </c>
      <c r="F40" s="4" t="s">
        <v>215</v>
      </c>
      <c r="G40" s="4"/>
    </row>
    <row r="41" spans="1:7">
      <c r="A41" s="4">
        <v>3</v>
      </c>
      <c r="B41" s="9" t="s">
        <v>3234</v>
      </c>
      <c r="C41" s="6" t="s">
        <v>3235</v>
      </c>
      <c r="D41" s="4">
        <v>20</v>
      </c>
      <c r="E41" s="3">
        <v>95</v>
      </c>
      <c r="F41" s="4" t="s">
        <v>3215</v>
      </c>
      <c r="G41" s="4"/>
    </row>
    <row r="42" spans="1:7">
      <c r="A42" s="6">
        <v>4</v>
      </c>
      <c r="B42" s="9" t="s">
        <v>3243</v>
      </c>
      <c r="C42" s="6" t="s">
        <v>3240</v>
      </c>
      <c r="D42" s="4">
        <v>4</v>
      </c>
      <c r="E42" s="3">
        <v>99</v>
      </c>
      <c r="F42" s="4" t="s">
        <v>3215</v>
      </c>
      <c r="G42" s="4"/>
    </row>
    <row r="43" spans="1:7">
      <c r="A43" s="4">
        <v>5</v>
      </c>
      <c r="B43" s="8" t="s">
        <v>3261</v>
      </c>
      <c r="C43" s="6" t="s">
        <v>3258</v>
      </c>
      <c r="D43" s="4">
        <v>8</v>
      </c>
      <c r="E43" s="3">
        <v>107</v>
      </c>
      <c r="F43" s="4" t="s">
        <v>3251</v>
      </c>
      <c r="G43" s="4"/>
    </row>
    <row r="44" spans="1:7">
      <c r="A44" s="10">
        <v>6</v>
      </c>
      <c r="B44" s="11" t="s">
        <v>3346</v>
      </c>
      <c r="C44" s="12" t="s">
        <v>3313</v>
      </c>
      <c r="D44" s="10">
        <v>28</v>
      </c>
      <c r="E44" s="13">
        <v>135</v>
      </c>
      <c r="F44" s="442" t="s">
        <v>3301</v>
      </c>
      <c r="G44" s="10"/>
    </row>
    <row r="45" spans="1:7">
      <c r="A45" s="10">
        <v>7</v>
      </c>
      <c r="B45" s="11" t="s">
        <v>3352</v>
      </c>
      <c r="C45" s="12" t="s">
        <v>3355</v>
      </c>
      <c r="D45" s="10">
        <v>20</v>
      </c>
      <c r="E45" s="13">
        <v>150</v>
      </c>
      <c r="F45" s="442" t="s">
        <v>3301</v>
      </c>
      <c r="G45" s="10"/>
    </row>
    <row r="46" spans="1:7">
      <c r="A46" s="10">
        <v>8</v>
      </c>
      <c r="B46" s="11"/>
      <c r="C46" s="12"/>
      <c r="D46" s="10"/>
      <c r="E46" s="13"/>
      <c r="F46" s="10"/>
      <c r="G46" s="10"/>
    </row>
    <row r="47" spans="1:7">
      <c r="A47" s="10">
        <v>9</v>
      </c>
      <c r="B47" s="11"/>
      <c r="C47" s="12"/>
      <c r="D47" s="10"/>
      <c r="E47" s="13"/>
      <c r="F47" s="10"/>
      <c r="G47" s="10"/>
    </row>
    <row r="48" spans="1:7">
      <c r="A48" s="10">
        <v>10</v>
      </c>
      <c r="B48" s="11"/>
      <c r="C48" s="12"/>
      <c r="D48" s="10"/>
      <c r="E48" s="13"/>
      <c r="F48" s="10"/>
      <c r="G48" s="10"/>
    </row>
    <row r="49" spans="1:7">
      <c r="A49" s="4">
        <v>11</v>
      </c>
      <c r="B49" s="9"/>
      <c r="C49" s="9"/>
      <c r="D49" s="9"/>
      <c r="E49" s="9"/>
      <c r="F49" s="9"/>
      <c r="G49" s="9"/>
    </row>
    <row r="50" spans="1:7">
      <c r="A50" s="6">
        <v>12</v>
      </c>
      <c r="B50" s="9"/>
      <c r="C50" s="9"/>
      <c r="D50" s="9"/>
      <c r="E50" s="9"/>
      <c r="F50" s="9"/>
      <c r="G50" s="9"/>
    </row>
    <row r="51" spans="1:7">
      <c r="A51" s="4">
        <v>13</v>
      </c>
      <c r="B51" s="9"/>
      <c r="C51" s="9"/>
      <c r="D51" s="9"/>
      <c r="E51" s="9"/>
      <c r="F51" s="9"/>
      <c r="G51" s="9"/>
    </row>
    <row r="52" spans="1:7">
      <c r="A52" s="492" t="s">
        <v>223</v>
      </c>
      <c r="B52" s="492"/>
      <c r="C52" s="492"/>
      <c r="D52" s="2" t="s">
        <v>4</v>
      </c>
      <c r="E52" s="3" t="s">
        <v>5</v>
      </c>
      <c r="F52" s="4" t="s">
        <v>6</v>
      </c>
      <c r="G52" s="5"/>
    </row>
    <row r="53" spans="1:7">
      <c r="A53" s="492" t="s">
        <v>224</v>
      </c>
      <c r="B53" s="492"/>
      <c r="C53" s="492"/>
      <c r="D53" s="4">
        <f>SUM(D55:D64)</f>
        <v>161</v>
      </c>
      <c r="E53" s="3">
        <v>150</v>
      </c>
      <c r="F53" s="493" t="s">
        <v>8</v>
      </c>
      <c r="G53" s="5"/>
    </row>
    <row r="54" spans="1:7">
      <c r="A54" s="6" t="s">
        <v>9</v>
      </c>
      <c r="B54" s="7" t="s">
        <v>10</v>
      </c>
      <c r="C54" s="6" t="s">
        <v>11</v>
      </c>
      <c r="D54" s="6" t="s">
        <v>12</v>
      </c>
      <c r="E54" s="3" t="s">
        <v>13</v>
      </c>
      <c r="F54" s="493"/>
      <c r="G54" s="3" t="s">
        <v>14</v>
      </c>
    </row>
    <row r="55" spans="1:7">
      <c r="A55" s="6">
        <v>1</v>
      </c>
      <c r="B55" s="9" t="s">
        <v>225</v>
      </c>
      <c r="C55" s="4" t="s">
        <v>226</v>
      </c>
      <c r="D55" s="4">
        <v>20</v>
      </c>
      <c r="E55" s="3">
        <v>20</v>
      </c>
      <c r="F55" s="4" t="s">
        <v>127</v>
      </c>
      <c r="G55" s="4"/>
    </row>
    <row r="56" spans="1:7">
      <c r="A56" s="6">
        <v>2</v>
      </c>
      <c r="B56" s="46" t="s">
        <v>221</v>
      </c>
      <c r="C56" s="4" t="s">
        <v>222</v>
      </c>
      <c r="D56" s="4">
        <v>20</v>
      </c>
      <c r="E56" s="3">
        <v>40</v>
      </c>
      <c r="F56" s="4" t="s">
        <v>215</v>
      </c>
      <c r="G56" s="4"/>
    </row>
    <row r="57" spans="1:7">
      <c r="A57" s="4">
        <v>3</v>
      </c>
      <c r="B57" s="8" t="s">
        <v>213</v>
      </c>
      <c r="C57" s="6" t="s">
        <v>214</v>
      </c>
      <c r="D57" s="4">
        <v>55</v>
      </c>
      <c r="E57" s="3">
        <v>95</v>
      </c>
      <c r="F57" s="4" t="s">
        <v>215</v>
      </c>
      <c r="G57" s="4"/>
    </row>
    <row r="58" spans="1:7">
      <c r="A58" s="6">
        <v>4</v>
      </c>
      <c r="B58" s="17" t="s">
        <v>3236</v>
      </c>
      <c r="C58" s="18" t="s">
        <v>3235</v>
      </c>
      <c r="D58" s="4">
        <v>20</v>
      </c>
      <c r="E58" s="3">
        <v>115</v>
      </c>
      <c r="F58" s="22" t="s">
        <v>3215</v>
      </c>
      <c r="G58" s="4"/>
    </row>
    <row r="59" spans="1:7">
      <c r="A59" s="4">
        <v>5</v>
      </c>
      <c r="B59" s="9" t="s">
        <v>3243</v>
      </c>
      <c r="C59" s="6" t="s">
        <v>3240</v>
      </c>
      <c r="D59" s="4">
        <v>4</v>
      </c>
      <c r="E59" s="3">
        <v>119</v>
      </c>
      <c r="F59" s="4" t="s">
        <v>3215</v>
      </c>
      <c r="G59" s="4"/>
    </row>
    <row r="60" spans="1:7">
      <c r="A60" s="10">
        <v>6</v>
      </c>
      <c r="B60" s="11" t="s">
        <v>3261</v>
      </c>
      <c r="C60" s="12" t="s">
        <v>3258</v>
      </c>
      <c r="D60" s="10">
        <v>8</v>
      </c>
      <c r="E60" s="13">
        <v>127</v>
      </c>
      <c r="F60" s="10" t="s">
        <v>3251</v>
      </c>
      <c r="G60" s="10"/>
    </row>
    <row r="61" spans="1:7">
      <c r="A61" s="10">
        <v>7</v>
      </c>
      <c r="B61" s="11" t="s">
        <v>3346</v>
      </c>
      <c r="C61" s="12" t="s">
        <v>3313</v>
      </c>
      <c r="D61" s="10">
        <v>14</v>
      </c>
      <c r="E61" s="13">
        <v>141</v>
      </c>
      <c r="F61" s="442" t="s">
        <v>3301</v>
      </c>
      <c r="G61" s="10"/>
    </row>
    <row r="62" spans="1:7">
      <c r="A62" s="10">
        <v>8</v>
      </c>
      <c r="B62" s="11" t="s">
        <v>3352</v>
      </c>
      <c r="C62" s="12" t="s">
        <v>3355</v>
      </c>
      <c r="D62" s="10">
        <v>20</v>
      </c>
      <c r="E62" s="13">
        <v>150</v>
      </c>
      <c r="F62" s="442" t="s">
        <v>3301</v>
      </c>
      <c r="G62" s="10"/>
    </row>
    <row r="63" spans="1:7">
      <c r="A63" s="10">
        <v>9</v>
      </c>
      <c r="B63" s="11"/>
      <c r="C63" s="12"/>
      <c r="D63" s="10"/>
      <c r="E63" s="13"/>
      <c r="F63" s="10"/>
      <c r="G63" s="10"/>
    </row>
    <row r="64" spans="1:7">
      <c r="A64" s="10">
        <v>10</v>
      </c>
      <c r="B64" s="11"/>
      <c r="C64" s="12"/>
      <c r="D64" s="10"/>
      <c r="E64" s="13"/>
      <c r="F64" s="10"/>
      <c r="G64" s="10"/>
    </row>
    <row r="65" spans="1:7">
      <c r="A65" s="4">
        <v>11</v>
      </c>
      <c r="B65" s="9"/>
      <c r="C65" s="9"/>
      <c r="D65" s="9"/>
      <c r="E65" s="9"/>
      <c r="F65" s="9"/>
      <c r="G65" s="9"/>
    </row>
    <row r="66" spans="1:7">
      <c r="A66" s="6">
        <v>12</v>
      </c>
      <c r="B66" s="9"/>
      <c r="C66" s="9"/>
      <c r="D66" s="9"/>
      <c r="E66" s="9"/>
      <c r="F66" s="9"/>
      <c r="G66" s="9"/>
    </row>
    <row r="67" spans="1:7">
      <c r="A67" s="4">
        <v>13</v>
      </c>
      <c r="B67" s="9"/>
      <c r="C67" s="9"/>
      <c r="D67" s="9"/>
      <c r="E67" s="9"/>
      <c r="F67" s="9"/>
      <c r="G67" s="9"/>
    </row>
    <row r="68" spans="1:7">
      <c r="A68" s="492" t="s">
        <v>227</v>
      </c>
      <c r="B68" s="492"/>
      <c r="C68" s="492"/>
      <c r="D68" s="2" t="s">
        <v>4</v>
      </c>
      <c r="E68" s="3" t="s">
        <v>5</v>
      </c>
      <c r="F68" s="4" t="s">
        <v>6</v>
      </c>
      <c r="G68" s="5"/>
    </row>
    <row r="69" spans="1:7">
      <c r="A69" s="492" t="s">
        <v>228</v>
      </c>
      <c r="B69" s="492"/>
      <c r="C69" s="492"/>
      <c r="D69" s="4">
        <f>SUM(D71:D80)</f>
        <v>179</v>
      </c>
      <c r="E69" s="3">
        <v>150</v>
      </c>
      <c r="F69" s="493" t="s">
        <v>8</v>
      </c>
      <c r="G69" s="5"/>
    </row>
    <row r="70" spans="1:7">
      <c r="A70" s="6" t="s">
        <v>9</v>
      </c>
      <c r="B70" s="7" t="s">
        <v>10</v>
      </c>
      <c r="C70" s="6" t="s">
        <v>11</v>
      </c>
      <c r="D70" s="6" t="s">
        <v>12</v>
      </c>
      <c r="E70" s="3" t="s">
        <v>13</v>
      </c>
      <c r="F70" s="493"/>
      <c r="G70" s="3" t="s">
        <v>14</v>
      </c>
    </row>
    <row r="71" spans="1:7">
      <c r="A71" s="6">
        <v>1</v>
      </c>
      <c r="B71" s="8" t="s">
        <v>208</v>
      </c>
      <c r="C71" s="6" t="s">
        <v>209</v>
      </c>
      <c r="D71" s="4">
        <v>20</v>
      </c>
      <c r="E71" s="3">
        <v>20</v>
      </c>
      <c r="F71" s="4" t="s">
        <v>127</v>
      </c>
      <c r="G71" s="4"/>
    </row>
    <row r="72" spans="1:7">
      <c r="A72" s="6">
        <v>2</v>
      </c>
      <c r="B72" s="8" t="s">
        <v>229</v>
      </c>
      <c r="C72" s="6" t="s">
        <v>230</v>
      </c>
      <c r="D72" s="4">
        <v>4</v>
      </c>
      <c r="E72" s="3">
        <v>24</v>
      </c>
      <c r="F72" s="4" t="s">
        <v>130</v>
      </c>
      <c r="G72" s="4"/>
    </row>
    <row r="73" spans="1:7">
      <c r="A73" s="4">
        <v>3</v>
      </c>
      <c r="B73" s="8" t="s">
        <v>213</v>
      </c>
      <c r="C73" s="6" t="s">
        <v>214</v>
      </c>
      <c r="D73" s="4">
        <v>55</v>
      </c>
      <c r="E73" s="3">
        <v>79</v>
      </c>
      <c r="F73" s="4" t="s">
        <v>215</v>
      </c>
      <c r="G73" s="4"/>
    </row>
    <row r="74" spans="1:7">
      <c r="A74" s="6">
        <v>4</v>
      </c>
      <c r="B74" s="8" t="s">
        <v>216</v>
      </c>
      <c r="C74" s="6" t="s">
        <v>217</v>
      </c>
      <c r="D74" s="4">
        <v>20</v>
      </c>
      <c r="E74" s="3">
        <v>99</v>
      </c>
      <c r="F74" s="4" t="s">
        <v>218</v>
      </c>
      <c r="G74" s="4"/>
    </row>
    <row r="75" spans="1:7">
      <c r="A75" s="4">
        <v>5</v>
      </c>
      <c r="B75" s="17" t="s">
        <v>3203</v>
      </c>
      <c r="C75" s="18" t="s">
        <v>3204</v>
      </c>
      <c r="D75" s="4">
        <v>22</v>
      </c>
      <c r="E75" s="3">
        <v>121</v>
      </c>
      <c r="F75" s="22" t="s">
        <v>3195</v>
      </c>
      <c r="G75" s="4"/>
    </row>
    <row r="76" spans="1:7">
      <c r="A76" s="10">
        <v>6</v>
      </c>
      <c r="B76" s="11" t="s">
        <v>3243</v>
      </c>
      <c r="C76" s="12" t="s">
        <v>3240</v>
      </c>
      <c r="D76" s="10">
        <v>22</v>
      </c>
      <c r="E76" s="13">
        <v>143</v>
      </c>
      <c r="F76" s="10" t="s">
        <v>3215</v>
      </c>
      <c r="G76" s="10"/>
    </row>
    <row r="77" spans="1:7">
      <c r="A77" s="10">
        <v>7</v>
      </c>
      <c r="B77" s="11" t="s">
        <v>3260</v>
      </c>
      <c r="C77" s="444" t="s">
        <v>3258</v>
      </c>
      <c r="D77" s="10">
        <v>12</v>
      </c>
      <c r="E77" s="13">
        <v>150</v>
      </c>
      <c r="F77" s="10" t="s">
        <v>3251</v>
      </c>
      <c r="G77" s="10"/>
    </row>
    <row r="78" spans="1:7">
      <c r="A78" s="10">
        <v>8</v>
      </c>
      <c r="B78" s="11" t="s">
        <v>3346</v>
      </c>
      <c r="C78" s="12" t="s">
        <v>3313</v>
      </c>
      <c r="D78" s="10">
        <v>14</v>
      </c>
      <c r="E78" s="13">
        <v>150</v>
      </c>
      <c r="F78" s="10" t="s">
        <v>3301</v>
      </c>
      <c r="G78" s="10"/>
    </row>
    <row r="79" spans="1:7">
      <c r="A79" s="10">
        <v>9</v>
      </c>
      <c r="B79" s="11" t="s">
        <v>3372</v>
      </c>
      <c r="C79" s="12" t="s">
        <v>3370</v>
      </c>
      <c r="D79" s="10">
        <v>10</v>
      </c>
      <c r="E79" s="13">
        <v>150</v>
      </c>
      <c r="F79" s="10" t="s">
        <v>3365</v>
      </c>
      <c r="G79" s="10"/>
    </row>
    <row r="80" spans="1:7">
      <c r="A80" s="10">
        <v>10</v>
      </c>
      <c r="B80" s="11"/>
      <c r="C80" s="12"/>
      <c r="D80" s="10"/>
      <c r="E80" s="13"/>
      <c r="F80" s="10"/>
      <c r="G80" s="10"/>
    </row>
    <row r="81" spans="1:7">
      <c r="A81" s="4">
        <v>11</v>
      </c>
      <c r="B81" s="9"/>
      <c r="C81" s="9"/>
      <c r="D81" s="9"/>
      <c r="E81" s="9"/>
      <c r="F81" s="9"/>
      <c r="G81" s="9"/>
    </row>
    <row r="82" spans="1:7">
      <c r="A82" s="6">
        <v>12</v>
      </c>
      <c r="B82" s="9"/>
      <c r="C82" s="9"/>
      <c r="D82" s="9"/>
      <c r="E82" s="9"/>
      <c r="F82" s="9"/>
      <c r="G82" s="9"/>
    </row>
    <row r="83" spans="1:7">
      <c r="A83" s="4">
        <v>13</v>
      </c>
      <c r="B83" s="9"/>
      <c r="C83" s="9"/>
      <c r="D83" s="9"/>
      <c r="E83" s="9"/>
      <c r="F83" s="9"/>
      <c r="G83" s="9"/>
    </row>
    <row r="84" spans="1:7">
      <c r="A84" s="492" t="s">
        <v>231</v>
      </c>
      <c r="B84" s="492"/>
      <c r="C84" s="492"/>
      <c r="D84" s="2" t="s">
        <v>4</v>
      </c>
      <c r="E84" s="3" t="s">
        <v>5</v>
      </c>
      <c r="F84" s="4" t="s">
        <v>6</v>
      </c>
      <c r="G84" s="5"/>
    </row>
    <row r="85" spans="1:7">
      <c r="A85" s="492" t="s">
        <v>232</v>
      </c>
      <c r="B85" s="492"/>
      <c r="C85" s="492"/>
      <c r="D85" s="4">
        <f>SUM(D87:D96)</f>
        <v>176</v>
      </c>
      <c r="E85" s="3">
        <v>150</v>
      </c>
      <c r="F85" s="493" t="s">
        <v>8</v>
      </c>
      <c r="G85" s="5"/>
    </row>
    <row r="86" spans="1:7">
      <c r="A86" s="6" t="s">
        <v>9</v>
      </c>
      <c r="B86" s="7" t="s">
        <v>10</v>
      </c>
      <c r="C86" s="6" t="s">
        <v>11</v>
      </c>
      <c r="D86" s="6" t="s">
        <v>12</v>
      </c>
      <c r="E86" s="3" t="s">
        <v>13</v>
      </c>
      <c r="F86" s="493"/>
      <c r="G86" s="3" t="s">
        <v>14</v>
      </c>
    </row>
    <row r="87" spans="1:7">
      <c r="A87" s="6">
        <v>1</v>
      </c>
      <c r="B87" s="9" t="s">
        <v>233</v>
      </c>
      <c r="C87" s="6" t="s">
        <v>234</v>
      </c>
      <c r="D87" s="4">
        <v>20</v>
      </c>
      <c r="E87" s="3">
        <v>20</v>
      </c>
      <c r="F87" s="4" t="s">
        <v>130</v>
      </c>
      <c r="G87" s="4"/>
    </row>
    <row r="88" spans="1:7" ht="33">
      <c r="A88" s="6">
        <v>2</v>
      </c>
      <c r="B88" s="9" t="s">
        <v>235</v>
      </c>
      <c r="C88" s="6" t="s">
        <v>236</v>
      </c>
      <c r="D88" s="4">
        <v>4</v>
      </c>
      <c r="E88" s="3">
        <v>24</v>
      </c>
      <c r="F88" s="4" t="s">
        <v>130</v>
      </c>
      <c r="G88" s="4"/>
    </row>
    <row r="89" spans="1:7">
      <c r="A89" s="4">
        <v>3</v>
      </c>
      <c r="B89" s="8" t="s">
        <v>213</v>
      </c>
      <c r="C89" s="6" t="s">
        <v>214</v>
      </c>
      <c r="D89" s="4">
        <v>55</v>
      </c>
      <c r="E89" s="3">
        <v>79</v>
      </c>
      <c r="F89" s="4" t="s">
        <v>215</v>
      </c>
      <c r="G89" s="4"/>
    </row>
    <row r="90" spans="1:7">
      <c r="A90" s="6">
        <v>4</v>
      </c>
      <c r="B90" s="33" t="s">
        <v>237</v>
      </c>
      <c r="C90" s="47" t="s">
        <v>238</v>
      </c>
      <c r="D90" s="48">
        <v>20</v>
      </c>
      <c r="E90" s="49">
        <v>99</v>
      </c>
      <c r="F90" s="4" t="s">
        <v>135</v>
      </c>
      <c r="G90" s="4"/>
    </row>
    <row r="91" spans="1:7">
      <c r="A91" s="4">
        <v>5</v>
      </c>
      <c r="B91" s="9" t="s">
        <v>3261</v>
      </c>
      <c r="C91" s="6" t="s">
        <v>3258</v>
      </c>
      <c r="D91" s="4">
        <v>6</v>
      </c>
      <c r="E91" s="3">
        <v>105</v>
      </c>
      <c r="F91" s="4" t="s">
        <v>3251</v>
      </c>
      <c r="G91" s="4"/>
    </row>
    <row r="92" spans="1:7">
      <c r="A92" s="10">
        <v>6</v>
      </c>
      <c r="B92" s="11" t="s">
        <v>3346</v>
      </c>
      <c r="C92" s="12" t="s">
        <v>3313</v>
      </c>
      <c r="D92" s="10">
        <v>19</v>
      </c>
      <c r="E92" s="13">
        <v>124</v>
      </c>
      <c r="F92" s="442" t="s">
        <v>3301</v>
      </c>
      <c r="G92" s="10"/>
    </row>
    <row r="93" spans="1:7">
      <c r="A93" s="10">
        <v>7</v>
      </c>
      <c r="B93" s="11" t="s">
        <v>3317</v>
      </c>
      <c r="C93" s="12" t="s">
        <v>3316</v>
      </c>
      <c r="D93" s="10">
        <v>52</v>
      </c>
      <c r="E93" s="13">
        <v>150</v>
      </c>
      <c r="F93" s="442" t="s">
        <v>3301</v>
      </c>
      <c r="G93" s="10"/>
    </row>
    <row r="94" spans="1:7">
      <c r="A94" s="10">
        <v>8</v>
      </c>
      <c r="B94" s="11"/>
      <c r="C94" s="12"/>
      <c r="D94" s="10"/>
      <c r="E94" s="13"/>
      <c r="F94" s="10"/>
      <c r="G94" s="10"/>
    </row>
    <row r="95" spans="1:7">
      <c r="A95" s="10">
        <v>9</v>
      </c>
      <c r="B95" s="11"/>
      <c r="C95" s="12"/>
      <c r="D95" s="10"/>
      <c r="E95" s="13"/>
      <c r="F95" s="10"/>
      <c r="G95" s="10"/>
    </row>
    <row r="96" spans="1:7">
      <c r="A96" s="10">
        <v>10</v>
      </c>
      <c r="B96" s="11"/>
      <c r="C96" s="12"/>
      <c r="D96" s="10"/>
      <c r="E96" s="13"/>
      <c r="F96" s="10"/>
      <c r="G96" s="10"/>
    </row>
    <row r="97" spans="1:7">
      <c r="A97" s="4">
        <v>11</v>
      </c>
      <c r="B97" s="9"/>
      <c r="C97" s="9"/>
      <c r="D97" s="9"/>
      <c r="E97" s="9"/>
      <c r="F97" s="9"/>
      <c r="G97" s="9"/>
    </row>
    <row r="98" spans="1:7">
      <c r="A98" s="6">
        <v>12</v>
      </c>
      <c r="B98" s="9"/>
      <c r="C98" s="9"/>
      <c r="D98" s="9"/>
      <c r="E98" s="9"/>
      <c r="F98" s="9"/>
      <c r="G98" s="9"/>
    </row>
    <row r="99" spans="1:7">
      <c r="A99" s="4">
        <v>13</v>
      </c>
      <c r="B99" s="9"/>
      <c r="C99" s="9"/>
      <c r="D99" s="9"/>
      <c r="E99" s="9"/>
      <c r="F99" s="9"/>
      <c r="G99" s="9"/>
    </row>
    <row r="100" spans="1:7">
      <c r="A100" s="4">
        <v>14</v>
      </c>
      <c r="B100" s="9"/>
      <c r="C100" s="9"/>
      <c r="D100" s="9"/>
      <c r="E100" s="9"/>
      <c r="F100" s="9"/>
      <c r="G100" s="9"/>
    </row>
    <row r="101" spans="1:7">
      <c r="A101" s="492" t="s">
        <v>239</v>
      </c>
      <c r="B101" s="492"/>
      <c r="C101" s="492"/>
      <c r="D101" s="2" t="s">
        <v>4</v>
      </c>
      <c r="E101" s="3" t="s">
        <v>5</v>
      </c>
      <c r="F101" s="4" t="s">
        <v>6</v>
      </c>
      <c r="G101" s="5"/>
    </row>
    <row r="102" spans="1:7">
      <c r="A102" s="492" t="s">
        <v>240</v>
      </c>
      <c r="B102" s="492"/>
      <c r="C102" s="492"/>
      <c r="D102" s="4">
        <f>SUM(D104:D122)</f>
        <v>350</v>
      </c>
      <c r="E102" s="3">
        <v>150</v>
      </c>
      <c r="F102" s="493" t="s">
        <v>8</v>
      </c>
      <c r="G102" s="5"/>
    </row>
    <row r="103" spans="1:7">
      <c r="A103" s="6" t="s">
        <v>9</v>
      </c>
      <c r="B103" s="7" t="s">
        <v>10</v>
      </c>
      <c r="C103" s="6" t="s">
        <v>11</v>
      </c>
      <c r="D103" s="6" t="s">
        <v>12</v>
      </c>
      <c r="E103" s="3" t="s">
        <v>13</v>
      </c>
      <c r="F103" s="493"/>
      <c r="G103" s="3" t="s">
        <v>14</v>
      </c>
    </row>
    <row r="104" spans="1:7">
      <c r="A104" s="6">
        <v>1</v>
      </c>
      <c r="B104" s="8" t="s">
        <v>208</v>
      </c>
      <c r="C104" s="6" t="s">
        <v>209</v>
      </c>
      <c r="D104" s="4">
        <v>20</v>
      </c>
      <c r="E104" s="3">
        <v>20</v>
      </c>
      <c r="F104" s="4" t="s">
        <v>127</v>
      </c>
      <c r="G104" s="4"/>
    </row>
    <row r="105" spans="1:7">
      <c r="A105" s="6">
        <v>2</v>
      </c>
      <c r="B105" s="8" t="s">
        <v>229</v>
      </c>
      <c r="C105" s="6" t="s">
        <v>230</v>
      </c>
      <c r="D105" s="4">
        <v>4</v>
      </c>
      <c r="E105" s="3">
        <v>24</v>
      </c>
      <c r="F105" s="4" t="s">
        <v>130</v>
      </c>
      <c r="G105" s="4"/>
    </row>
    <row r="106" spans="1:7">
      <c r="A106" s="4">
        <v>3</v>
      </c>
      <c r="B106" s="29" t="s">
        <v>241</v>
      </c>
      <c r="C106" s="30" t="s">
        <v>242</v>
      </c>
      <c r="D106" s="31">
        <v>12</v>
      </c>
      <c r="E106" s="32">
        <v>36</v>
      </c>
      <c r="F106" s="31" t="s">
        <v>133</v>
      </c>
      <c r="G106" s="4"/>
    </row>
    <row r="107" spans="1:7">
      <c r="A107" s="6">
        <v>4</v>
      </c>
      <c r="B107" s="8" t="s">
        <v>213</v>
      </c>
      <c r="C107" s="6" t="s">
        <v>214</v>
      </c>
      <c r="D107" s="4">
        <v>55</v>
      </c>
      <c r="E107" s="3">
        <v>91</v>
      </c>
      <c r="F107" s="4" t="s">
        <v>215</v>
      </c>
      <c r="G107" s="4"/>
    </row>
    <row r="108" spans="1:7">
      <c r="A108" s="4">
        <v>5</v>
      </c>
      <c r="B108" s="8" t="s">
        <v>216</v>
      </c>
      <c r="C108" s="6" t="s">
        <v>217</v>
      </c>
      <c r="D108" s="4">
        <v>20</v>
      </c>
      <c r="E108" s="3">
        <v>111</v>
      </c>
      <c r="F108" s="4" t="s">
        <v>218</v>
      </c>
      <c r="G108" s="4"/>
    </row>
    <row r="109" spans="1:7">
      <c r="A109" s="10">
        <v>6</v>
      </c>
      <c r="B109" s="11" t="s">
        <v>172</v>
      </c>
      <c r="C109" s="12" t="s">
        <v>173</v>
      </c>
      <c r="D109" s="10">
        <v>4</v>
      </c>
      <c r="E109" s="13">
        <v>115</v>
      </c>
      <c r="F109" s="10" t="s">
        <v>174</v>
      </c>
      <c r="G109" s="10"/>
    </row>
    <row r="110" spans="1:7">
      <c r="A110" s="10">
        <v>7</v>
      </c>
      <c r="B110" s="11" t="s">
        <v>243</v>
      </c>
      <c r="C110" s="12" t="s">
        <v>244</v>
      </c>
      <c r="D110" s="10">
        <v>4</v>
      </c>
      <c r="E110" s="13">
        <v>119</v>
      </c>
      <c r="F110" s="10" t="s">
        <v>32</v>
      </c>
      <c r="G110" s="10"/>
    </row>
    <row r="111" spans="1:7">
      <c r="A111" s="10">
        <v>8</v>
      </c>
      <c r="B111" s="11" t="s">
        <v>154</v>
      </c>
      <c r="C111" s="12" t="s">
        <v>155</v>
      </c>
      <c r="D111" s="10">
        <v>10</v>
      </c>
      <c r="E111" s="13">
        <v>129</v>
      </c>
      <c r="F111" s="10" t="s">
        <v>32</v>
      </c>
      <c r="G111" s="10"/>
    </row>
    <row r="112" spans="1:7">
      <c r="A112" s="10">
        <v>9</v>
      </c>
      <c r="B112" s="11" t="s">
        <v>136</v>
      </c>
      <c r="C112" s="12" t="s">
        <v>137</v>
      </c>
      <c r="D112" s="10">
        <v>20</v>
      </c>
      <c r="E112" s="13">
        <v>149</v>
      </c>
      <c r="F112" s="10" t="s">
        <v>32</v>
      </c>
      <c r="G112" s="10"/>
    </row>
    <row r="113" spans="1:7">
      <c r="A113" s="10">
        <v>10</v>
      </c>
      <c r="B113" s="11" t="s">
        <v>245</v>
      </c>
      <c r="C113" s="12" t="s">
        <v>246</v>
      </c>
      <c r="D113" s="10">
        <v>4</v>
      </c>
      <c r="E113" s="13">
        <v>150</v>
      </c>
      <c r="F113" s="10" t="s">
        <v>32</v>
      </c>
      <c r="G113" s="10"/>
    </row>
    <row r="114" spans="1:7">
      <c r="A114" s="4">
        <v>11</v>
      </c>
      <c r="B114" s="9" t="s">
        <v>138</v>
      </c>
      <c r="C114" s="4" t="s">
        <v>139</v>
      </c>
      <c r="D114" s="4">
        <v>32</v>
      </c>
      <c r="E114" s="3">
        <v>150</v>
      </c>
      <c r="F114" s="4" t="s">
        <v>32</v>
      </c>
      <c r="G114" s="9"/>
    </row>
    <row r="115" spans="1:7">
      <c r="A115" s="6">
        <v>12</v>
      </c>
      <c r="B115" s="9" t="s">
        <v>3197</v>
      </c>
      <c r="C115" s="4" t="s">
        <v>3194</v>
      </c>
      <c r="D115" s="4">
        <v>24</v>
      </c>
      <c r="E115" s="3">
        <v>150</v>
      </c>
      <c r="F115" s="4" t="s">
        <v>3195</v>
      </c>
      <c r="G115" s="9"/>
    </row>
    <row r="116" spans="1:7">
      <c r="A116" s="4">
        <v>13</v>
      </c>
      <c r="B116" s="454" t="s">
        <v>3201</v>
      </c>
      <c r="C116" s="437" t="s">
        <v>3202</v>
      </c>
      <c r="D116" s="4">
        <v>20</v>
      </c>
      <c r="E116" s="3">
        <v>150</v>
      </c>
      <c r="F116" s="4" t="s">
        <v>3145</v>
      </c>
      <c r="G116" s="9"/>
    </row>
    <row r="117" spans="1:7">
      <c r="A117" s="4">
        <v>14</v>
      </c>
      <c r="B117" s="9" t="s">
        <v>3213</v>
      </c>
      <c r="C117" s="4" t="s">
        <v>3214</v>
      </c>
      <c r="D117" s="4">
        <v>10</v>
      </c>
      <c r="E117" s="3">
        <v>150</v>
      </c>
      <c r="F117" s="4" t="s">
        <v>3215</v>
      </c>
      <c r="G117" s="9"/>
    </row>
    <row r="118" spans="1:7">
      <c r="A118" s="4">
        <v>15</v>
      </c>
      <c r="B118" s="9" t="s">
        <v>3232</v>
      </c>
      <c r="C118" s="4" t="s">
        <v>3233</v>
      </c>
      <c r="D118" s="4">
        <v>4</v>
      </c>
      <c r="E118" s="3">
        <v>150</v>
      </c>
      <c r="F118" s="437" t="s">
        <v>3215</v>
      </c>
      <c r="G118" s="9"/>
    </row>
    <row r="119" spans="1:7">
      <c r="A119" s="4">
        <v>16</v>
      </c>
      <c r="B119" s="9" t="s">
        <v>3265</v>
      </c>
      <c r="C119" s="4" t="s">
        <v>3264</v>
      </c>
      <c r="D119" s="4">
        <v>20</v>
      </c>
      <c r="E119" s="3">
        <v>150</v>
      </c>
      <c r="F119" s="4" t="s">
        <v>3251</v>
      </c>
      <c r="G119" s="9"/>
    </row>
    <row r="120" spans="1:7">
      <c r="A120" s="4">
        <v>17</v>
      </c>
      <c r="B120" s="438" t="s">
        <v>3201</v>
      </c>
      <c r="C120" s="437" t="s">
        <v>3333</v>
      </c>
      <c r="D120" s="4">
        <v>20</v>
      </c>
      <c r="E120" s="3">
        <v>150</v>
      </c>
      <c r="F120" s="4" t="s">
        <v>3301</v>
      </c>
      <c r="G120" s="9"/>
    </row>
    <row r="121" spans="1:7">
      <c r="A121" s="4">
        <v>18</v>
      </c>
      <c r="B121" s="9" t="s">
        <v>3317</v>
      </c>
      <c r="C121" s="4" t="s">
        <v>3316</v>
      </c>
      <c r="D121" s="4">
        <v>52</v>
      </c>
      <c r="E121" s="3">
        <v>150</v>
      </c>
      <c r="F121" s="4" t="s">
        <v>3301</v>
      </c>
      <c r="G121" s="9"/>
    </row>
    <row r="122" spans="1:7">
      <c r="A122" s="4">
        <v>19</v>
      </c>
      <c r="B122" s="9" t="s">
        <v>3384</v>
      </c>
      <c r="C122" s="4" t="s">
        <v>3385</v>
      </c>
      <c r="D122" s="4">
        <v>15</v>
      </c>
      <c r="E122" s="3">
        <v>150</v>
      </c>
      <c r="F122" s="4" t="s">
        <v>3365</v>
      </c>
      <c r="G122" s="9"/>
    </row>
    <row r="123" spans="1:7">
      <c r="A123" s="4">
        <v>20</v>
      </c>
      <c r="B123" s="9"/>
      <c r="C123" s="4"/>
      <c r="D123" s="4"/>
      <c r="E123" s="3"/>
      <c r="F123" s="4"/>
      <c r="G123" s="9"/>
    </row>
    <row r="124" spans="1:7">
      <c r="A124" s="492" t="s">
        <v>247</v>
      </c>
      <c r="B124" s="492"/>
      <c r="C124" s="492"/>
      <c r="D124" s="2" t="s">
        <v>4</v>
      </c>
      <c r="E124" s="3" t="s">
        <v>5</v>
      </c>
      <c r="F124" s="4" t="s">
        <v>6</v>
      </c>
      <c r="G124" s="5"/>
    </row>
    <row r="125" spans="1:7">
      <c r="A125" s="492" t="s">
        <v>248</v>
      </c>
      <c r="B125" s="492"/>
      <c r="C125" s="492"/>
      <c r="D125" s="4">
        <f>SUM(D127:D143)</f>
        <v>387</v>
      </c>
      <c r="E125" s="3">
        <v>150</v>
      </c>
      <c r="F125" s="493" t="s">
        <v>8</v>
      </c>
      <c r="G125" s="5"/>
    </row>
    <row r="126" spans="1:7">
      <c r="A126" s="6" t="s">
        <v>9</v>
      </c>
      <c r="B126" s="7" t="s">
        <v>10</v>
      </c>
      <c r="C126" s="6" t="s">
        <v>11</v>
      </c>
      <c r="D126" s="6" t="s">
        <v>12</v>
      </c>
      <c r="E126" s="3" t="s">
        <v>13</v>
      </c>
      <c r="F126" s="493"/>
      <c r="G126" s="3" t="s">
        <v>14</v>
      </c>
    </row>
    <row r="127" spans="1:7">
      <c r="A127" s="6">
        <v>1</v>
      </c>
      <c r="B127" s="9" t="s">
        <v>225</v>
      </c>
      <c r="C127" s="4" t="s">
        <v>226</v>
      </c>
      <c r="D127" s="4">
        <v>20</v>
      </c>
      <c r="E127" s="3">
        <v>20</v>
      </c>
      <c r="F127" s="4" t="s">
        <v>127</v>
      </c>
      <c r="G127" s="4"/>
    </row>
    <row r="128" spans="1:7">
      <c r="A128" s="6">
        <v>2</v>
      </c>
      <c r="B128" s="9" t="s">
        <v>249</v>
      </c>
      <c r="C128" s="4" t="s">
        <v>250</v>
      </c>
      <c r="D128" s="21">
        <v>35</v>
      </c>
      <c r="E128" s="3">
        <v>55</v>
      </c>
      <c r="F128" s="4" t="s">
        <v>130</v>
      </c>
      <c r="G128" s="4"/>
    </row>
    <row r="129" spans="1:7">
      <c r="A129" s="4">
        <v>3</v>
      </c>
      <c r="B129" s="8" t="s">
        <v>229</v>
      </c>
      <c r="C129" s="6" t="s">
        <v>230</v>
      </c>
      <c r="D129" s="4">
        <v>4</v>
      </c>
      <c r="E129" s="3">
        <v>59</v>
      </c>
      <c r="F129" s="4" t="s">
        <v>130</v>
      </c>
      <c r="G129" s="4"/>
    </row>
    <row r="130" spans="1:7">
      <c r="A130" s="6">
        <v>4</v>
      </c>
      <c r="B130" s="1" t="s">
        <v>251</v>
      </c>
      <c r="C130" s="6" t="s">
        <v>252</v>
      </c>
      <c r="D130" s="4">
        <v>20</v>
      </c>
      <c r="E130" s="3">
        <v>79</v>
      </c>
      <c r="F130" s="4" t="s">
        <v>212</v>
      </c>
      <c r="G130" s="4"/>
    </row>
    <row r="131" spans="1:7">
      <c r="A131" s="4">
        <v>5</v>
      </c>
      <c r="B131" s="46" t="s">
        <v>221</v>
      </c>
      <c r="C131" s="4" t="s">
        <v>222</v>
      </c>
      <c r="D131" s="4">
        <v>20</v>
      </c>
      <c r="E131" s="3">
        <v>99</v>
      </c>
      <c r="F131" s="4" t="s">
        <v>215</v>
      </c>
      <c r="G131" s="4"/>
    </row>
    <row r="132" spans="1:7">
      <c r="A132" s="10">
        <v>6</v>
      </c>
      <c r="B132" s="50" t="s">
        <v>213</v>
      </c>
      <c r="C132" s="40" t="s">
        <v>214</v>
      </c>
      <c r="D132" s="41">
        <v>60</v>
      </c>
      <c r="E132" s="42">
        <v>150</v>
      </c>
      <c r="F132" s="41" t="s">
        <v>215</v>
      </c>
      <c r="G132" s="10"/>
    </row>
    <row r="133" spans="1:7">
      <c r="A133" s="10">
        <v>7</v>
      </c>
      <c r="B133" s="11" t="s">
        <v>138</v>
      </c>
      <c r="C133" s="12" t="s">
        <v>139</v>
      </c>
      <c r="D133" s="10">
        <v>32</v>
      </c>
      <c r="E133" s="13">
        <v>150</v>
      </c>
      <c r="F133" s="10" t="s">
        <v>32</v>
      </c>
      <c r="G133" s="10"/>
    </row>
    <row r="134" spans="1:7">
      <c r="A134" s="10">
        <v>8</v>
      </c>
      <c r="B134" s="435" t="s">
        <v>3203</v>
      </c>
      <c r="C134" s="444" t="s">
        <v>3204</v>
      </c>
      <c r="D134" s="10">
        <v>22</v>
      </c>
      <c r="E134" s="13">
        <v>150</v>
      </c>
      <c r="F134" s="10" t="s">
        <v>3195</v>
      </c>
      <c r="G134" s="10"/>
    </row>
    <row r="135" spans="1:7">
      <c r="A135" s="10">
        <v>9</v>
      </c>
      <c r="B135" s="11" t="s">
        <v>3236</v>
      </c>
      <c r="C135" s="12" t="s">
        <v>3235</v>
      </c>
      <c r="D135" s="10">
        <v>20</v>
      </c>
      <c r="E135" s="13">
        <v>150</v>
      </c>
      <c r="F135" s="10" t="s">
        <v>3215</v>
      </c>
      <c r="G135" s="10"/>
    </row>
    <row r="136" spans="1:7">
      <c r="A136" s="10">
        <v>10</v>
      </c>
      <c r="B136" s="11" t="s">
        <v>3243</v>
      </c>
      <c r="C136" s="12" t="s">
        <v>3240</v>
      </c>
      <c r="D136" s="10">
        <v>28</v>
      </c>
      <c r="E136" s="13">
        <v>150</v>
      </c>
      <c r="F136" s="10" t="s">
        <v>3215</v>
      </c>
      <c r="G136" s="10"/>
    </row>
    <row r="137" spans="1:7">
      <c r="A137" s="4">
        <v>11</v>
      </c>
      <c r="B137" s="9" t="s">
        <v>3261</v>
      </c>
      <c r="C137" s="4" t="s">
        <v>3258</v>
      </c>
      <c r="D137" s="4">
        <v>8</v>
      </c>
      <c r="E137" s="3">
        <v>150</v>
      </c>
      <c r="F137" s="4" t="s">
        <v>3251</v>
      </c>
      <c r="G137" s="9"/>
    </row>
    <row r="138" spans="1:7">
      <c r="A138" s="6">
        <v>12</v>
      </c>
      <c r="B138" s="9" t="s">
        <v>3298</v>
      </c>
      <c r="C138" s="4" t="s">
        <v>3293</v>
      </c>
      <c r="D138" s="4">
        <v>18</v>
      </c>
      <c r="E138" s="3">
        <v>150</v>
      </c>
      <c r="F138" s="4" t="s">
        <v>3301</v>
      </c>
      <c r="G138" s="9"/>
    </row>
    <row r="139" spans="1:7">
      <c r="A139" s="4">
        <v>13</v>
      </c>
      <c r="B139" s="438" t="s">
        <v>3318</v>
      </c>
      <c r="C139" s="4" t="s">
        <v>3319</v>
      </c>
      <c r="D139" s="4">
        <v>4</v>
      </c>
      <c r="E139" s="3">
        <v>150</v>
      </c>
      <c r="F139" s="4" t="s">
        <v>3301</v>
      </c>
      <c r="G139" s="9"/>
    </row>
    <row r="140" spans="1:7">
      <c r="A140" s="4">
        <v>14</v>
      </c>
      <c r="B140" s="468" t="s">
        <v>3320</v>
      </c>
      <c r="C140" s="4" t="s">
        <v>3321</v>
      </c>
      <c r="D140" s="4">
        <v>32</v>
      </c>
      <c r="E140" s="3">
        <v>150</v>
      </c>
      <c r="F140" s="4" t="s">
        <v>3301</v>
      </c>
      <c r="G140" s="9"/>
    </row>
    <row r="141" spans="1:7">
      <c r="A141" s="6">
        <v>15</v>
      </c>
      <c r="B141" s="8" t="s">
        <v>3346</v>
      </c>
      <c r="C141" s="18" t="s">
        <v>3313</v>
      </c>
      <c r="D141" s="4">
        <v>34</v>
      </c>
      <c r="E141" s="3">
        <v>150</v>
      </c>
      <c r="F141" s="437" t="s">
        <v>3301</v>
      </c>
      <c r="G141" s="4"/>
    </row>
    <row r="142" spans="1:7">
      <c r="A142" s="6">
        <v>16</v>
      </c>
      <c r="B142" s="8" t="s">
        <v>3352</v>
      </c>
      <c r="C142" s="18" t="s">
        <v>3355</v>
      </c>
      <c r="D142" s="4">
        <v>20</v>
      </c>
      <c r="E142" s="3">
        <v>150</v>
      </c>
      <c r="F142" s="4" t="s">
        <v>3301</v>
      </c>
      <c r="G142" s="4"/>
    </row>
    <row r="143" spans="1:7">
      <c r="A143" s="6">
        <v>17</v>
      </c>
      <c r="B143" s="8" t="s">
        <v>3372</v>
      </c>
      <c r="C143" s="18" t="s">
        <v>3370</v>
      </c>
      <c r="D143" s="4">
        <v>10</v>
      </c>
      <c r="E143" s="3">
        <v>150</v>
      </c>
      <c r="F143" s="437" t="s">
        <v>3365</v>
      </c>
      <c r="G143" s="4"/>
    </row>
    <row r="144" spans="1:7">
      <c r="A144" s="492" t="s">
        <v>253</v>
      </c>
      <c r="B144" s="492"/>
      <c r="C144" s="492"/>
      <c r="D144" s="2" t="s">
        <v>4</v>
      </c>
      <c r="E144" s="3" t="s">
        <v>5</v>
      </c>
      <c r="F144" s="4" t="s">
        <v>6</v>
      </c>
      <c r="G144" s="5"/>
    </row>
    <row r="145" spans="1:7">
      <c r="A145" s="492" t="s">
        <v>254</v>
      </c>
      <c r="B145" s="492"/>
      <c r="C145" s="492"/>
      <c r="D145" s="4">
        <f>SUM(D147:D156)</f>
        <v>80</v>
      </c>
      <c r="E145" s="3">
        <v>80</v>
      </c>
      <c r="F145" s="493" t="s">
        <v>8</v>
      </c>
      <c r="G145" s="5"/>
    </row>
    <row r="146" spans="1:7">
      <c r="A146" s="6" t="s">
        <v>9</v>
      </c>
      <c r="B146" s="7" t="s">
        <v>10</v>
      </c>
      <c r="C146" s="6" t="s">
        <v>11</v>
      </c>
      <c r="D146" s="6" t="s">
        <v>12</v>
      </c>
      <c r="E146" s="3" t="s">
        <v>13</v>
      </c>
      <c r="F146" s="493"/>
      <c r="G146" s="3" t="s">
        <v>14</v>
      </c>
    </row>
    <row r="147" spans="1:7">
      <c r="A147" s="6">
        <v>1</v>
      </c>
      <c r="B147" s="9" t="s">
        <v>225</v>
      </c>
      <c r="C147" s="4" t="s">
        <v>226</v>
      </c>
      <c r="D147" s="4">
        <v>20</v>
      </c>
      <c r="E147" s="3">
        <v>20</v>
      </c>
      <c r="F147" s="4" t="s">
        <v>127</v>
      </c>
      <c r="G147" s="4"/>
    </row>
    <row r="148" spans="1:7">
      <c r="A148" s="6">
        <v>2</v>
      </c>
      <c r="B148" s="46" t="s">
        <v>221</v>
      </c>
      <c r="C148" s="4" t="s">
        <v>222</v>
      </c>
      <c r="D148" s="4">
        <v>20</v>
      </c>
      <c r="E148" s="3">
        <v>40</v>
      </c>
      <c r="F148" s="4" t="s">
        <v>215</v>
      </c>
      <c r="G148" s="4"/>
    </row>
    <row r="149" spans="1:7">
      <c r="A149" s="4">
        <v>3</v>
      </c>
      <c r="B149" s="9" t="s">
        <v>3236</v>
      </c>
      <c r="C149" s="20" t="s">
        <v>3235</v>
      </c>
      <c r="D149" s="21">
        <v>20</v>
      </c>
      <c r="E149" s="3">
        <v>60</v>
      </c>
      <c r="F149" s="4" t="s">
        <v>3215</v>
      </c>
      <c r="G149" s="4"/>
    </row>
    <row r="150" spans="1:7">
      <c r="A150" s="6">
        <v>4</v>
      </c>
      <c r="B150" s="8" t="s">
        <v>3352</v>
      </c>
      <c r="C150" s="18" t="s">
        <v>3355</v>
      </c>
      <c r="D150" s="4">
        <v>20</v>
      </c>
      <c r="E150" s="3">
        <v>80</v>
      </c>
      <c r="F150" s="437" t="s">
        <v>3301</v>
      </c>
      <c r="G150" s="4"/>
    </row>
    <row r="151" spans="1:7">
      <c r="A151" s="4">
        <v>5</v>
      </c>
      <c r="B151" s="9"/>
      <c r="C151" s="6"/>
      <c r="D151" s="4"/>
      <c r="E151" s="3"/>
      <c r="F151" s="4"/>
      <c r="G151" s="4"/>
    </row>
    <row r="152" spans="1:7">
      <c r="A152" s="10">
        <v>6</v>
      </c>
      <c r="B152" s="11"/>
      <c r="C152" s="12"/>
      <c r="D152" s="10"/>
      <c r="E152" s="13"/>
      <c r="F152" s="10"/>
      <c r="G152" s="10"/>
    </row>
    <row r="153" spans="1:7">
      <c r="A153" s="10">
        <v>7</v>
      </c>
      <c r="B153" s="11"/>
      <c r="C153" s="12"/>
      <c r="D153" s="10"/>
      <c r="E153" s="13"/>
      <c r="F153" s="10"/>
      <c r="G153" s="10"/>
    </row>
    <row r="154" spans="1:7">
      <c r="A154" s="10">
        <v>8</v>
      </c>
      <c r="B154" s="11"/>
      <c r="C154" s="12"/>
      <c r="D154" s="10"/>
      <c r="E154" s="13"/>
      <c r="F154" s="10"/>
      <c r="G154" s="10"/>
    </row>
    <row r="155" spans="1:7">
      <c r="A155" s="10">
        <v>9</v>
      </c>
      <c r="B155" s="11"/>
      <c r="C155" s="12"/>
      <c r="D155" s="10"/>
      <c r="E155" s="13"/>
      <c r="F155" s="10"/>
      <c r="G155" s="10"/>
    </row>
    <row r="156" spans="1:7">
      <c r="A156" s="10">
        <v>10</v>
      </c>
      <c r="B156" s="11"/>
      <c r="C156" s="12"/>
      <c r="D156" s="10"/>
      <c r="E156" s="13"/>
      <c r="F156" s="10"/>
      <c r="G156" s="10"/>
    </row>
    <row r="157" spans="1:7">
      <c r="A157" s="4">
        <v>11</v>
      </c>
      <c r="B157" s="9"/>
      <c r="C157" s="9"/>
      <c r="D157" s="9"/>
      <c r="E157" s="9"/>
      <c r="F157" s="9"/>
      <c r="G157" s="9"/>
    </row>
    <row r="158" spans="1:7">
      <c r="A158" s="25">
        <v>12</v>
      </c>
      <c r="B158" s="9"/>
      <c r="C158" s="9"/>
      <c r="D158" s="9"/>
      <c r="E158" s="9"/>
      <c r="F158" s="9"/>
      <c r="G158" s="9"/>
    </row>
    <row r="159" spans="1:7">
      <c r="A159" s="26">
        <v>13</v>
      </c>
      <c r="B159" s="9"/>
      <c r="C159" s="9"/>
      <c r="D159" s="9"/>
      <c r="E159" s="9"/>
      <c r="F159" s="9"/>
      <c r="G159" s="9"/>
    </row>
    <row r="160" spans="1:7">
      <c r="A160" s="492" t="s">
        <v>255</v>
      </c>
      <c r="B160" s="492"/>
      <c r="C160" s="492"/>
      <c r="D160" s="2" t="s">
        <v>4</v>
      </c>
      <c r="E160" s="3" t="s">
        <v>5</v>
      </c>
      <c r="F160" s="4" t="s">
        <v>6</v>
      </c>
      <c r="G160" s="5"/>
    </row>
    <row r="161" spans="1:7">
      <c r="A161" s="492" t="s">
        <v>256</v>
      </c>
      <c r="B161" s="492"/>
      <c r="C161" s="492"/>
      <c r="D161" s="4">
        <f>SUM(D163:D172)</f>
        <v>167</v>
      </c>
      <c r="E161" s="3">
        <v>150</v>
      </c>
      <c r="F161" s="493" t="s">
        <v>8</v>
      </c>
      <c r="G161" s="5"/>
    </row>
    <row r="162" spans="1:7">
      <c r="A162" s="6" t="s">
        <v>9</v>
      </c>
      <c r="B162" s="7" t="s">
        <v>10</v>
      </c>
      <c r="C162" s="6" t="s">
        <v>11</v>
      </c>
      <c r="D162" s="6" t="s">
        <v>12</v>
      </c>
      <c r="E162" s="3" t="s">
        <v>13</v>
      </c>
      <c r="F162" s="493"/>
      <c r="G162" s="3" t="s">
        <v>14</v>
      </c>
    </row>
    <row r="163" spans="1:7">
      <c r="A163" s="6">
        <v>1</v>
      </c>
      <c r="B163" s="9" t="s">
        <v>225</v>
      </c>
      <c r="C163" s="4" t="s">
        <v>226</v>
      </c>
      <c r="D163" s="4">
        <v>20</v>
      </c>
      <c r="E163" s="3">
        <v>20</v>
      </c>
      <c r="F163" s="4" t="s">
        <v>127</v>
      </c>
      <c r="G163" s="4"/>
    </row>
    <row r="164" spans="1:7">
      <c r="A164" s="6">
        <v>2</v>
      </c>
      <c r="B164" s="46" t="s">
        <v>221</v>
      </c>
      <c r="C164" s="4" t="s">
        <v>222</v>
      </c>
      <c r="D164" s="4">
        <v>20</v>
      </c>
      <c r="E164" s="3">
        <v>40</v>
      </c>
      <c r="F164" s="4" t="s">
        <v>215</v>
      </c>
      <c r="G164" s="4"/>
    </row>
    <row r="165" spans="1:7">
      <c r="A165" s="4">
        <v>3</v>
      </c>
      <c r="B165" s="8" t="s">
        <v>213</v>
      </c>
      <c r="C165" s="6" t="s">
        <v>214</v>
      </c>
      <c r="D165" s="4">
        <v>55</v>
      </c>
      <c r="E165" s="3">
        <v>95</v>
      </c>
      <c r="F165" s="4" t="s">
        <v>215</v>
      </c>
      <c r="G165" s="4"/>
    </row>
    <row r="166" spans="1:7">
      <c r="A166" s="6">
        <v>4</v>
      </c>
      <c r="B166" s="8" t="s">
        <v>3261</v>
      </c>
      <c r="C166" s="6" t="s">
        <v>3258</v>
      </c>
      <c r="D166" s="4">
        <v>6</v>
      </c>
      <c r="E166" s="3">
        <v>101</v>
      </c>
      <c r="F166" s="437" t="s">
        <v>3251</v>
      </c>
      <c r="G166" s="4"/>
    </row>
    <row r="167" spans="1:7">
      <c r="A167" s="4">
        <v>5</v>
      </c>
      <c r="B167" s="9" t="s">
        <v>3346</v>
      </c>
      <c r="C167" s="6" t="s">
        <v>3313</v>
      </c>
      <c r="D167" s="4">
        <v>14</v>
      </c>
      <c r="E167" s="3">
        <v>115</v>
      </c>
      <c r="F167" s="437" t="s">
        <v>3301</v>
      </c>
      <c r="G167" s="4"/>
    </row>
    <row r="168" spans="1:7">
      <c r="A168" s="10">
        <v>6</v>
      </c>
      <c r="B168" s="11" t="s">
        <v>3317</v>
      </c>
      <c r="C168" s="12" t="s">
        <v>3316</v>
      </c>
      <c r="D168" s="10">
        <v>52</v>
      </c>
      <c r="E168" s="13">
        <v>150</v>
      </c>
      <c r="F168" s="442" t="s">
        <v>3301</v>
      </c>
      <c r="G168" s="10"/>
    </row>
    <row r="169" spans="1:7">
      <c r="A169" s="10">
        <v>7</v>
      </c>
      <c r="B169" s="11"/>
      <c r="C169" s="12"/>
      <c r="D169" s="10"/>
      <c r="E169" s="13"/>
      <c r="F169" s="10"/>
      <c r="G169" s="10"/>
    </row>
    <row r="170" spans="1:7">
      <c r="A170" s="10">
        <v>8</v>
      </c>
      <c r="B170" s="11"/>
      <c r="C170" s="12"/>
      <c r="D170" s="10"/>
      <c r="E170" s="13"/>
      <c r="F170" s="10"/>
      <c r="G170" s="10"/>
    </row>
    <row r="171" spans="1:7">
      <c r="A171" s="10">
        <v>9</v>
      </c>
      <c r="B171" s="11"/>
      <c r="C171" s="12"/>
      <c r="D171" s="10"/>
      <c r="E171" s="13"/>
      <c r="F171" s="10"/>
      <c r="G171" s="10"/>
    </row>
    <row r="172" spans="1:7">
      <c r="A172" s="10">
        <v>10</v>
      </c>
      <c r="B172" s="11"/>
      <c r="C172" s="12"/>
      <c r="D172" s="10"/>
      <c r="E172" s="13"/>
      <c r="F172" s="10"/>
      <c r="G172" s="10"/>
    </row>
    <row r="173" spans="1:7">
      <c r="A173" s="4">
        <v>11</v>
      </c>
      <c r="B173" s="9"/>
      <c r="C173" s="9"/>
      <c r="D173" s="9"/>
      <c r="E173" s="9"/>
      <c r="F173" s="9"/>
      <c r="G173" s="9"/>
    </row>
    <row r="174" spans="1:7">
      <c r="A174" s="25">
        <v>12</v>
      </c>
      <c r="B174" s="9"/>
      <c r="C174" s="9"/>
      <c r="D174" s="9"/>
      <c r="E174" s="9"/>
      <c r="F174" s="9"/>
      <c r="G174" s="9"/>
    </row>
    <row r="175" spans="1:7">
      <c r="A175" s="26">
        <v>13</v>
      </c>
      <c r="B175" s="9"/>
      <c r="C175" s="9"/>
      <c r="D175" s="9"/>
      <c r="E175" s="9"/>
      <c r="F175" s="9"/>
      <c r="G175" s="9"/>
    </row>
    <row r="176" spans="1:7">
      <c r="A176" s="4">
        <v>14</v>
      </c>
      <c r="B176" s="9"/>
      <c r="C176" s="9"/>
      <c r="D176" s="9"/>
      <c r="E176" s="9"/>
      <c r="F176" s="9"/>
      <c r="G176" s="9"/>
    </row>
    <row r="177" spans="1:7">
      <c r="A177" s="492" t="s">
        <v>257</v>
      </c>
      <c r="B177" s="492"/>
      <c r="C177" s="492"/>
      <c r="D177" s="2" t="s">
        <v>4</v>
      </c>
      <c r="E177" s="3" t="s">
        <v>5</v>
      </c>
      <c r="F177" s="4" t="s">
        <v>6</v>
      </c>
      <c r="G177" s="5"/>
    </row>
    <row r="178" spans="1:7">
      <c r="A178" s="492" t="s">
        <v>258</v>
      </c>
      <c r="B178" s="492"/>
      <c r="C178" s="492"/>
      <c r="D178" s="4">
        <f>SUM(D180:D188)</f>
        <v>20</v>
      </c>
      <c r="E178" s="3">
        <v>20</v>
      </c>
      <c r="F178" s="493" t="s">
        <v>8</v>
      </c>
      <c r="G178" s="5"/>
    </row>
    <row r="179" spans="1:7">
      <c r="A179" s="6" t="s">
        <v>9</v>
      </c>
      <c r="B179" s="7" t="s">
        <v>10</v>
      </c>
      <c r="C179" s="6" t="s">
        <v>11</v>
      </c>
      <c r="D179" s="6" t="s">
        <v>12</v>
      </c>
      <c r="E179" s="3" t="s">
        <v>13</v>
      </c>
      <c r="F179" s="493"/>
      <c r="G179" s="3" t="s">
        <v>14</v>
      </c>
    </row>
    <row r="180" spans="1:7">
      <c r="A180" s="6">
        <v>1</v>
      </c>
      <c r="B180" s="9" t="s">
        <v>225</v>
      </c>
      <c r="C180" s="4" t="s">
        <v>226</v>
      </c>
      <c r="D180" s="4">
        <v>20</v>
      </c>
      <c r="E180" s="3">
        <v>20</v>
      </c>
      <c r="F180" s="4" t="s">
        <v>127</v>
      </c>
      <c r="G180" s="4"/>
    </row>
    <row r="181" spans="1:7">
      <c r="A181" s="6">
        <v>2</v>
      </c>
      <c r="B181" s="9"/>
      <c r="C181" s="20"/>
      <c r="D181" s="21"/>
      <c r="E181" s="3"/>
      <c r="F181" s="4"/>
      <c r="G181" s="4"/>
    </row>
    <row r="182" spans="1:7">
      <c r="A182" s="4">
        <v>3</v>
      </c>
      <c r="B182" s="9"/>
      <c r="C182" s="20"/>
      <c r="D182" s="21"/>
      <c r="E182" s="3"/>
      <c r="F182" s="4"/>
      <c r="G182" s="4"/>
    </row>
    <row r="183" spans="1:7">
      <c r="A183" s="6">
        <v>4</v>
      </c>
      <c r="B183" s="9"/>
      <c r="C183" s="6"/>
      <c r="D183" s="4"/>
      <c r="E183" s="3"/>
      <c r="F183" s="4"/>
      <c r="G183" s="4"/>
    </row>
    <row r="184" spans="1:7">
      <c r="A184" s="4">
        <v>5</v>
      </c>
      <c r="B184" s="27"/>
      <c r="C184" s="18"/>
      <c r="D184" s="4"/>
      <c r="E184" s="3"/>
      <c r="F184" s="22"/>
      <c r="G184" s="4"/>
    </row>
    <row r="185" spans="1:7">
      <c r="A185" s="10">
        <v>6</v>
      </c>
      <c r="B185" s="11"/>
      <c r="C185" s="12"/>
      <c r="D185" s="10"/>
      <c r="E185" s="13"/>
      <c r="F185" s="10"/>
      <c r="G185" s="10"/>
    </row>
    <row r="186" spans="1:7">
      <c r="A186" s="10">
        <v>7</v>
      </c>
      <c r="B186" s="11"/>
      <c r="C186" s="12"/>
      <c r="D186" s="10"/>
      <c r="E186" s="13"/>
      <c r="F186" s="10"/>
      <c r="G186" s="10"/>
    </row>
    <row r="187" spans="1:7">
      <c r="A187" s="10">
        <v>8</v>
      </c>
      <c r="B187" s="11"/>
      <c r="C187" s="12"/>
      <c r="D187" s="10"/>
      <c r="E187" s="13"/>
      <c r="F187" s="10"/>
      <c r="G187" s="10"/>
    </row>
    <row r="188" spans="1:7">
      <c r="A188" s="10">
        <v>9</v>
      </c>
      <c r="B188" s="11"/>
      <c r="C188" s="12"/>
      <c r="D188" s="10"/>
      <c r="E188" s="13"/>
      <c r="F188" s="10"/>
      <c r="G188" s="10"/>
    </row>
    <row r="189" spans="1:7">
      <c r="A189" s="10">
        <v>10</v>
      </c>
      <c r="B189" s="11"/>
      <c r="C189" s="12"/>
      <c r="D189" s="10"/>
      <c r="E189" s="13"/>
      <c r="F189" s="10"/>
      <c r="G189" s="10"/>
    </row>
    <row r="190" spans="1:7">
      <c r="A190" s="4">
        <v>11</v>
      </c>
      <c r="B190" s="9"/>
      <c r="C190" s="9"/>
      <c r="D190" s="9"/>
      <c r="E190" s="9"/>
      <c r="F190" s="9"/>
      <c r="G190" s="9"/>
    </row>
    <row r="191" spans="1:7">
      <c r="A191" s="25">
        <v>12</v>
      </c>
      <c r="B191" s="9"/>
      <c r="C191" s="9"/>
      <c r="D191" s="9"/>
      <c r="E191" s="9"/>
      <c r="F191" s="9"/>
      <c r="G191" s="9"/>
    </row>
    <row r="192" spans="1:7">
      <c r="A192" s="26">
        <v>13</v>
      </c>
      <c r="B192" s="9"/>
      <c r="C192" s="9"/>
      <c r="D192" s="9"/>
      <c r="E192" s="9"/>
      <c r="F192" s="9"/>
      <c r="G192" s="9"/>
    </row>
    <row r="193" spans="1:7">
      <c r="A193" s="492" t="s">
        <v>259</v>
      </c>
      <c r="B193" s="492"/>
      <c r="C193" s="492"/>
      <c r="D193" s="2" t="s">
        <v>4</v>
      </c>
      <c r="E193" s="3" t="s">
        <v>5</v>
      </c>
      <c r="F193" s="4" t="s">
        <v>6</v>
      </c>
      <c r="G193" s="5"/>
    </row>
    <row r="194" spans="1:7">
      <c r="A194" s="492" t="s">
        <v>260</v>
      </c>
      <c r="B194" s="492"/>
      <c r="C194" s="492"/>
      <c r="D194" s="4">
        <f>SUM(D196:D204)</f>
        <v>174</v>
      </c>
      <c r="E194" s="3">
        <v>150</v>
      </c>
      <c r="F194" s="493" t="s">
        <v>8</v>
      </c>
      <c r="G194" s="5"/>
    </row>
    <row r="195" spans="1:7">
      <c r="A195" s="6" t="s">
        <v>9</v>
      </c>
      <c r="B195" s="7" t="s">
        <v>10</v>
      </c>
      <c r="C195" s="6" t="s">
        <v>11</v>
      </c>
      <c r="D195" s="6" t="s">
        <v>12</v>
      </c>
      <c r="E195" s="3" t="s">
        <v>13</v>
      </c>
      <c r="F195" s="493"/>
      <c r="G195" s="3" t="s">
        <v>14</v>
      </c>
    </row>
    <row r="196" spans="1:7" ht="33">
      <c r="A196" s="6">
        <v>1</v>
      </c>
      <c r="B196" s="9" t="s">
        <v>235</v>
      </c>
      <c r="C196" s="6" t="s">
        <v>236</v>
      </c>
      <c r="D196" s="4">
        <v>4</v>
      </c>
      <c r="E196" s="3">
        <v>4</v>
      </c>
      <c r="F196" s="4" t="s">
        <v>130</v>
      </c>
      <c r="G196" s="4"/>
    </row>
    <row r="197" spans="1:7">
      <c r="A197" s="6">
        <v>2</v>
      </c>
      <c r="B197" s="8" t="s">
        <v>213</v>
      </c>
      <c r="C197" s="6" t="s">
        <v>214</v>
      </c>
      <c r="D197" s="4">
        <v>55</v>
      </c>
      <c r="E197" s="3">
        <v>59</v>
      </c>
      <c r="F197" s="4" t="s">
        <v>215</v>
      </c>
      <c r="G197" s="4"/>
    </row>
    <row r="198" spans="1:7">
      <c r="A198" s="4">
        <v>3</v>
      </c>
      <c r="B198" s="9" t="s">
        <v>3243</v>
      </c>
      <c r="C198" s="20" t="s">
        <v>3240</v>
      </c>
      <c r="D198" s="21">
        <v>26</v>
      </c>
      <c r="E198" s="3">
        <v>85</v>
      </c>
      <c r="F198" s="4" t="s">
        <v>3215</v>
      </c>
      <c r="G198" s="4"/>
    </row>
    <row r="199" spans="1:7">
      <c r="A199" s="6">
        <v>4</v>
      </c>
      <c r="B199" s="9" t="s">
        <v>3298</v>
      </c>
      <c r="C199" s="20" t="s">
        <v>3293</v>
      </c>
      <c r="D199" s="21">
        <v>18</v>
      </c>
      <c r="E199" s="3">
        <v>103</v>
      </c>
      <c r="F199" s="4" t="s">
        <v>3301</v>
      </c>
      <c r="G199" s="4"/>
    </row>
    <row r="200" spans="1:7">
      <c r="A200" s="4">
        <v>5</v>
      </c>
      <c r="B200" s="17" t="s">
        <v>3346</v>
      </c>
      <c r="C200" s="18" t="s">
        <v>3313</v>
      </c>
      <c r="D200" s="4">
        <v>19</v>
      </c>
      <c r="E200" s="3">
        <v>122</v>
      </c>
      <c r="F200" s="22" t="s">
        <v>3301</v>
      </c>
      <c r="G200" s="4"/>
    </row>
    <row r="201" spans="1:7">
      <c r="A201" s="10">
        <v>6</v>
      </c>
      <c r="B201" s="11" t="s">
        <v>3317</v>
      </c>
      <c r="C201" s="12" t="s">
        <v>3316</v>
      </c>
      <c r="D201" s="10">
        <v>52</v>
      </c>
      <c r="E201" s="13">
        <v>150</v>
      </c>
      <c r="F201" s="442" t="s">
        <v>3301</v>
      </c>
      <c r="G201" s="10"/>
    </row>
    <row r="202" spans="1:7">
      <c r="A202" s="10">
        <v>7</v>
      </c>
      <c r="B202" s="11"/>
      <c r="C202" s="12"/>
      <c r="D202" s="10"/>
      <c r="E202" s="13"/>
      <c r="F202" s="10"/>
      <c r="G202" s="10"/>
    </row>
    <row r="203" spans="1:7">
      <c r="A203" s="10">
        <v>8</v>
      </c>
      <c r="B203" s="11"/>
      <c r="C203" s="12"/>
      <c r="D203" s="10"/>
      <c r="E203" s="13"/>
      <c r="F203" s="10"/>
      <c r="G203" s="10"/>
    </row>
    <row r="204" spans="1:7">
      <c r="A204" s="10">
        <v>9</v>
      </c>
      <c r="B204" s="11"/>
      <c r="C204" s="12"/>
      <c r="D204" s="10"/>
      <c r="E204" s="13"/>
      <c r="F204" s="10"/>
      <c r="G204" s="10"/>
    </row>
    <row r="205" spans="1:7">
      <c r="A205" s="10">
        <v>10</v>
      </c>
      <c r="B205" s="11"/>
      <c r="C205" s="12"/>
      <c r="D205" s="10"/>
      <c r="E205" s="13"/>
      <c r="F205" s="10"/>
      <c r="G205" s="10"/>
    </row>
    <row r="206" spans="1:7">
      <c r="A206" s="4">
        <v>11</v>
      </c>
      <c r="B206" s="9"/>
      <c r="C206" s="9"/>
      <c r="D206" s="9"/>
      <c r="E206" s="9"/>
      <c r="F206" s="9"/>
      <c r="G206" s="9"/>
    </row>
    <row r="207" spans="1:7">
      <c r="A207" s="25">
        <v>12</v>
      </c>
      <c r="B207" s="9"/>
      <c r="C207" s="9"/>
      <c r="D207" s="9"/>
      <c r="E207" s="9"/>
      <c r="F207" s="9"/>
      <c r="G207" s="9"/>
    </row>
    <row r="208" spans="1:7">
      <c r="A208" s="26">
        <v>13</v>
      </c>
      <c r="B208" s="9"/>
      <c r="C208" s="9"/>
      <c r="D208" s="9"/>
      <c r="E208" s="9"/>
      <c r="F208" s="9"/>
      <c r="G208" s="9"/>
    </row>
    <row r="209" spans="1:7">
      <c r="A209" s="4">
        <v>14</v>
      </c>
      <c r="B209" s="9"/>
      <c r="C209" s="9"/>
      <c r="D209" s="9"/>
      <c r="E209" s="9"/>
      <c r="F209" s="9"/>
      <c r="G209" s="9"/>
    </row>
    <row r="210" spans="1:7">
      <c r="A210" s="492" t="s">
        <v>261</v>
      </c>
      <c r="B210" s="492"/>
      <c r="C210" s="492"/>
      <c r="D210" s="2" t="s">
        <v>4</v>
      </c>
      <c r="E210" s="3" t="s">
        <v>5</v>
      </c>
      <c r="F210" s="4" t="s">
        <v>6</v>
      </c>
      <c r="G210" s="5"/>
    </row>
    <row r="211" spans="1:7">
      <c r="A211" s="492" t="s">
        <v>262</v>
      </c>
      <c r="B211" s="492"/>
      <c r="C211" s="492"/>
      <c r="D211" s="4">
        <f>SUM(D213:D222)</f>
        <v>123</v>
      </c>
      <c r="E211" s="3">
        <v>123</v>
      </c>
      <c r="F211" s="493" t="s">
        <v>8</v>
      </c>
      <c r="G211" s="5"/>
    </row>
    <row r="212" spans="1:7">
      <c r="A212" s="6" t="s">
        <v>9</v>
      </c>
      <c r="B212" s="7" t="s">
        <v>10</v>
      </c>
      <c r="C212" s="6" t="s">
        <v>11</v>
      </c>
      <c r="D212" s="6" t="s">
        <v>12</v>
      </c>
      <c r="E212" s="3" t="s">
        <v>13</v>
      </c>
      <c r="F212" s="493"/>
      <c r="G212" s="3" t="s">
        <v>14</v>
      </c>
    </row>
    <row r="213" spans="1:7">
      <c r="A213" s="6">
        <v>1</v>
      </c>
      <c r="B213" s="8" t="s">
        <v>213</v>
      </c>
      <c r="C213" s="6" t="s">
        <v>214</v>
      </c>
      <c r="D213" s="4">
        <v>55</v>
      </c>
      <c r="E213" s="3">
        <v>55</v>
      </c>
      <c r="F213" s="4" t="s">
        <v>215</v>
      </c>
      <c r="G213" s="4"/>
    </row>
    <row r="214" spans="1:7">
      <c r="A214" s="6">
        <v>2</v>
      </c>
      <c r="B214" s="8" t="s">
        <v>3261</v>
      </c>
      <c r="C214" s="6" t="s">
        <v>3258</v>
      </c>
      <c r="D214" s="4">
        <v>6</v>
      </c>
      <c r="E214" s="3">
        <v>61</v>
      </c>
      <c r="F214" s="4" t="s">
        <v>3251</v>
      </c>
      <c r="G214" s="4"/>
    </row>
    <row r="215" spans="1:7">
      <c r="A215" s="4">
        <v>3</v>
      </c>
      <c r="B215" s="438" t="s">
        <v>3298</v>
      </c>
      <c r="C215" s="6" t="s">
        <v>3293</v>
      </c>
      <c r="D215" s="4">
        <v>10</v>
      </c>
      <c r="E215" s="3">
        <v>71</v>
      </c>
      <c r="F215" s="4" t="s">
        <v>3301</v>
      </c>
      <c r="G215" s="4"/>
    </row>
    <row r="216" spans="1:7">
      <c r="A216" s="6">
        <v>4</v>
      </c>
      <c r="B216" s="9" t="s">
        <v>3317</v>
      </c>
      <c r="C216" s="20" t="s">
        <v>3316</v>
      </c>
      <c r="D216" s="21">
        <v>52</v>
      </c>
      <c r="E216" s="3">
        <v>123</v>
      </c>
      <c r="F216" s="437" t="s">
        <v>3301</v>
      </c>
      <c r="G216" s="4"/>
    </row>
    <row r="217" spans="1:7">
      <c r="A217" s="4">
        <v>5</v>
      </c>
      <c r="B217" s="9"/>
      <c r="C217" s="20"/>
      <c r="D217" s="21"/>
      <c r="E217" s="3"/>
      <c r="F217" s="4"/>
      <c r="G217" s="4"/>
    </row>
    <row r="218" spans="1:7">
      <c r="A218" s="10">
        <v>6</v>
      </c>
      <c r="B218" s="11"/>
      <c r="C218" s="12"/>
      <c r="D218" s="10"/>
      <c r="E218" s="13"/>
      <c r="F218" s="10"/>
      <c r="G218" s="10"/>
    </row>
    <row r="219" spans="1:7">
      <c r="A219" s="10">
        <v>7</v>
      </c>
      <c r="B219" s="14"/>
      <c r="C219" s="15"/>
      <c r="D219" s="10"/>
      <c r="E219" s="13"/>
      <c r="F219" s="16"/>
      <c r="G219" s="10"/>
    </row>
    <row r="220" spans="1:7">
      <c r="A220" s="10">
        <v>8</v>
      </c>
      <c r="B220" s="11"/>
      <c r="C220" s="12"/>
      <c r="D220" s="10"/>
      <c r="E220" s="13"/>
      <c r="F220" s="10"/>
      <c r="G220" s="10"/>
    </row>
    <row r="221" spans="1:7">
      <c r="A221" s="10">
        <v>9</v>
      </c>
      <c r="B221" s="11"/>
      <c r="C221" s="12"/>
      <c r="D221" s="10"/>
      <c r="E221" s="13"/>
      <c r="F221" s="10"/>
      <c r="G221" s="10"/>
    </row>
    <row r="222" spans="1:7">
      <c r="A222" s="10">
        <v>10</v>
      </c>
      <c r="B222" s="11"/>
      <c r="C222" s="12"/>
      <c r="D222" s="10"/>
      <c r="E222" s="13"/>
      <c r="F222" s="10"/>
      <c r="G222" s="10"/>
    </row>
    <row r="223" spans="1:7">
      <c r="A223" s="4">
        <v>11</v>
      </c>
      <c r="B223" s="9"/>
      <c r="C223" s="9"/>
      <c r="D223" s="9"/>
      <c r="E223" s="9"/>
      <c r="F223" s="9"/>
      <c r="G223" s="9"/>
    </row>
    <row r="224" spans="1:7">
      <c r="A224" s="25">
        <v>12</v>
      </c>
      <c r="B224" s="9"/>
      <c r="C224" s="9"/>
      <c r="D224" s="9"/>
      <c r="E224" s="9"/>
      <c r="F224" s="9"/>
      <c r="G224" s="9"/>
    </row>
    <row r="225" spans="1:7">
      <c r="A225" s="26">
        <v>13</v>
      </c>
      <c r="B225" s="9"/>
      <c r="C225" s="9"/>
      <c r="D225" s="9"/>
      <c r="E225" s="9"/>
      <c r="F225" s="9"/>
      <c r="G225" s="9"/>
    </row>
    <row r="226" spans="1:7">
      <c r="A226" s="492" t="s">
        <v>263</v>
      </c>
      <c r="B226" s="492"/>
      <c r="C226" s="492"/>
      <c r="D226" s="2" t="s">
        <v>4</v>
      </c>
      <c r="E226" s="3" t="s">
        <v>5</v>
      </c>
      <c r="F226" s="4" t="s">
        <v>6</v>
      </c>
      <c r="G226" s="5"/>
    </row>
    <row r="227" spans="1:7">
      <c r="A227" s="492" t="s">
        <v>264</v>
      </c>
      <c r="B227" s="492"/>
      <c r="C227" s="492"/>
      <c r="D227" s="4">
        <f>SUM(D229:D238)</f>
        <v>10</v>
      </c>
      <c r="E227" s="3">
        <v>10</v>
      </c>
      <c r="F227" s="493" t="s">
        <v>8</v>
      </c>
      <c r="G227" s="5"/>
    </row>
    <row r="228" spans="1:7">
      <c r="A228" s="6" t="s">
        <v>9</v>
      </c>
      <c r="B228" s="7" t="s">
        <v>10</v>
      </c>
      <c r="C228" s="6" t="s">
        <v>11</v>
      </c>
      <c r="D228" s="6" t="s">
        <v>12</v>
      </c>
      <c r="E228" s="3" t="s">
        <v>13</v>
      </c>
      <c r="F228" s="493"/>
      <c r="G228" s="3" t="s">
        <v>14</v>
      </c>
    </row>
    <row r="229" spans="1:7">
      <c r="A229" s="6">
        <v>1</v>
      </c>
      <c r="B229" s="8" t="s">
        <v>265</v>
      </c>
      <c r="C229" s="6" t="s">
        <v>266</v>
      </c>
      <c r="D229" s="4">
        <v>10</v>
      </c>
      <c r="E229" s="3">
        <v>10</v>
      </c>
      <c r="F229" s="4" t="s">
        <v>130</v>
      </c>
      <c r="G229" s="4"/>
    </row>
    <row r="230" spans="1:7">
      <c r="A230" s="6">
        <v>2</v>
      </c>
      <c r="B230" s="9"/>
      <c r="C230" s="6"/>
      <c r="D230" s="4"/>
      <c r="E230" s="3"/>
      <c r="F230" s="4"/>
      <c r="G230" s="4"/>
    </row>
    <row r="231" spans="1:7">
      <c r="A231" s="4">
        <v>3</v>
      </c>
      <c r="B231" s="9"/>
      <c r="C231" s="20"/>
      <c r="D231" s="21"/>
      <c r="E231" s="3"/>
      <c r="F231" s="4"/>
      <c r="G231" s="4"/>
    </row>
    <row r="232" spans="1:7">
      <c r="A232" s="6">
        <v>4</v>
      </c>
      <c r="B232" s="9"/>
      <c r="C232" s="6"/>
      <c r="D232" s="4"/>
      <c r="E232" s="3"/>
      <c r="F232" s="4"/>
      <c r="G232" s="4"/>
    </row>
    <row r="233" spans="1:7">
      <c r="A233" s="10">
        <v>5</v>
      </c>
      <c r="B233" s="11"/>
      <c r="C233" s="12"/>
      <c r="D233" s="10"/>
      <c r="E233" s="13"/>
      <c r="F233" s="10"/>
      <c r="G233" s="10"/>
    </row>
    <row r="234" spans="1:7">
      <c r="A234" s="10">
        <v>6</v>
      </c>
      <c r="B234" s="11"/>
      <c r="C234" s="12"/>
      <c r="D234" s="10"/>
      <c r="E234" s="13"/>
      <c r="F234" s="10"/>
      <c r="G234" s="10"/>
    </row>
    <row r="235" spans="1:7">
      <c r="A235" s="10">
        <v>7</v>
      </c>
      <c r="B235" s="11"/>
      <c r="C235" s="12"/>
      <c r="D235" s="10"/>
      <c r="E235" s="13"/>
      <c r="F235" s="10"/>
      <c r="G235" s="10"/>
    </row>
    <row r="236" spans="1:7">
      <c r="A236" s="10">
        <v>8</v>
      </c>
      <c r="B236" s="11"/>
      <c r="C236" s="12"/>
      <c r="D236" s="10"/>
      <c r="E236" s="13"/>
      <c r="F236" s="10"/>
      <c r="G236" s="10"/>
    </row>
    <row r="237" spans="1:7">
      <c r="A237" s="10">
        <v>9</v>
      </c>
      <c r="B237" s="11"/>
      <c r="C237" s="12"/>
      <c r="D237" s="10"/>
      <c r="E237" s="13"/>
      <c r="F237" s="10"/>
      <c r="G237" s="10"/>
    </row>
    <row r="238" spans="1:7">
      <c r="A238" s="10">
        <v>10</v>
      </c>
      <c r="B238" s="11"/>
      <c r="C238" s="12"/>
      <c r="D238" s="10"/>
      <c r="E238" s="13"/>
      <c r="F238" s="10"/>
      <c r="G238" s="10"/>
    </row>
    <row r="239" spans="1:7">
      <c r="A239" s="4">
        <v>11</v>
      </c>
      <c r="B239" s="9"/>
      <c r="C239" s="9"/>
      <c r="D239" s="9"/>
      <c r="E239" s="9"/>
      <c r="F239" s="9"/>
      <c r="G239" s="9"/>
    </row>
    <row r="240" spans="1:7">
      <c r="A240" s="25">
        <v>12</v>
      </c>
      <c r="B240" s="9"/>
      <c r="C240" s="9"/>
      <c r="D240" s="9"/>
      <c r="E240" s="9"/>
      <c r="F240" s="9"/>
      <c r="G240" s="9"/>
    </row>
    <row r="241" spans="1:7">
      <c r="A241" s="26">
        <v>13</v>
      </c>
      <c r="B241" s="9"/>
      <c r="C241" s="9"/>
      <c r="D241" s="9"/>
      <c r="E241" s="9"/>
      <c r="F241" s="9"/>
      <c r="G241" s="9"/>
    </row>
    <row r="242" spans="1:7">
      <c r="A242" s="26">
        <v>14</v>
      </c>
      <c r="B242" s="9"/>
      <c r="C242" s="9"/>
      <c r="D242" s="9"/>
      <c r="E242" s="9"/>
      <c r="F242" s="9"/>
      <c r="G242" s="9"/>
    </row>
    <row r="243" spans="1:7">
      <c r="A243" s="492" t="s">
        <v>267</v>
      </c>
      <c r="B243" s="492"/>
      <c r="C243" s="492"/>
      <c r="D243" s="2" t="s">
        <v>4</v>
      </c>
      <c r="E243" s="3" t="s">
        <v>5</v>
      </c>
      <c r="F243" s="4" t="s">
        <v>6</v>
      </c>
      <c r="G243" s="5"/>
    </row>
    <row r="244" spans="1:7">
      <c r="A244" s="492" t="s">
        <v>268</v>
      </c>
      <c r="B244" s="492"/>
      <c r="C244" s="492"/>
      <c r="D244" s="4">
        <f>SUM(D246:D263)</f>
        <v>270</v>
      </c>
      <c r="E244" s="3">
        <v>150</v>
      </c>
      <c r="F244" s="493" t="s">
        <v>8</v>
      </c>
      <c r="G244" s="5"/>
    </row>
    <row r="245" spans="1:7">
      <c r="A245" s="6" t="s">
        <v>9</v>
      </c>
      <c r="B245" s="7" t="s">
        <v>10</v>
      </c>
      <c r="C245" s="6" t="s">
        <v>11</v>
      </c>
      <c r="D245" s="6" t="s">
        <v>12</v>
      </c>
      <c r="E245" s="3" t="s">
        <v>13</v>
      </c>
      <c r="F245" s="493"/>
      <c r="G245" s="3" t="s">
        <v>14</v>
      </c>
    </row>
    <row r="246" spans="1:7">
      <c r="A246" s="6">
        <v>1</v>
      </c>
      <c r="B246" s="8" t="s">
        <v>265</v>
      </c>
      <c r="C246" s="6" t="s">
        <v>266</v>
      </c>
      <c r="D246" s="4">
        <v>10</v>
      </c>
      <c r="E246" s="3">
        <v>10</v>
      </c>
      <c r="F246" s="4" t="s">
        <v>130</v>
      </c>
      <c r="G246" s="4"/>
    </row>
    <row r="247" spans="1:7">
      <c r="A247" s="6">
        <v>2</v>
      </c>
      <c r="B247" s="9" t="s">
        <v>233</v>
      </c>
      <c r="C247" s="6" t="s">
        <v>234</v>
      </c>
      <c r="D247" s="4">
        <v>20</v>
      </c>
      <c r="E247" s="3">
        <v>30</v>
      </c>
      <c r="F247" s="4" t="s">
        <v>130</v>
      </c>
      <c r="G247" s="4"/>
    </row>
    <row r="248" spans="1:7">
      <c r="A248" s="4">
        <v>3</v>
      </c>
      <c r="B248" s="8" t="s">
        <v>229</v>
      </c>
      <c r="C248" s="6" t="s">
        <v>230</v>
      </c>
      <c r="D248" s="4">
        <v>4</v>
      </c>
      <c r="E248" s="3">
        <v>34</v>
      </c>
      <c r="F248" s="4" t="s">
        <v>130</v>
      </c>
      <c r="G248" s="4"/>
    </row>
    <row r="249" spans="1:7">
      <c r="A249" s="6">
        <v>4</v>
      </c>
      <c r="B249" s="1" t="s">
        <v>251</v>
      </c>
      <c r="C249" s="6" t="s">
        <v>252</v>
      </c>
      <c r="D249" s="4">
        <v>20</v>
      </c>
      <c r="E249" s="3">
        <v>54</v>
      </c>
      <c r="F249" s="4" t="s">
        <v>212</v>
      </c>
      <c r="G249" s="4"/>
    </row>
    <row r="250" spans="1:7">
      <c r="A250" s="4">
        <v>5</v>
      </c>
      <c r="B250" s="9" t="s">
        <v>241</v>
      </c>
      <c r="C250" s="6" t="s">
        <v>242</v>
      </c>
      <c r="D250" s="4">
        <v>12</v>
      </c>
      <c r="E250" s="3">
        <v>66</v>
      </c>
      <c r="F250" s="4" t="s">
        <v>133</v>
      </c>
      <c r="G250" s="4"/>
    </row>
    <row r="251" spans="1:7">
      <c r="A251" s="10">
        <v>6</v>
      </c>
      <c r="B251" s="51" t="s">
        <v>269</v>
      </c>
      <c r="C251" s="41" t="s">
        <v>270</v>
      </c>
      <c r="D251" s="41">
        <v>12</v>
      </c>
      <c r="E251" s="42">
        <v>78</v>
      </c>
      <c r="F251" s="41" t="s">
        <v>215</v>
      </c>
      <c r="G251" s="10"/>
    </row>
    <row r="252" spans="1:7">
      <c r="A252" s="10">
        <v>7</v>
      </c>
      <c r="B252" s="50" t="s">
        <v>213</v>
      </c>
      <c r="C252" s="40" t="s">
        <v>214</v>
      </c>
      <c r="D252" s="41">
        <v>55</v>
      </c>
      <c r="E252" s="42">
        <v>133</v>
      </c>
      <c r="F252" s="41" t="s">
        <v>215</v>
      </c>
      <c r="G252" s="10"/>
    </row>
    <row r="253" spans="1:7">
      <c r="A253" s="10">
        <v>8</v>
      </c>
      <c r="B253" s="11" t="s">
        <v>172</v>
      </c>
      <c r="C253" s="12" t="s">
        <v>173</v>
      </c>
      <c r="D253" s="10">
        <v>4</v>
      </c>
      <c r="E253" s="13">
        <v>137</v>
      </c>
      <c r="F253" s="10" t="s">
        <v>174</v>
      </c>
      <c r="G253" s="10"/>
    </row>
    <row r="254" spans="1:7">
      <c r="A254" s="10">
        <v>9</v>
      </c>
      <c r="B254" s="52" t="s">
        <v>237</v>
      </c>
      <c r="C254" s="53" t="s">
        <v>238</v>
      </c>
      <c r="D254" s="54">
        <v>20</v>
      </c>
      <c r="E254" s="55">
        <v>150</v>
      </c>
      <c r="F254" s="41" t="s">
        <v>135</v>
      </c>
      <c r="G254" s="10"/>
    </row>
    <row r="255" spans="1:7">
      <c r="A255" s="10">
        <v>10</v>
      </c>
      <c r="B255" s="11" t="s">
        <v>245</v>
      </c>
      <c r="C255" s="12" t="s">
        <v>246</v>
      </c>
      <c r="D255" s="10">
        <v>4</v>
      </c>
      <c r="E255" s="13">
        <v>150</v>
      </c>
      <c r="F255" s="10" t="s">
        <v>32</v>
      </c>
      <c r="G255" s="10"/>
    </row>
    <row r="256" spans="1:7">
      <c r="A256" s="4">
        <v>11</v>
      </c>
      <c r="B256" s="438" t="s">
        <v>3205</v>
      </c>
      <c r="C256" s="439" t="s">
        <v>3206</v>
      </c>
      <c r="D256" s="4">
        <v>20</v>
      </c>
      <c r="E256" s="3">
        <v>150</v>
      </c>
      <c r="F256" s="4" t="s">
        <v>3145</v>
      </c>
      <c r="G256" s="9"/>
    </row>
    <row r="257" spans="1:7">
      <c r="A257" s="25">
        <v>12</v>
      </c>
      <c r="B257" s="9" t="s">
        <v>3213</v>
      </c>
      <c r="C257" s="4" t="s">
        <v>3214</v>
      </c>
      <c r="D257" s="4">
        <v>10</v>
      </c>
      <c r="E257" s="3">
        <v>150</v>
      </c>
      <c r="F257" s="4" t="s">
        <v>3215</v>
      </c>
      <c r="G257" s="9"/>
    </row>
    <row r="258" spans="1:7">
      <c r="A258" s="26">
        <v>13</v>
      </c>
      <c r="B258" s="9" t="s">
        <v>3232</v>
      </c>
      <c r="C258" s="4" t="s">
        <v>3233</v>
      </c>
      <c r="D258" s="4">
        <v>4</v>
      </c>
      <c r="E258" s="3">
        <v>150</v>
      </c>
      <c r="F258" s="437" t="s">
        <v>3215</v>
      </c>
      <c r="G258" s="9"/>
    </row>
    <row r="259" spans="1:7">
      <c r="A259" s="26">
        <v>14</v>
      </c>
      <c r="B259" s="9" t="s">
        <v>3265</v>
      </c>
      <c r="C259" s="4" t="s">
        <v>3264</v>
      </c>
      <c r="D259" s="4">
        <v>22</v>
      </c>
      <c r="E259" s="3">
        <v>150</v>
      </c>
      <c r="F259" s="4" t="s">
        <v>3251</v>
      </c>
      <c r="G259" s="9"/>
    </row>
    <row r="260" spans="1:7">
      <c r="A260" s="26">
        <v>15</v>
      </c>
      <c r="B260" s="9" t="s">
        <v>3299</v>
      </c>
      <c r="C260" s="4" t="s">
        <v>3300</v>
      </c>
      <c r="D260" s="4">
        <v>8</v>
      </c>
      <c r="E260" s="3">
        <v>150</v>
      </c>
      <c r="F260" s="4" t="s">
        <v>3301</v>
      </c>
      <c r="G260" s="9"/>
    </row>
    <row r="261" spans="1:7">
      <c r="A261" s="26">
        <v>16</v>
      </c>
      <c r="B261" s="9" t="s">
        <v>3371</v>
      </c>
      <c r="C261" s="437" t="s">
        <v>3370</v>
      </c>
      <c r="D261" s="4">
        <v>10</v>
      </c>
      <c r="E261" s="3">
        <v>150</v>
      </c>
      <c r="F261" s="4" t="s">
        <v>3365</v>
      </c>
      <c r="G261" s="9"/>
    </row>
    <row r="262" spans="1:7">
      <c r="A262" s="26">
        <v>17</v>
      </c>
      <c r="B262" s="9" t="s">
        <v>3378</v>
      </c>
      <c r="C262" s="437" t="s">
        <v>3375</v>
      </c>
      <c r="D262" s="4">
        <v>20</v>
      </c>
      <c r="E262" s="3">
        <v>150</v>
      </c>
      <c r="F262" s="437" t="s">
        <v>3365</v>
      </c>
      <c r="G262" s="9"/>
    </row>
    <row r="263" spans="1:7">
      <c r="A263" s="26">
        <v>18</v>
      </c>
      <c r="B263" s="9" t="s">
        <v>3384</v>
      </c>
      <c r="C263" s="437" t="s">
        <v>3385</v>
      </c>
      <c r="D263" s="4">
        <v>15</v>
      </c>
      <c r="E263" s="3">
        <v>150</v>
      </c>
      <c r="F263" s="437" t="s">
        <v>3365</v>
      </c>
      <c r="G263" s="9"/>
    </row>
    <row r="264" spans="1:7">
      <c r="A264" s="492" t="s">
        <v>271</v>
      </c>
      <c r="B264" s="492"/>
      <c r="C264" s="492"/>
      <c r="D264" s="2" t="s">
        <v>4</v>
      </c>
      <c r="E264" s="3" t="s">
        <v>5</v>
      </c>
      <c r="F264" s="4" t="s">
        <v>6</v>
      </c>
      <c r="G264" s="5"/>
    </row>
    <row r="265" spans="1:7">
      <c r="A265" s="492" t="s">
        <v>272</v>
      </c>
      <c r="B265" s="492"/>
      <c r="C265" s="492"/>
      <c r="D265" s="4">
        <f>SUM(D267:D276)</f>
        <v>65</v>
      </c>
      <c r="E265" s="3">
        <v>65</v>
      </c>
      <c r="F265" s="493" t="s">
        <v>8</v>
      </c>
      <c r="G265" s="5"/>
    </row>
    <row r="266" spans="1:7">
      <c r="A266" s="6" t="s">
        <v>9</v>
      </c>
      <c r="B266" s="7" t="s">
        <v>10</v>
      </c>
      <c r="C266" s="6" t="s">
        <v>11</v>
      </c>
      <c r="D266" s="6" t="s">
        <v>12</v>
      </c>
      <c r="E266" s="3" t="s">
        <v>13</v>
      </c>
      <c r="F266" s="493"/>
      <c r="G266" s="3" t="s">
        <v>14</v>
      </c>
    </row>
    <row r="267" spans="1:7">
      <c r="A267" s="6">
        <v>1</v>
      </c>
      <c r="B267" s="8" t="s">
        <v>213</v>
      </c>
      <c r="C267" s="6" t="s">
        <v>214</v>
      </c>
      <c r="D267" s="4">
        <v>55</v>
      </c>
      <c r="E267" s="3">
        <v>55</v>
      </c>
      <c r="F267" s="4" t="s">
        <v>215</v>
      </c>
      <c r="G267" s="4"/>
    </row>
    <row r="268" spans="1:7">
      <c r="A268" s="6">
        <v>2</v>
      </c>
      <c r="B268" s="8" t="s">
        <v>3261</v>
      </c>
      <c r="C268" s="6" t="s">
        <v>3258</v>
      </c>
      <c r="D268" s="4">
        <v>10</v>
      </c>
      <c r="E268" s="3">
        <v>65</v>
      </c>
      <c r="F268" s="4" t="s">
        <v>3251</v>
      </c>
      <c r="G268" s="4"/>
    </row>
    <row r="269" spans="1:7">
      <c r="A269" s="4">
        <v>3</v>
      </c>
      <c r="B269" s="9"/>
      <c r="C269" s="6"/>
      <c r="D269" s="4"/>
      <c r="E269" s="3"/>
      <c r="F269" s="4"/>
      <c r="G269" s="4"/>
    </row>
    <row r="270" spans="1:7">
      <c r="A270" s="6">
        <v>4</v>
      </c>
      <c r="B270" s="9"/>
      <c r="C270" s="20"/>
      <c r="D270" s="21"/>
      <c r="E270" s="3"/>
      <c r="F270" s="4"/>
      <c r="G270" s="4"/>
    </row>
    <row r="271" spans="1:7">
      <c r="A271" s="4">
        <v>5</v>
      </c>
      <c r="B271" s="9"/>
      <c r="C271" s="6"/>
      <c r="D271" s="4"/>
      <c r="E271" s="3"/>
      <c r="F271" s="4"/>
      <c r="G271" s="4"/>
    </row>
    <row r="272" spans="1:7">
      <c r="A272" s="10">
        <v>6</v>
      </c>
      <c r="B272" s="11"/>
      <c r="C272" s="12"/>
      <c r="D272" s="10"/>
      <c r="E272" s="13"/>
      <c r="F272" s="10"/>
      <c r="G272" s="10"/>
    </row>
    <row r="273" spans="1:7">
      <c r="A273" s="10">
        <v>7</v>
      </c>
      <c r="B273" s="11"/>
      <c r="C273" s="12"/>
      <c r="D273" s="10"/>
      <c r="E273" s="13"/>
      <c r="F273" s="10"/>
      <c r="G273" s="10"/>
    </row>
    <row r="274" spans="1:7">
      <c r="A274" s="10">
        <v>8</v>
      </c>
      <c r="B274" s="11"/>
      <c r="C274" s="12"/>
      <c r="D274" s="10"/>
      <c r="E274" s="13"/>
      <c r="F274" s="10"/>
      <c r="G274" s="10"/>
    </row>
    <row r="275" spans="1:7">
      <c r="A275" s="10">
        <v>9</v>
      </c>
      <c r="B275" s="11"/>
      <c r="C275" s="12"/>
      <c r="D275" s="10"/>
      <c r="E275" s="13"/>
      <c r="F275" s="10"/>
      <c r="G275" s="10"/>
    </row>
    <row r="276" spans="1:7">
      <c r="A276" s="10">
        <v>10</v>
      </c>
      <c r="B276" s="11"/>
      <c r="C276" s="12"/>
      <c r="D276" s="10"/>
      <c r="E276" s="13"/>
      <c r="F276" s="10"/>
      <c r="G276" s="10"/>
    </row>
    <row r="277" spans="1:7">
      <c r="A277" s="4">
        <v>11</v>
      </c>
      <c r="B277" s="9"/>
      <c r="C277" s="9"/>
      <c r="D277" s="9"/>
      <c r="E277" s="9"/>
      <c r="F277" s="9"/>
      <c r="G277" s="9"/>
    </row>
    <row r="278" spans="1:7">
      <c r="A278" s="25">
        <v>12</v>
      </c>
      <c r="B278" s="9"/>
      <c r="C278" s="9"/>
      <c r="D278" s="9"/>
      <c r="E278" s="9"/>
      <c r="F278" s="9"/>
      <c r="G278" s="9"/>
    </row>
    <row r="279" spans="1:7">
      <c r="A279" s="26">
        <v>13</v>
      </c>
      <c r="B279" s="9"/>
      <c r="C279" s="9"/>
      <c r="D279" s="9"/>
      <c r="E279" s="9"/>
      <c r="F279" s="9"/>
      <c r="G279" s="9"/>
    </row>
    <row r="280" spans="1:7">
      <c r="A280" s="492" t="s">
        <v>273</v>
      </c>
      <c r="B280" s="492"/>
      <c r="C280" s="492"/>
      <c r="D280" s="2" t="s">
        <v>4</v>
      </c>
      <c r="E280" s="3" t="s">
        <v>5</v>
      </c>
      <c r="F280" s="4" t="s">
        <v>6</v>
      </c>
      <c r="G280" s="5"/>
    </row>
    <row r="281" spans="1:7">
      <c r="A281" s="492" t="s">
        <v>274</v>
      </c>
      <c r="B281" s="492"/>
      <c r="C281" s="492"/>
      <c r="D281" s="4">
        <f>SUM(D283:D292)</f>
        <v>40</v>
      </c>
      <c r="E281" s="3">
        <v>40</v>
      </c>
      <c r="F281" s="493" t="s">
        <v>8</v>
      </c>
      <c r="G281" s="5"/>
    </row>
    <row r="282" spans="1:7">
      <c r="A282" s="6" t="s">
        <v>9</v>
      </c>
      <c r="B282" s="7" t="s">
        <v>10</v>
      </c>
      <c r="C282" s="6" t="s">
        <v>11</v>
      </c>
      <c r="D282" s="6" t="s">
        <v>12</v>
      </c>
      <c r="E282" s="3" t="s">
        <v>13</v>
      </c>
      <c r="F282" s="493"/>
      <c r="G282" s="3" t="s">
        <v>14</v>
      </c>
    </row>
    <row r="283" spans="1:7">
      <c r="A283" s="6">
        <v>1</v>
      </c>
      <c r="B283" s="8" t="s">
        <v>3261</v>
      </c>
      <c r="C283" s="6" t="s">
        <v>3258</v>
      </c>
      <c r="D283" s="4">
        <v>8</v>
      </c>
      <c r="E283" s="3">
        <v>8</v>
      </c>
      <c r="F283" s="4" t="s">
        <v>3251</v>
      </c>
      <c r="G283" s="4"/>
    </row>
    <row r="284" spans="1:7">
      <c r="A284" s="6">
        <v>2</v>
      </c>
      <c r="B284" s="8" t="s">
        <v>3298</v>
      </c>
      <c r="C284" s="6" t="s">
        <v>3293</v>
      </c>
      <c r="D284" s="4">
        <v>18</v>
      </c>
      <c r="E284" s="3">
        <v>26</v>
      </c>
      <c r="F284" s="4" t="s">
        <v>3301</v>
      </c>
      <c r="G284" s="4"/>
    </row>
    <row r="285" spans="1:7">
      <c r="A285" s="4">
        <v>3</v>
      </c>
      <c r="B285" s="9" t="s">
        <v>3345</v>
      </c>
      <c r="C285" s="6" t="s">
        <v>3313</v>
      </c>
      <c r="D285" s="4">
        <v>14</v>
      </c>
      <c r="E285" s="3">
        <v>40</v>
      </c>
      <c r="F285" s="437" t="s">
        <v>3301</v>
      </c>
      <c r="G285" s="4"/>
    </row>
    <row r="286" spans="1:7">
      <c r="A286" s="4">
        <v>4</v>
      </c>
      <c r="B286" s="9"/>
      <c r="C286" s="6"/>
      <c r="D286" s="4"/>
      <c r="E286" s="3"/>
      <c r="F286" s="4"/>
      <c r="G286" s="4"/>
    </row>
    <row r="287" spans="1:7">
      <c r="A287" s="4">
        <v>5</v>
      </c>
      <c r="B287" s="11"/>
      <c r="C287" s="12"/>
      <c r="D287" s="4"/>
      <c r="E287" s="3"/>
      <c r="F287" s="4"/>
      <c r="G287" s="4"/>
    </row>
    <row r="288" spans="1:7">
      <c r="A288" s="10">
        <v>6</v>
      </c>
      <c r="B288" s="11"/>
      <c r="C288" s="12"/>
      <c r="D288" s="10"/>
      <c r="E288" s="13"/>
      <c r="F288" s="10"/>
      <c r="G288" s="10"/>
    </row>
    <row r="289" spans="1:7">
      <c r="A289" s="10">
        <v>7</v>
      </c>
      <c r="B289" s="11"/>
      <c r="C289" s="12"/>
      <c r="D289" s="10"/>
      <c r="E289" s="13"/>
      <c r="F289" s="10"/>
      <c r="G289" s="10"/>
    </row>
    <row r="290" spans="1:7">
      <c r="A290" s="10">
        <v>8</v>
      </c>
      <c r="B290" s="11"/>
      <c r="C290" s="12"/>
      <c r="D290" s="10"/>
      <c r="E290" s="13"/>
      <c r="F290" s="10"/>
      <c r="G290" s="10"/>
    </row>
    <row r="291" spans="1:7">
      <c r="A291" s="10">
        <v>9</v>
      </c>
      <c r="B291" s="11"/>
      <c r="C291" s="12"/>
      <c r="D291" s="10"/>
      <c r="E291" s="13"/>
      <c r="F291" s="10"/>
      <c r="G291" s="10"/>
    </row>
    <row r="292" spans="1:7">
      <c r="A292" s="10">
        <v>10</v>
      </c>
      <c r="B292" s="11"/>
      <c r="C292" s="12"/>
      <c r="D292" s="10"/>
      <c r="E292" s="13"/>
      <c r="F292" s="10"/>
      <c r="G292" s="10"/>
    </row>
    <row r="293" spans="1:7">
      <c r="A293" s="4">
        <v>11</v>
      </c>
      <c r="B293" s="9"/>
      <c r="C293" s="9"/>
      <c r="D293" s="9"/>
      <c r="E293" s="9"/>
      <c r="F293" s="9"/>
      <c r="G293" s="9"/>
    </row>
    <row r="294" spans="1:7">
      <c r="A294" s="4">
        <v>12</v>
      </c>
      <c r="B294" s="9"/>
      <c r="C294" s="9"/>
      <c r="D294" s="9"/>
      <c r="E294" s="9"/>
      <c r="F294" s="9"/>
      <c r="G294" s="9"/>
    </row>
    <row r="295" spans="1:7">
      <c r="A295" s="492" t="s">
        <v>275</v>
      </c>
      <c r="B295" s="492"/>
      <c r="C295" s="492"/>
      <c r="D295" s="2" t="s">
        <v>4</v>
      </c>
      <c r="E295" s="3" t="s">
        <v>5</v>
      </c>
      <c r="F295" s="4" t="s">
        <v>6</v>
      </c>
      <c r="G295" s="5"/>
    </row>
    <row r="296" spans="1:7">
      <c r="A296" s="492" t="s">
        <v>276</v>
      </c>
      <c r="B296" s="492"/>
      <c r="C296" s="492"/>
      <c r="D296" s="4">
        <f>SUM(D298:D307)</f>
        <v>0</v>
      </c>
      <c r="E296" s="3"/>
      <c r="F296" s="493" t="s">
        <v>8</v>
      </c>
      <c r="G296" s="5"/>
    </row>
    <row r="297" spans="1:7">
      <c r="A297" s="6" t="s">
        <v>9</v>
      </c>
      <c r="B297" s="7" t="s">
        <v>10</v>
      </c>
      <c r="C297" s="6" t="s">
        <v>11</v>
      </c>
      <c r="D297" s="6" t="s">
        <v>12</v>
      </c>
      <c r="E297" s="3" t="s">
        <v>13</v>
      </c>
      <c r="F297" s="493"/>
      <c r="G297" s="3" t="s">
        <v>14</v>
      </c>
    </row>
    <row r="298" spans="1:7">
      <c r="A298" s="6">
        <v>1</v>
      </c>
      <c r="B298" s="8"/>
      <c r="C298" s="6"/>
      <c r="D298" s="4"/>
      <c r="E298" s="3"/>
      <c r="F298" s="4"/>
      <c r="G298" s="4"/>
    </row>
    <row r="299" spans="1:7">
      <c r="A299" s="6">
        <v>2</v>
      </c>
      <c r="B299" s="9"/>
      <c r="C299" s="6"/>
      <c r="D299" s="4"/>
      <c r="E299" s="3"/>
      <c r="F299" s="4"/>
      <c r="G299" s="4"/>
    </row>
    <row r="300" spans="1:7">
      <c r="A300" s="6">
        <v>3</v>
      </c>
      <c r="B300" s="9"/>
      <c r="C300" s="20"/>
      <c r="D300" s="21"/>
      <c r="E300" s="3"/>
      <c r="F300" s="4"/>
      <c r="G300" s="4"/>
    </row>
    <row r="301" spans="1:7">
      <c r="A301" s="6">
        <v>4</v>
      </c>
      <c r="B301" s="27"/>
      <c r="C301" s="18"/>
      <c r="D301" s="4"/>
      <c r="E301" s="3"/>
      <c r="F301" s="22"/>
      <c r="G301" s="4"/>
    </row>
    <row r="302" spans="1:7">
      <c r="A302" s="4">
        <v>5</v>
      </c>
      <c r="B302" s="9"/>
      <c r="C302" s="6"/>
      <c r="D302" s="4"/>
      <c r="E302" s="3"/>
      <c r="F302" s="4"/>
      <c r="G302" s="4"/>
    </row>
    <row r="303" spans="1:7">
      <c r="A303" s="10">
        <v>6</v>
      </c>
      <c r="B303" s="11"/>
      <c r="C303" s="12"/>
      <c r="D303" s="10"/>
      <c r="E303" s="13"/>
      <c r="F303" s="10"/>
      <c r="G303" s="10"/>
    </row>
    <row r="304" spans="1:7">
      <c r="A304" s="10">
        <v>7</v>
      </c>
      <c r="B304" s="11"/>
      <c r="C304" s="12"/>
      <c r="D304" s="10"/>
      <c r="E304" s="13"/>
      <c r="F304" s="10"/>
      <c r="G304" s="10"/>
    </row>
    <row r="305" spans="1:7">
      <c r="A305" s="10">
        <v>8</v>
      </c>
      <c r="B305" s="11"/>
      <c r="C305" s="12"/>
      <c r="D305" s="10"/>
      <c r="E305" s="13"/>
      <c r="F305" s="10"/>
      <c r="G305" s="10"/>
    </row>
    <row r="306" spans="1:7">
      <c r="A306" s="10">
        <v>9</v>
      </c>
      <c r="B306" s="11"/>
      <c r="C306" s="12"/>
      <c r="D306" s="10"/>
      <c r="E306" s="13"/>
      <c r="F306" s="10"/>
      <c r="G306" s="10"/>
    </row>
    <row r="307" spans="1:7">
      <c r="A307" s="10">
        <v>10</v>
      </c>
      <c r="B307" s="11"/>
      <c r="C307" s="12"/>
      <c r="D307" s="10"/>
      <c r="E307" s="13"/>
      <c r="F307" s="10"/>
      <c r="G307" s="10"/>
    </row>
    <row r="308" spans="1:7">
      <c r="A308" s="4">
        <v>11</v>
      </c>
      <c r="B308" s="9"/>
      <c r="C308" s="9"/>
      <c r="D308" s="9"/>
      <c r="E308" s="9"/>
      <c r="F308" s="9"/>
      <c r="G308" s="9"/>
    </row>
    <row r="309" spans="1:7">
      <c r="A309" s="25">
        <v>12</v>
      </c>
      <c r="B309" s="9"/>
      <c r="C309" s="9"/>
      <c r="D309" s="9"/>
      <c r="E309" s="9"/>
      <c r="F309" s="9"/>
      <c r="G309" s="9"/>
    </row>
    <row r="310" spans="1:7">
      <c r="A310" s="26">
        <v>13</v>
      </c>
      <c r="B310" s="9"/>
      <c r="C310" s="9"/>
      <c r="D310" s="9"/>
      <c r="E310" s="9"/>
      <c r="F310" s="9"/>
      <c r="G310" s="9"/>
    </row>
    <row r="311" spans="1:7">
      <c r="A311" s="492" t="s">
        <v>277</v>
      </c>
      <c r="B311" s="492"/>
      <c r="C311" s="492"/>
      <c r="D311" s="2" t="s">
        <v>4</v>
      </c>
      <c r="E311" s="3" t="s">
        <v>5</v>
      </c>
      <c r="F311" s="4" t="s">
        <v>6</v>
      </c>
      <c r="G311" s="5"/>
    </row>
    <row r="312" spans="1:7">
      <c r="A312" s="492" t="s">
        <v>278</v>
      </c>
      <c r="B312" s="492"/>
      <c r="C312" s="492"/>
      <c r="D312" s="4">
        <f>SUM(D314:D323)</f>
        <v>0</v>
      </c>
      <c r="E312" s="3"/>
      <c r="F312" s="493" t="s">
        <v>8</v>
      </c>
      <c r="G312" s="5"/>
    </row>
    <row r="313" spans="1:7">
      <c r="A313" s="6" t="s">
        <v>9</v>
      </c>
      <c r="B313" s="7" t="s">
        <v>10</v>
      </c>
      <c r="C313" s="6" t="s">
        <v>11</v>
      </c>
      <c r="D313" s="6" t="s">
        <v>12</v>
      </c>
      <c r="E313" s="3" t="s">
        <v>13</v>
      </c>
      <c r="F313" s="493"/>
      <c r="G313" s="3" t="s">
        <v>14</v>
      </c>
    </row>
    <row r="314" spans="1:7">
      <c r="A314" s="6">
        <v>1</v>
      </c>
      <c r="B314" s="8"/>
      <c r="C314" s="6"/>
      <c r="D314" s="4"/>
      <c r="E314" s="3"/>
      <c r="F314" s="4"/>
      <c r="G314" s="4"/>
    </row>
    <row r="315" spans="1:7">
      <c r="A315" s="6">
        <v>2</v>
      </c>
      <c r="B315" s="9"/>
      <c r="C315" s="6"/>
      <c r="D315" s="4"/>
      <c r="E315" s="3"/>
      <c r="F315" s="4"/>
      <c r="G315" s="4"/>
    </row>
    <row r="316" spans="1:7">
      <c r="A316" s="4">
        <v>3</v>
      </c>
      <c r="B316" s="9"/>
      <c r="C316" s="20"/>
      <c r="D316" s="21"/>
      <c r="E316" s="3"/>
      <c r="F316" s="4"/>
      <c r="G316" s="4"/>
    </row>
    <row r="317" spans="1:7">
      <c r="A317" s="6">
        <v>4</v>
      </c>
      <c r="B317" s="9"/>
      <c r="C317" s="20"/>
      <c r="D317" s="21"/>
      <c r="E317" s="3"/>
      <c r="F317" s="4"/>
      <c r="G317" s="4"/>
    </row>
    <row r="318" spans="1:7">
      <c r="A318" s="4">
        <v>5</v>
      </c>
      <c r="B318" s="9"/>
      <c r="C318" s="6"/>
      <c r="D318" s="4"/>
      <c r="E318" s="3"/>
      <c r="F318" s="4"/>
      <c r="G318" s="4"/>
    </row>
    <row r="319" spans="1:7">
      <c r="A319" s="10">
        <v>6</v>
      </c>
      <c r="B319" s="11"/>
      <c r="C319" s="12"/>
      <c r="D319" s="10"/>
      <c r="E319" s="13"/>
      <c r="F319" s="10"/>
      <c r="G319" s="10"/>
    </row>
    <row r="320" spans="1:7">
      <c r="A320" s="10">
        <v>7</v>
      </c>
      <c r="B320" s="11"/>
      <c r="C320" s="12"/>
      <c r="D320" s="10"/>
      <c r="E320" s="13"/>
      <c r="F320" s="10"/>
      <c r="G320" s="10"/>
    </row>
    <row r="321" spans="1:7">
      <c r="A321" s="10">
        <v>8</v>
      </c>
      <c r="B321" s="11"/>
      <c r="C321" s="12"/>
      <c r="D321" s="10"/>
      <c r="E321" s="13"/>
      <c r="F321" s="10"/>
      <c r="G321" s="10"/>
    </row>
    <row r="322" spans="1:7">
      <c r="A322" s="10">
        <v>9</v>
      </c>
      <c r="B322" s="11"/>
      <c r="C322" s="12"/>
      <c r="D322" s="10"/>
      <c r="E322" s="13"/>
      <c r="F322" s="10"/>
      <c r="G322" s="10"/>
    </row>
    <row r="323" spans="1:7">
      <c r="A323" s="10">
        <v>10</v>
      </c>
      <c r="B323" s="11"/>
      <c r="C323" s="12"/>
      <c r="D323" s="10"/>
      <c r="E323" s="13"/>
      <c r="F323" s="10"/>
      <c r="G323" s="10"/>
    </row>
    <row r="324" spans="1:7">
      <c r="A324" s="4">
        <v>11</v>
      </c>
      <c r="B324" s="9"/>
      <c r="C324" s="9"/>
      <c r="D324" s="9"/>
      <c r="E324" s="9"/>
      <c r="F324" s="9"/>
      <c r="G324" s="9"/>
    </row>
    <row r="325" spans="1:7">
      <c r="A325" s="25">
        <v>12</v>
      </c>
      <c r="B325" s="9"/>
      <c r="C325" s="9"/>
      <c r="D325" s="9"/>
      <c r="E325" s="9"/>
      <c r="F325" s="9"/>
      <c r="G325" s="9"/>
    </row>
    <row r="326" spans="1:7">
      <c r="A326" s="26">
        <v>13</v>
      </c>
      <c r="B326" s="9"/>
      <c r="C326" s="9"/>
      <c r="D326" s="9"/>
      <c r="E326" s="9"/>
      <c r="F326" s="9"/>
      <c r="G326" s="9"/>
    </row>
    <row r="327" spans="1:7">
      <c r="A327" s="492" t="s">
        <v>279</v>
      </c>
      <c r="B327" s="492"/>
      <c r="C327" s="492"/>
      <c r="D327" s="2" t="s">
        <v>4</v>
      </c>
      <c r="E327" s="3" t="s">
        <v>5</v>
      </c>
      <c r="F327" s="4" t="s">
        <v>6</v>
      </c>
      <c r="G327" s="5"/>
    </row>
    <row r="328" spans="1:7">
      <c r="A328" s="492" t="s">
        <v>280</v>
      </c>
      <c r="B328" s="492"/>
      <c r="C328" s="492"/>
      <c r="D328" s="4">
        <f>SUM(D330:D352)</f>
        <v>415</v>
      </c>
      <c r="E328" s="3">
        <v>150</v>
      </c>
      <c r="F328" s="493" t="s">
        <v>8</v>
      </c>
      <c r="G328" s="5"/>
    </row>
    <row r="329" spans="1:7">
      <c r="A329" s="6" t="s">
        <v>9</v>
      </c>
      <c r="B329" s="7" t="s">
        <v>10</v>
      </c>
      <c r="C329" s="6" t="s">
        <v>11</v>
      </c>
      <c r="D329" s="6" t="s">
        <v>12</v>
      </c>
      <c r="E329" s="3" t="s">
        <v>13</v>
      </c>
      <c r="F329" s="493"/>
      <c r="G329" s="3" t="s">
        <v>14</v>
      </c>
    </row>
    <row r="330" spans="1:7">
      <c r="A330" s="6">
        <v>1</v>
      </c>
      <c r="B330" s="8" t="s">
        <v>265</v>
      </c>
      <c r="C330" s="6" t="s">
        <v>266</v>
      </c>
      <c r="D330" s="4">
        <v>10</v>
      </c>
      <c r="E330" s="3">
        <v>10</v>
      </c>
      <c r="F330" s="4" t="s">
        <v>130</v>
      </c>
      <c r="G330" s="4"/>
    </row>
    <row r="331" spans="1:7">
      <c r="A331" s="6">
        <v>2</v>
      </c>
      <c r="B331" s="9" t="s">
        <v>281</v>
      </c>
      <c r="C331" s="6" t="s">
        <v>282</v>
      </c>
      <c r="D331" s="4">
        <v>6</v>
      </c>
      <c r="E331" s="3">
        <v>6</v>
      </c>
      <c r="F331" s="4" t="s">
        <v>130</v>
      </c>
      <c r="G331" s="4"/>
    </row>
    <row r="332" spans="1:7">
      <c r="A332" s="4">
        <v>3</v>
      </c>
      <c r="B332" s="9" t="s">
        <v>283</v>
      </c>
      <c r="C332" s="20" t="s">
        <v>126</v>
      </c>
      <c r="D332" s="21">
        <v>20</v>
      </c>
      <c r="E332" s="3">
        <v>36</v>
      </c>
      <c r="F332" s="4" t="s">
        <v>130</v>
      </c>
      <c r="G332" s="4"/>
    </row>
    <row r="333" spans="1:7" ht="33">
      <c r="A333" s="6">
        <v>4</v>
      </c>
      <c r="B333" s="9" t="s">
        <v>235</v>
      </c>
      <c r="C333" s="6" t="s">
        <v>236</v>
      </c>
      <c r="D333" s="4">
        <v>4</v>
      </c>
      <c r="E333" s="3">
        <v>40</v>
      </c>
      <c r="F333" s="4" t="s">
        <v>130</v>
      </c>
      <c r="G333" s="4"/>
    </row>
    <row r="334" spans="1:7">
      <c r="A334" s="4">
        <v>5</v>
      </c>
      <c r="B334" s="8" t="s">
        <v>229</v>
      </c>
      <c r="C334" s="6" t="s">
        <v>230</v>
      </c>
      <c r="D334" s="4">
        <v>4</v>
      </c>
      <c r="E334" s="3">
        <v>44</v>
      </c>
      <c r="F334" s="4" t="s">
        <v>130</v>
      </c>
      <c r="G334" s="4"/>
    </row>
    <row r="335" spans="1:7">
      <c r="A335" s="10">
        <v>6</v>
      </c>
      <c r="B335" s="39" t="s">
        <v>284</v>
      </c>
      <c r="C335" s="40" t="s">
        <v>211</v>
      </c>
      <c r="D335" s="41">
        <v>40</v>
      </c>
      <c r="E335" s="42">
        <v>84</v>
      </c>
      <c r="F335" s="41" t="s">
        <v>212</v>
      </c>
      <c r="G335" s="10"/>
    </row>
    <row r="336" spans="1:7">
      <c r="A336" s="10">
        <v>7</v>
      </c>
      <c r="B336" s="39" t="s">
        <v>241</v>
      </c>
      <c r="C336" s="40" t="s">
        <v>242</v>
      </c>
      <c r="D336" s="41">
        <v>12</v>
      </c>
      <c r="E336" s="42">
        <v>96</v>
      </c>
      <c r="F336" s="41" t="s">
        <v>133</v>
      </c>
      <c r="G336" s="10"/>
    </row>
    <row r="337" spans="1:7">
      <c r="A337" s="10">
        <v>8</v>
      </c>
      <c r="B337" s="51" t="s">
        <v>269</v>
      </c>
      <c r="C337" s="41" t="s">
        <v>270</v>
      </c>
      <c r="D337" s="41">
        <v>12</v>
      </c>
      <c r="E337" s="42">
        <v>108</v>
      </c>
      <c r="F337" s="41" t="s">
        <v>215</v>
      </c>
      <c r="G337" s="10"/>
    </row>
    <row r="338" spans="1:7">
      <c r="A338" s="10">
        <v>9</v>
      </c>
      <c r="B338" s="50" t="s">
        <v>213</v>
      </c>
      <c r="C338" s="40" t="s">
        <v>214</v>
      </c>
      <c r="D338" s="41">
        <v>55</v>
      </c>
      <c r="E338" s="42">
        <v>150</v>
      </c>
      <c r="F338" s="41" t="s">
        <v>215</v>
      </c>
      <c r="G338" s="10"/>
    </row>
    <row r="339" spans="1:7">
      <c r="A339" s="10">
        <v>10</v>
      </c>
      <c r="B339" s="11" t="s">
        <v>172</v>
      </c>
      <c r="C339" s="12" t="s">
        <v>173</v>
      </c>
      <c r="D339" s="10">
        <v>4</v>
      </c>
      <c r="E339" s="13">
        <v>150</v>
      </c>
      <c r="F339" s="10" t="s">
        <v>174</v>
      </c>
      <c r="G339" s="10"/>
    </row>
    <row r="340" spans="1:7">
      <c r="A340" s="4">
        <v>11</v>
      </c>
      <c r="B340" s="9" t="s">
        <v>285</v>
      </c>
      <c r="C340" s="4" t="s">
        <v>238</v>
      </c>
      <c r="D340" s="4">
        <v>20</v>
      </c>
      <c r="E340" s="3">
        <v>150</v>
      </c>
      <c r="F340" s="4" t="s">
        <v>135</v>
      </c>
      <c r="G340" s="9"/>
    </row>
    <row r="341" spans="1:7">
      <c r="A341" s="25">
        <v>12</v>
      </c>
      <c r="B341" s="9" t="s">
        <v>245</v>
      </c>
      <c r="C341" s="4" t="s">
        <v>246</v>
      </c>
      <c r="D341" s="4">
        <v>4</v>
      </c>
      <c r="E341" s="3">
        <v>150</v>
      </c>
      <c r="F341" s="4" t="s">
        <v>32</v>
      </c>
      <c r="G341" s="9"/>
    </row>
    <row r="342" spans="1:7">
      <c r="A342" s="26">
        <v>13</v>
      </c>
      <c r="B342" s="9" t="s">
        <v>3212</v>
      </c>
      <c r="C342" s="4" t="s">
        <v>139</v>
      </c>
      <c r="D342" s="4">
        <v>32</v>
      </c>
      <c r="E342" s="3">
        <v>150</v>
      </c>
      <c r="F342" s="4" t="s">
        <v>32</v>
      </c>
      <c r="G342" s="9"/>
    </row>
    <row r="343" spans="1:7">
      <c r="A343" s="26">
        <v>14</v>
      </c>
      <c r="B343" s="438" t="s">
        <v>3208</v>
      </c>
      <c r="C343" s="439" t="s">
        <v>3206</v>
      </c>
      <c r="D343" s="4">
        <v>20</v>
      </c>
      <c r="E343" s="3">
        <v>150</v>
      </c>
      <c r="F343" s="4" t="s">
        <v>3145</v>
      </c>
      <c r="G343" s="9"/>
    </row>
    <row r="344" spans="1:7">
      <c r="A344" s="26">
        <v>15</v>
      </c>
      <c r="B344" s="460" t="s">
        <v>3213</v>
      </c>
      <c r="C344" s="439" t="s">
        <v>3214</v>
      </c>
      <c r="D344" s="4">
        <v>15</v>
      </c>
      <c r="E344" s="3">
        <v>150</v>
      </c>
      <c r="F344" s="4" t="s">
        <v>3215</v>
      </c>
      <c r="G344" s="9"/>
    </row>
    <row r="345" spans="1:7">
      <c r="A345" s="26">
        <v>16</v>
      </c>
      <c r="B345" s="438" t="s">
        <v>245</v>
      </c>
      <c r="C345" s="439" t="s">
        <v>3233</v>
      </c>
      <c r="D345" s="4">
        <v>4</v>
      </c>
      <c r="E345" s="3">
        <v>150</v>
      </c>
      <c r="F345" s="4" t="s">
        <v>3215</v>
      </c>
      <c r="G345" s="9"/>
    </row>
    <row r="346" spans="1:7">
      <c r="A346" s="26">
        <v>17</v>
      </c>
      <c r="B346" s="438" t="s">
        <v>3243</v>
      </c>
      <c r="C346" s="439" t="s">
        <v>3240</v>
      </c>
      <c r="D346" s="4">
        <v>28</v>
      </c>
      <c r="E346" s="3">
        <v>150</v>
      </c>
      <c r="F346" s="4" t="s">
        <v>3215</v>
      </c>
      <c r="G346" s="9"/>
    </row>
    <row r="347" spans="1:7">
      <c r="A347" s="26">
        <v>18</v>
      </c>
      <c r="B347" s="438" t="s">
        <v>3262</v>
      </c>
      <c r="C347" s="439" t="s">
        <v>3264</v>
      </c>
      <c r="D347" s="4">
        <v>23</v>
      </c>
      <c r="E347" s="3">
        <v>150</v>
      </c>
      <c r="F347" s="4" t="s">
        <v>3251</v>
      </c>
      <c r="G347" s="9"/>
    </row>
    <row r="348" spans="1:7">
      <c r="A348" s="26">
        <v>19</v>
      </c>
      <c r="B348" s="438" t="s">
        <v>3292</v>
      </c>
      <c r="C348" s="439" t="s">
        <v>3294</v>
      </c>
      <c r="D348" s="4">
        <v>10</v>
      </c>
      <c r="E348" s="3">
        <v>150</v>
      </c>
      <c r="F348" s="4" t="s">
        <v>3281</v>
      </c>
      <c r="G348" s="9"/>
    </row>
    <row r="349" spans="1:7">
      <c r="A349" s="4">
        <v>20</v>
      </c>
      <c r="B349" s="9" t="s">
        <v>3320</v>
      </c>
      <c r="C349" s="20" t="s">
        <v>3321</v>
      </c>
      <c r="D349" s="21">
        <v>32</v>
      </c>
      <c r="E349" s="3">
        <v>150</v>
      </c>
      <c r="F349" s="4" t="s">
        <v>3301</v>
      </c>
      <c r="G349" s="4"/>
    </row>
    <row r="350" spans="1:7">
      <c r="A350" s="4">
        <v>21</v>
      </c>
      <c r="B350" s="9" t="s">
        <v>3329</v>
      </c>
      <c r="C350" s="20" t="s">
        <v>3307</v>
      </c>
      <c r="D350" s="21">
        <v>30</v>
      </c>
      <c r="E350" s="3">
        <v>150</v>
      </c>
      <c r="F350" s="4" t="s">
        <v>3301</v>
      </c>
      <c r="G350" s="4"/>
    </row>
    <row r="351" spans="1:7">
      <c r="A351" s="4">
        <v>22</v>
      </c>
      <c r="B351" s="9" t="s">
        <v>3372</v>
      </c>
      <c r="C351" s="20" t="s">
        <v>3370</v>
      </c>
      <c r="D351" s="21">
        <v>10</v>
      </c>
      <c r="E351" s="3">
        <v>150</v>
      </c>
      <c r="F351" s="437" t="s">
        <v>3365</v>
      </c>
      <c r="G351" s="4"/>
    </row>
    <row r="352" spans="1:7">
      <c r="A352" s="4">
        <v>23</v>
      </c>
      <c r="B352" s="9" t="s">
        <v>3376</v>
      </c>
      <c r="C352" s="20" t="s">
        <v>3375</v>
      </c>
      <c r="D352" s="21">
        <v>20</v>
      </c>
      <c r="E352" s="3">
        <v>150</v>
      </c>
      <c r="F352" s="4" t="s">
        <v>3365</v>
      </c>
      <c r="G352" s="4"/>
    </row>
    <row r="353" spans="1:7">
      <c r="A353" s="492" t="s">
        <v>286</v>
      </c>
      <c r="B353" s="492"/>
      <c r="C353" s="492"/>
      <c r="D353" s="2" t="s">
        <v>4</v>
      </c>
      <c r="E353" s="3" t="s">
        <v>5</v>
      </c>
      <c r="F353" s="4" t="s">
        <v>6</v>
      </c>
      <c r="G353" s="5"/>
    </row>
    <row r="354" spans="1:7">
      <c r="A354" s="492" t="s">
        <v>287</v>
      </c>
      <c r="B354" s="492"/>
      <c r="C354" s="492"/>
      <c r="D354" s="4">
        <f>SUM(D356:D365)</f>
        <v>150</v>
      </c>
      <c r="E354" s="3">
        <v>150</v>
      </c>
      <c r="F354" s="493" t="s">
        <v>8</v>
      </c>
      <c r="G354" s="5"/>
    </row>
    <row r="355" spans="1:7">
      <c r="A355" s="6" t="s">
        <v>9</v>
      </c>
      <c r="B355" s="7" t="s">
        <v>10</v>
      </c>
      <c r="C355" s="6" t="s">
        <v>11</v>
      </c>
      <c r="D355" s="6" t="s">
        <v>12</v>
      </c>
      <c r="E355" s="3" t="s">
        <v>13</v>
      </c>
      <c r="F355" s="493"/>
      <c r="G355" s="3" t="s">
        <v>14</v>
      </c>
    </row>
    <row r="356" spans="1:7">
      <c r="A356" s="6">
        <v>1</v>
      </c>
      <c r="B356" s="8" t="s">
        <v>3221</v>
      </c>
      <c r="C356" s="6" t="s">
        <v>3222</v>
      </c>
      <c r="D356" s="4">
        <v>20</v>
      </c>
      <c r="E356" s="3">
        <v>20</v>
      </c>
      <c r="F356" s="437" t="s">
        <v>3215</v>
      </c>
      <c r="G356" s="4"/>
    </row>
    <row r="357" spans="1:7">
      <c r="A357" s="6">
        <v>2</v>
      </c>
      <c r="B357" s="8" t="s">
        <v>3288</v>
      </c>
      <c r="C357" s="6" t="s">
        <v>3287</v>
      </c>
      <c r="D357" s="4">
        <v>100</v>
      </c>
      <c r="E357" s="3">
        <v>120</v>
      </c>
      <c r="F357" s="4" t="s">
        <v>3281</v>
      </c>
      <c r="G357" s="4"/>
    </row>
    <row r="358" spans="1:7">
      <c r="A358" s="4">
        <v>3</v>
      </c>
      <c r="B358" s="9" t="s">
        <v>3332</v>
      </c>
      <c r="C358" s="20" t="s">
        <v>3313</v>
      </c>
      <c r="D358" s="21">
        <v>10</v>
      </c>
      <c r="E358" s="3">
        <v>130</v>
      </c>
      <c r="F358" s="437" t="s">
        <v>3301</v>
      </c>
      <c r="G358" s="4"/>
    </row>
    <row r="359" spans="1:7">
      <c r="A359" s="6">
        <v>4</v>
      </c>
      <c r="B359" s="9" t="s">
        <v>3176</v>
      </c>
      <c r="C359" s="488" t="s">
        <v>3381</v>
      </c>
      <c r="D359" s="4">
        <v>20</v>
      </c>
      <c r="E359" s="3">
        <v>150</v>
      </c>
      <c r="F359" s="485" t="s">
        <v>3365</v>
      </c>
      <c r="G359" s="4"/>
    </row>
    <row r="360" spans="1:7">
      <c r="A360" s="4">
        <v>5</v>
      </c>
      <c r="B360" s="9"/>
      <c r="C360" s="6"/>
      <c r="D360" s="4"/>
      <c r="E360" s="3"/>
      <c r="F360" s="4"/>
      <c r="G360" s="4"/>
    </row>
    <row r="361" spans="1:7">
      <c r="A361" s="10">
        <v>6</v>
      </c>
      <c r="B361" s="11"/>
      <c r="C361" s="12"/>
      <c r="D361" s="10"/>
      <c r="E361" s="13"/>
      <c r="F361" s="10"/>
      <c r="G361" s="10"/>
    </row>
    <row r="362" spans="1:7">
      <c r="A362" s="10">
        <v>7</v>
      </c>
      <c r="B362" s="11"/>
      <c r="C362" s="12"/>
      <c r="D362" s="10"/>
      <c r="E362" s="13"/>
      <c r="F362" s="10"/>
      <c r="G362" s="10"/>
    </row>
    <row r="363" spans="1:7">
      <c r="A363" s="10">
        <v>8</v>
      </c>
      <c r="B363" s="11"/>
      <c r="C363" s="12"/>
      <c r="D363" s="10"/>
      <c r="E363" s="13"/>
      <c r="F363" s="10"/>
      <c r="G363" s="10"/>
    </row>
    <row r="364" spans="1:7">
      <c r="A364" s="10">
        <v>9</v>
      </c>
      <c r="B364" s="11"/>
      <c r="C364" s="12"/>
      <c r="D364" s="10"/>
      <c r="E364" s="13"/>
      <c r="F364" s="10"/>
      <c r="G364" s="10"/>
    </row>
    <row r="365" spans="1:7">
      <c r="A365" s="10">
        <v>10</v>
      </c>
      <c r="B365" s="11"/>
      <c r="C365" s="12"/>
      <c r="D365" s="10"/>
      <c r="E365" s="13"/>
      <c r="F365" s="10"/>
      <c r="G365" s="10"/>
    </row>
    <row r="366" spans="1:7">
      <c r="A366" s="4">
        <v>11</v>
      </c>
      <c r="B366" s="9"/>
      <c r="C366" s="9"/>
      <c r="D366" s="9"/>
      <c r="E366" s="9"/>
      <c r="F366" s="9"/>
      <c r="G366" s="9"/>
    </row>
    <row r="367" spans="1:7">
      <c r="A367" s="4">
        <v>12</v>
      </c>
      <c r="B367" s="9"/>
      <c r="C367" s="9"/>
      <c r="D367" s="9"/>
      <c r="E367" s="9"/>
      <c r="F367" s="9"/>
      <c r="G367" s="9"/>
    </row>
    <row r="368" spans="1:7">
      <c r="A368" s="492" t="s">
        <v>288</v>
      </c>
      <c r="B368" s="492"/>
      <c r="C368" s="492"/>
      <c r="D368" s="2" t="s">
        <v>4</v>
      </c>
      <c r="E368" s="3" t="s">
        <v>5</v>
      </c>
      <c r="F368" s="4" t="s">
        <v>6</v>
      </c>
      <c r="G368" s="5"/>
    </row>
    <row r="369" spans="1:7">
      <c r="A369" s="492" t="s">
        <v>289</v>
      </c>
      <c r="B369" s="492"/>
      <c r="C369" s="492"/>
      <c r="D369" s="4">
        <f>SUM(D371:D380)</f>
        <v>120</v>
      </c>
      <c r="E369" s="3">
        <v>120</v>
      </c>
      <c r="F369" s="493" t="s">
        <v>8</v>
      </c>
      <c r="G369" s="5"/>
    </row>
    <row r="370" spans="1:7">
      <c r="A370" s="6" t="s">
        <v>9</v>
      </c>
      <c r="B370" s="7" t="s">
        <v>10</v>
      </c>
      <c r="C370" s="6" t="s">
        <v>11</v>
      </c>
      <c r="D370" s="6" t="s">
        <v>12</v>
      </c>
      <c r="E370" s="3" t="s">
        <v>13</v>
      </c>
      <c r="F370" s="493"/>
      <c r="G370" s="3" t="s">
        <v>14</v>
      </c>
    </row>
    <row r="371" spans="1:7">
      <c r="A371" s="6">
        <v>1</v>
      </c>
      <c r="B371" s="457" t="s">
        <v>3205</v>
      </c>
      <c r="C371" s="459" t="s">
        <v>3206</v>
      </c>
      <c r="D371" s="4">
        <v>20</v>
      </c>
      <c r="E371" s="3">
        <v>20</v>
      </c>
      <c r="F371" s="439" t="s">
        <v>3195</v>
      </c>
      <c r="G371" s="4"/>
    </row>
    <row r="372" spans="1:7">
      <c r="A372" s="6">
        <v>2</v>
      </c>
      <c r="B372" s="8" t="s">
        <v>3379</v>
      </c>
      <c r="C372" s="6" t="s">
        <v>3375</v>
      </c>
      <c r="D372" s="4">
        <v>100</v>
      </c>
      <c r="E372" s="3">
        <v>120</v>
      </c>
      <c r="F372" s="437" t="s">
        <v>3365</v>
      </c>
      <c r="G372" s="4"/>
    </row>
    <row r="373" spans="1:7">
      <c r="A373" s="4">
        <v>3</v>
      </c>
      <c r="B373" s="9"/>
      <c r="C373" s="6"/>
      <c r="D373" s="4"/>
      <c r="E373" s="3"/>
      <c r="F373" s="4"/>
      <c r="G373" s="4"/>
    </row>
    <row r="374" spans="1:7">
      <c r="A374" s="6">
        <v>4</v>
      </c>
      <c r="B374" s="9"/>
      <c r="C374" s="6"/>
      <c r="D374" s="4"/>
      <c r="E374" s="3"/>
      <c r="F374" s="4"/>
      <c r="G374" s="4"/>
    </row>
    <row r="375" spans="1:7">
      <c r="A375" s="4">
        <v>5</v>
      </c>
      <c r="B375" s="9"/>
      <c r="C375" s="20"/>
      <c r="D375" s="21"/>
      <c r="E375" s="3"/>
      <c r="F375" s="4"/>
      <c r="G375" s="4"/>
    </row>
    <row r="376" spans="1:7">
      <c r="A376" s="10">
        <v>6</v>
      </c>
      <c r="B376" s="11"/>
      <c r="C376" s="12"/>
      <c r="D376" s="10"/>
      <c r="E376" s="13"/>
      <c r="F376" s="10"/>
      <c r="G376" s="10"/>
    </row>
    <row r="377" spans="1:7">
      <c r="A377" s="10">
        <v>7</v>
      </c>
      <c r="B377" s="11"/>
      <c r="C377" s="12"/>
      <c r="D377" s="10"/>
      <c r="E377" s="13"/>
      <c r="F377" s="10"/>
      <c r="G377" s="10"/>
    </row>
    <row r="378" spans="1:7">
      <c r="A378" s="10">
        <v>8</v>
      </c>
      <c r="B378" s="11"/>
      <c r="C378" s="12"/>
      <c r="D378" s="10"/>
      <c r="E378" s="13"/>
      <c r="F378" s="10"/>
      <c r="G378" s="10"/>
    </row>
    <row r="379" spans="1:7">
      <c r="A379" s="10">
        <v>9</v>
      </c>
      <c r="B379" s="11"/>
      <c r="C379" s="15"/>
      <c r="D379" s="10"/>
      <c r="E379" s="13"/>
      <c r="F379" s="16"/>
      <c r="G379" s="10"/>
    </row>
    <row r="380" spans="1:7">
      <c r="A380" s="10">
        <v>10</v>
      </c>
      <c r="B380" s="11"/>
      <c r="C380" s="12"/>
      <c r="D380" s="10"/>
      <c r="E380" s="13"/>
      <c r="F380" s="10"/>
      <c r="G380" s="10"/>
    </row>
    <row r="381" spans="1:7">
      <c r="A381" s="4">
        <v>11</v>
      </c>
      <c r="B381" s="9"/>
      <c r="C381" s="9"/>
      <c r="D381" s="9"/>
      <c r="E381" s="9"/>
      <c r="F381" s="9"/>
      <c r="G381" s="9"/>
    </row>
    <row r="382" spans="1:7">
      <c r="A382" s="25">
        <v>12</v>
      </c>
      <c r="B382" s="9"/>
      <c r="C382" s="9"/>
      <c r="D382" s="9"/>
      <c r="E382" s="9"/>
      <c r="F382" s="9"/>
      <c r="G382" s="9"/>
    </row>
    <row r="383" spans="1:7">
      <c r="A383" s="26">
        <v>13</v>
      </c>
      <c r="B383" s="9"/>
      <c r="C383" s="9"/>
      <c r="D383" s="9"/>
      <c r="E383" s="9"/>
      <c r="F383" s="9"/>
      <c r="G383" s="9"/>
    </row>
    <row r="384" spans="1:7">
      <c r="A384" s="492" t="s">
        <v>290</v>
      </c>
      <c r="B384" s="492"/>
      <c r="C384" s="492"/>
      <c r="D384" s="2" t="s">
        <v>4</v>
      </c>
      <c r="E384" s="3" t="s">
        <v>5</v>
      </c>
      <c r="F384" s="4" t="s">
        <v>6</v>
      </c>
      <c r="G384" s="5"/>
    </row>
    <row r="385" spans="1:7">
      <c r="A385" s="492" t="s">
        <v>291</v>
      </c>
      <c r="B385" s="492"/>
      <c r="C385" s="492"/>
      <c r="D385" s="4">
        <f>SUM(D387:D396)</f>
        <v>116</v>
      </c>
      <c r="E385" s="3">
        <v>116</v>
      </c>
      <c r="F385" s="493" t="s">
        <v>8</v>
      </c>
      <c r="G385" s="5"/>
    </row>
    <row r="386" spans="1:7">
      <c r="A386" s="6" t="s">
        <v>9</v>
      </c>
      <c r="B386" s="7" t="s">
        <v>10</v>
      </c>
      <c r="C386" s="6" t="s">
        <v>11</v>
      </c>
      <c r="D386" s="6" t="s">
        <v>12</v>
      </c>
      <c r="E386" s="3" t="s">
        <v>13</v>
      </c>
      <c r="F386" s="493"/>
      <c r="G386" s="3" t="s">
        <v>14</v>
      </c>
    </row>
    <row r="387" spans="1:7">
      <c r="A387" s="6">
        <v>1</v>
      </c>
      <c r="B387" s="29" t="s">
        <v>241</v>
      </c>
      <c r="C387" s="30" t="s">
        <v>242</v>
      </c>
      <c r="D387" s="31">
        <v>12</v>
      </c>
      <c r="E387" s="32">
        <v>12</v>
      </c>
      <c r="F387" s="31" t="s">
        <v>133</v>
      </c>
      <c r="G387" s="4"/>
    </row>
    <row r="388" spans="1:7">
      <c r="A388" s="6">
        <v>2</v>
      </c>
      <c r="B388" s="33" t="s">
        <v>237</v>
      </c>
      <c r="C388" s="47" t="s">
        <v>238</v>
      </c>
      <c r="D388" s="48">
        <v>10</v>
      </c>
      <c r="E388" s="49">
        <v>22</v>
      </c>
      <c r="F388" s="4" t="s">
        <v>135</v>
      </c>
      <c r="G388" s="4"/>
    </row>
    <row r="389" spans="1:7">
      <c r="A389" s="4">
        <v>3</v>
      </c>
      <c r="B389" s="9" t="s">
        <v>3193</v>
      </c>
      <c r="C389" s="456" t="s">
        <v>3194</v>
      </c>
      <c r="D389" s="21">
        <v>12</v>
      </c>
      <c r="E389" s="3">
        <v>34</v>
      </c>
      <c r="F389" s="437" t="s">
        <v>3195</v>
      </c>
      <c r="G389" s="4"/>
    </row>
    <row r="390" spans="1:7">
      <c r="A390" s="6">
        <v>4</v>
      </c>
      <c r="B390" s="9" t="s">
        <v>3213</v>
      </c>
      <c r="C390" s="20" t="s">
        <v>3214</v>
      </c>
      <c r="D390" s="21">
        <v>10</v>
      </c>
      <c r="E390" s="3">
        <v>44</v>
      </c>
      <c r="F390" s="4" t="s">
        <v>3215</v>
      </c>
      <c r="G390" s="4"/>
    </row>
    <row r="391" spans="1:7">
      <c r="A391" s="4">
        <v>5</v>
      </c>
      <c r="B391" s="438" t="s">
        <v>3232</v>
      </c>
      <c r="C391" s="459" t="s">
        <v>3233</v>
      </c>
      <c r="D391" s="4">
        <v>4</v>
      </c>
      <c r="E391" s="3">
        <v>48</v>
      </c>
      <c r="F391" s="4" t="s">
        <v>3215</v>
      </c>
      <c r="G391" s="4"/>
    </row>
    <row r="392" spans="1:7">
      <c r="A392" s="10">
        <v>6</v>
      </c>
      <c r="B392" s="14" t="s">
        <v>3262</v>
      </c>
      <c r="C392" s="15" t="s">
        <v>3264</v>
      </c>
      <c r="D392" s="10">
        <v>16</v>
      </c>
      <c r="E392" s="13">
        <v>64</v>
      </c>
      <c r="F392" s="16" t="s">
        <v>3251</v>
      </c>
      <c r="G392" s="10"/>
    </row>
    <row r="393" spans="1:7">
      <c r="A393" s="10">
        <v>7</v>
      </c>
      <c r="B393" s="11" t="s">
        <v>3317</v>
      </c>
      <c r="C393" s="12" t="s">
        <v>3316</v>
      </c>
      <c r="D393" s="10">
        <v>52</v>
      </c>
      <c r="E393" s="13">
        <v>116</v>
      </c>
      <c r="F393" s="442" t="s">
        <v>3301</v>
      </c>
      <c r="G393" s="10"/>
    </row>
    <row r="394" spans="1:7">
      <c r="A394" s="10">
        <v>8</v>
      </c>
      <c r="B394" s="11"/>
      <c r="C394" s="12"/>
      <c r="D394" s="10"/>
      <c r="E394" s="13"/>
      <c r="F394" s="10"/>
      <c r="G394" s="10"/>
    </row>
    <row r="395" spans="1:7">
      <c r="A395" s="10">
        <v>9</v>
      </c>
      <c r="B395" s="11"/>
      <c r="C395" s="12"/>
      <c r="D395" s="10"/>
      <c r="E395" s="13"/>
      <c r="F395" s="10"/>
      <c r="G395" s="10"/>
    </row>
    <row r="396" spans="1:7">
      <c r="A396" s="10">
        <v>10</v>
      </c>
      <c r="B396" s="11"/>
      <c r="C396" s="12"/>
      <c r="D396" s="10"/>
      <c r="E396" s="13"/>
      <c r="F396" s="10"/>
      <c r="G396" s="10"/>
    </row>
    <row r="397" spans="1:7">
      <c r="A397" s="4">
        <v>11</v>
      </c>
      <c r="B397" s="9"/>
      <c r="C397" s="9"/>
      <c r="D397" s="9"/>
      <c r="E397" s="9"/>
      <c r="F397" s="9"/>
      <c r="G397" s="9"/>
    </row>
    <row r="398" spans="1:7">
      <c r="A398" s="25">
        <v>12</v>
      </c>
      <c r="B398" s="9"/>
      <c r="C398" s="9"/>
      <c r="D398" s="9"/>
      <c r="E398" s="9"/>
      <c r="F398" s="9"/>
      <c r="G398" s="9"/>
    </row>
    <row r="399" spans="1:7">
      <c r="A399" s="26">
        <v>13</v>
      </c>
      <c r="B399" s="9"/>
      <c r="C399" s="9"/>
      <c r="D399" s="9"/>
      <c r="E399" s="9"/>
      <c r="F399" s="9"/>
      <c r="G399" s="9"/>
    </row>
    <row r="400" spans="1:7">
      <c r="A400" s="492" t="s">
        <v>3223</v>
      </c>
      <c r="B400" s="492"/>
      <c r="C400" s="492"/>
      <c r="D400" s="2" t="s">
        <v>4</v>
      </c>
      <c r="E400" s="3" t="s">
        <v>5</v>
      </c>
      <c r="F400" s="4" t="s">
        <v>6</v>
      </c>
      <c r="G400" s="5"/>
    </row>
    <row r="401" spans="1:7">
      <c r="A401" s="492" t="s">
        <v>292</v>
      </c>
      <c r="B401" s="492"/>
      <c r="C401" s="492"/>
      <c r="D401" s="4">
        <f>SUM(D402:D412)</f>
        <v>228</v>
      </c>
      <c r="E401" s="3">
        <v>150</v>
      </c>
      <c r="F401" s="493" t="s">
        <v>8</v>
      </c>
      <c r="G401" s="5"/>
    </row>
    <row r="402" spans="1:7">
      <c r="A402" s="6" t="s">
        <v>9</v>
      </c>
      <c r="B402" s="7" t="s">
        <v>10</v>
      </c>
      <c r="C402" s="6" t="s">
        <v>11</v>
      </c>
      <c r="D402" s="6" t="s">
        <v>12</v>
      </c>
      <c r="E402" s="3" t="s">
        <v>13</v>
      </c>
      <c r="F402" s="493"/>
      <c r="G402" s="3" t="s">
        <v>14</v>
      </c>
    </row>
    <row r="403" spans="1:7">
      <c r="A403" s="6">
        <v>1</v>
      </c>
      <c r="B403" s="8" t="s">
        <v>293</v>
      </c>
      <c r="C403" s="6" t="s">
        <v>294</v>
      </c>
      <c r="D403" s="4">
        <v>60</v>
      </c>
      <c r="E403" s="3">
        <v>60</v>
      </c>
      <c r="F403" s="4" t="s">
        <v>32</v>
      </c>
      <c r="G403" s="4"/>
    </row>
    <row r="404" spans="1:7">
      <c r="A404" s="6">
        <v>2</v>
      </c>
      <c r="B404" s="8" t="s">
        <v>3221</v>
      </c>
      <c r="C404" s="6" t="s">
        <v>3222</v>
      </c>
      <c r="D404" s="4">
        <v>20</v>
      </c>
      <c r="E404" s="3">
        <v>80</v>
      </c>
      <c r="F404" s="437" t="s">
        <v>3215</v>
      </c>
      <c r="G404" s="4"/>
    </row>
    <row r="405" spans="1:7">
      <c r="A405" s="4">
        <v>3</v>
      </c>
      <c r="B405" s="9" t="s">
        <v>3265</v>
      </c>
      <c r="C405" s="6" t="s">
        <v>3264</v>
      </c>
      <c r="D405" s="4">
        <v>18</v>
      </c>
      <c r="E405" s="3">
        <v>98</v>
      </c>
      <c r="F405" s="4" t="s">
        <v>3251</v>
      </c>
      <c r="G405" s="4"/>
    </row>
    <row r="406" spans="1:7">
      <c r="A406" s="6">
        <v>4</v>
      </c>
      <c r="B406" s="9" t="s">
        <v>3288</v>
      </c>
      <c r="C406" s="20" t="s">
        <v>3287</v>
      </c>
      <c r="D406" s="21">
        <v>100</v>
      </c>
      <c r="E406" s="3">
        <v>150</v>
      </c>
      <c r="F406" s="4" t="s">
        <v>3281</v>
      </c>
      <c r="G406" s="4"/>
    </row>
    <row r="407" spans="1:7">
      <c r="A407" s="4">
        <v>5</v>
      </c>
      <c r="B407" s="9" t="s">
        <v>3332</v>
      </c>
      <c r="C407" s="4" t="s">
        <v>3313</v>
      </c>
      <c r="D407" s="4">
        <v>10</v>
      </c>
      <c r="E407" s="3">
        <v>150</v>
      </c>
      <c r="F407" s="4" t="s">
        <v>3301</v>
      </c>
      <c r="G407" s="4"/>
    </row>
    <row r="408" spans="1:7">
      <c r="A408" s="4">
        <v>6</v>
      </c>
      <c r="B408" s="9" t="s">
        <v>3176</v>
      </c>
      <c r="C408" s="488" t="s">
        <v>3381</v>
      </c>
      <c r="D408" s="4">
        <v>20</v>
      </c>
      <c r="E408" s="3">
        <v>150</v>
      </c>
      <c r="F408" s="485" t="s">
        <v>3365</v>
      </c>
      <c r="G408" s="10"/>
    </row>
    <row r="409" spans="1:7">
      <c r="A409" s="10">
        <v>7</v>
      </c>
      <c r="B409" s="14"/>
      <c r="C409" s="15"/>
      <c r="D409" s="10"/>
      <c r="E409" s="13"/>
      <c r="F409" s="28"/>
      <c r="G409" s="10"/>
    </row>
    <row r="410" spans="1:7">
      <c r="A410" s="10">
        <v>8</v>
      </c>
      <c r="B410" s="11"/>
      <c r="C410" s="12"/>
      <c r="D410" s="10"/>
      <c r="E410" s="13"/>
      <c r="F410" s="10"/>
      <c r="G410" s="10"/>
    </row>
    <row r="411" spans="1:7">
      <c r="A411" s="10">
        <v>9</v>
      </c>
      <c r="B411" s="11"/>
      <c r="C411" s="12"/>
      <c r="D411" s="10"/>
      <c r="E411" s="13"/>
      <c r="F411" s="10"/>
      <c r="G411" s="10"/>
    </row>
    <row r="412" spans="1:7">
      <c r="A412" s="10">
        <v>10</v>
      </c>
      <c r="B412" s="11"/>
      <c r="C412" s="12"/>
      <c r="D412" s="10"/>
      <c r="E412" s="13"/>
      <c r="F412" s="10"/>
      <c r="G412" s="10"/>
    </row>
    <row r="413" spans="1:7">
      <c r="A413" s="4">
        <v>11</v>
      </c>
      <c r="B413" s="9"/>
      <c r="C413" s="9"/>
      <c r="D413" s="9"/>
      <c r="E413" s="9"/>
      <c r="F413" s="9"/>
      <c r="G413" s="9"/>
    </row>
    <row r="414" spans="1:7">
      <c r="A414" s="25">
        <v>12</v>
      </c>
      <c r="B414" s="9"/>
      <c r="C414" s="9"/>
      <c r="D414" s="9"/>
      <c r="E414" s="9"/>
      <c r="F414" s="9"/>
      <c r="G414" s="9"/>
    </row>
    <row r="415" spans="1:7">
      <c r="A415" s="26">
        <v>13</v>
      </c>
      <c r="B415" s="9"/>
      <c r="C415" s="9"/>
      <c r="D415" s="9"/>
      <c r="E415" s="9"/>
      <c r="F415" s="9"/>
      <c r="G415" s="9"/>
    </row>
    <row r="416" spans="1:7">
      <c r="A416" s="492" t="s">
        <v>3224</v>
      </c>
      <c r="B416" s="492"/>
      <c r="C416" s="492"/>
      <c r="D416" s="2" t="s">
        <v>4</v>
      </c>
      <c r="E416" s="3" t="s">
        <v>5</v>
      </c>
      <c r="F416" s="4" t="s">
        <v>6</v>
      </c>
      <c r="G416" s="5"/>
    </row>
    <row r="417" spans="1:7">
      <c r="A417" s="492" t="s">
        <v>3216</v>
      </c>
      <c r="B417" s="492"/>
      <c r="C417" s="492"/>
      <c r="D417" s="4">
        <f>SUM(D419:D428)</f>
        <v>90</v>
      </c>
      <c r="E417" s="3">
        <v>90</v>
      </c>
      <c r="F417" s="493" t="s">
        <v>8</v>
      </c>
      <c r="G417" s="5"/>
    </row>
    <row r="418" spans="1:7">
      <c r="A418" s="6" t="s">
        <v>9</v>
      </c>
      <c r="B418" s="7" t="s">
        <v>10</v>
      </c>
      <c r="C418" s="6" t="s">
        <v>11</v>
      </c>
      <c r="D418" s="6" t="s">
        <v>12</v>
      </c>
      <c r="E418" s="3" t="s">
        <v>13</v>
      </c>
      <c r="F418" s="493"/>
      <c r="G418" s="3" t="s">
        <v>14</v>
      </c>
    </row>
    <row r="419" spans="1:7" ht="16.5" customHeight="1">
      <c r="A419" s="6">
        <v>1</v>
      </c>
      <c r="B419" s="9" t="s">
        <v>3213</v>
      </c>
      <c r="C419" s="6" t="s">
        <v>3214</v>
      </c>
      <c r="D419" s="4">
        <v>10</v>
      </c>
      <c r="E419" s="3">
        <v>10</v>
      </c>
      <c r="F419" s="71" t="s">
        <v>3215</v>
      </c>
      <c r="G419" s="4"/>
    </row>
    <row r="420" spans="1:7">
      <c r="A420" s="6">
        <v>2</v>
      </c>
      <c r="B420" s="8" t="s">
        <v>3265</v>
      </c>
      <c r="C420" s="6" t="s">
        <v>3264</v>
      </c>
      <c r="D420" s="4">
        <v>20</v>
      </c>
      <c r="E420" s="3">
        <v>30</v>
      </c>
      <c r="F420" s="437" t="s">
        <v>3251</v>
      </c>
      <c r="G420" s="4"/>
    </row>
    <row r="421" spans="1:7">
      <c r="A421" s="4">
        <v>3</v>
      </c>
      <c r="B421" s="8" t="s">
        <v>3314</v>
      </c>
      <c r="C421" s="6" t="s">
        <v>3300</v>
      </c>
      <c r="D421" s="4">
        <v>8</v>
      </c>
      <c r="E421" s="3">
        <v>38</v>
      </c>
      <c r="F421" s="4" t="s">
        <v>3301</v>
      </c>
      <c r="G421" s="4"/>
    </row>
    <row r="422" spans="1:7">
      <c r="A422" s="6">
        <v>4</v>
      </c>
      <c r="B422" s="438" t="s">
        <v>3325</v>
      </c>
      <c r="C422" s="473" t="s">
        <v>3326</v>
      </c>
      <c r="D422" s="21">
        <v>8</v>
      </c>
      <c r="E422" s="3">
        <v>46</v>
      </c>
      <c r="F422" s="439" t="s">
        <v>3301</v>
      </c>
      <c r="G422" s="4"/>
    </row>
    <row r="423" spans="1:7">
      <c r="A423" s="4">
        <v>5</v>
      </c>
      <c r="B423" s="9" t="s">
        <v>3335</v>
      </c>
      <c r="C423" s="6" t="s">
        <v>3313</v>
      </c>
      <c r="D423" s="4">
        <v>10</v>
      </c>
      <c r="E423" s="3">
        <v>56</v>
      </c>
      <c r="F423" s="437" t="s">
        <v>3301</v>
      </c>
      <c r="G423" s="4"/>
    </row>
    <row r="424" spans="1:7">
      <c r="A424" s="10">
        <v>6</v>
      </c>
      <c r="B424" s="435" t="s">
        <v>3374</v>
      </c>
      <c r="C424" s="444" t="s">
        <v>3375</v>
      </c>
      <c r="D424" s="10">
        <v>20</v>
      </c>
      <c r="E424" s="13">
        <v>76</v>
      </c>
      <c r="F424" s="442" t="s">
        <v>3365</v>
      </c>
      <c r="G424" s="10"/>
    </row>
    <row r="425" spans="1:7">
      <c r="A425" s="10">
        <v>7</v>
      </c>
      <c r="B425" s="11" t="s">
        <v>3382</v>
      </c>
      <c r="C425" s="12" t="s">
        <v>3383</v>
      </c>
      <c r="D425" s="10">
        <v>14</v>
      </c>
      <c r="E425" s="13">
        <v>90</v>
      </c>
      <c r="F425" s="442" t="s">
        <v>3365</v>
      </c>
      <c r="G425" s="10"/>
    </row>
    <row r="426" spans="1:7">
      <c r="A426" s="10">
        <v>8</v>
      </c>
      <c r="B426" s="11"/>
      <c r="C426" s="12"/>
      <c r="D426" s="10"/>
      <c r="E426" s="13"/>
      <c r="F426" s="10"/>
      <c r="G426" s="10"/>
    </row>
    <row r="427" spans="1:7">
      <c r="A427" s="10">
        <v>9</v>
      </c>
      <c r="B427" s="11"/>
      <c r="C427" s="12"/>
      <c r="D427" s="10"/>
      <c r="E427" s="13"/>
      <c r="F427" s="10"/>
      <c r="G427" s="10"/>
    </row>
    <row r="428" spans="1:7">
      <c r="A428" s="10">
        <v>10</v>
      </c>
      <c r="B428" s="11"/>
      <c r="C428" s="12"/>
      <c r="D428" s="10"/>
      <c r="E428" s="13"/>
      <c r="F428" s="10"/>
      <c r="G428" s="10"/>
    </row>
    <row r="429" spans="1:7">
      <c r="A429" s="492" t="s">
        <v>3225</v>
      </c>
      <c r="B429" s="492"/>
      <c r="C429" s="492"/>
      <c r="D429" s="2" t="s">
        <v>4</v>
      </c>
      <c r="E429" s="3" t="s">
        <v>5</v>
      </c>
      <c r="F429" s="4" t="s">
        <v>6</v>
      </c>
      <c r="G429" s="5"/>
    </row>
    <row r="430" spans="1:7">
      <c r="A430" s="492" t="s">
        <v>3226</v>
      </c>
      <c r="B430" s="492"/>
      <c r="C430" s="492"/>
      <c r="D430" s="4">
        <f>SUM(D432:D441)</f>
        <v>168</v>
      </c>
      <c r="E430" s="3">
        <v>148</v>
      </c>
      <c r="F430" s="493" t="s">
        <v>8</v>
      </c>
      <c r="G430" s="5"/>
    </row>
    <row r="431" spans="1:7">
      <c r="A431" s="6" t="s">
        <v>9</v>
      </c>
      <c r="B431" s="7" t="s">
        <v>10</v>
      </c>
      <c r="C431" s="6" t="s">
        <v>11</v>
      </c>
      <c r="D431" s="6" t="s">
        <v>12</v>
      </c>
      <c r="E431" s="3" t="s">
        <v>13</v>
      </c>
      <c r="F431" s="493"/>
      <c r="G431" s="3" t="s">
        <v>14</v>
      </c>
    </row>
    <row r="432" spans="1:7">
      <c r="A432" s="6">
        <v>1</v>
      </c>
      <c r="B432" s="9" t="s">
        <v>3220</v>
      </c>
      <c r="C432" s="6" t="s">
        <v>3222</v>
      </c>
      <c r="D432" s="4">
        <v>20</v>
      </c>
      <c r="E432" s="3">
        <v>20</v>
      </c>
      <c r="F432" s="437" t="s">
        <v>3215</v>
      </c>
      <c r="G432" s="4"/>
    </row>
    <row r="433" spans="1:7">
      <c r="A433" s="6">
        <v>2</v>
      </c>
      <c r="B433" s="9" t="s">
        <v>3265</v>
      </c>
      <c r="C433" s="20" t="s">
        <v>3263</v>
      </c>
      <c r="D433" s="21">
        <v>18</v>
      </c>
      <c r="E433" s="3">
        <v>38</v>
      </c>
      <c r="F433" s="437" t="s">
        <v>3251</v>
      </c>
      <c r="G433" s="4"/>
    </row>
    <row r="434" spans="1:7">
      <c r="A434" s="4">
        <v>3</v>
      </c>
      <c r="B434" s="9" t="s">
        <v>3288</v>
      </c>
      <c r="C434" s="6" t="s">
        <v>3287</v>
      </c>
      <c r="D434" s="4">
        <v>100</v>
      </c>
      <c r="E434" s="3">
        <v>138</v>
      </c>
      <c r="F434" s="4" t="s">
        <v>3281</v>
      </c>
      <c r="G434" s="4"/>
    </row>
    <row r="435" spans="1:7">
      <c r="A435" s="6">
        <v>4</v>
      </c>
      <c r="B435" s="17" t="s">
        <v>3332</v>
      </c>
      <c r="C435" s="18" t="s">
        <v>3313</v>
      </c>
      <c r="D435" s="4">
        <v>10</v>
      </c>
      <c r="E435" s="3">
        <v>148</v>
      </c>
      <c r="F435" s="22" t="s">
        <v>3301</v>
      </c>
      <c r="G435" s="4"/>
    </row>
    <row r="436" spans="1:7">
      <c r="A436" s="4">
        <v>5</v>
      </c>
      <c r="B436" s="9" t="s">
        <v>3176</v>
      </c>
      <c r="C436" s="488" t="s">
        <v>3381</v>
      </c>
      <c r="D436" s="4">
        <v>20</v>
      </c>
      <c r="E436" s="3">
        <v>150</v>
      </c>
      <c r="F436" s="437" t="s">
        <v>3388</v>
      </c>
      <c r="G436" s="4"/>
    </row>
    <row r="437" spans="1:7">
      <c r="A437" s="10">
        <v>6</v>
      </c>
      <c r="B437" s="11"/>
      <c r="C437" s="12"/>
      <c r="D437" s="10"/>
      <c r="E437" s="13"/>
      <c r="F437" s="10"/>
      <c r="G437" s="10"/>
    </row>
    <row r="438" spans="1:7">
      <c r="A438" s="10">
        <v>7</v>
      </c>
      <c r="B438" s="11"/>
      <c r="C438" s="12"/>
      <c r="D438" s="10"/>
      <c r="E438" s="13"/>
      <c r="F438" s="10"/>
      <c r="G438" s="10"/>
    </row>
    <row r="439" spans="1:7">
      <c r="A439" s="10">
        <v>8</v>
      </c>
      <c r="B439" s="11"/>
      <c r="C439" s="12"/>
      <c r="D439" s="10"/>
      <c r="E439" s="13"/>
      <c r="F439" s="10"/>
      <c r="G439" s="10"/>
    </row>
    <row r="440" spans="1:7">
      <c r="A440" s="10">
        <v>9</v>
      </c>
      <c r="B440" s="11"/>
      <c r="C440" s="12"/>
      <c r="D440" s="10"/>
      <c r="E440" s="13"/>
      <c r="F440" s="10"/>
      <c r="G440" s="10"/>
    </row>
    <row r="441" spans="1:7">
      <c r="A441" s="10">
        <v>10</v>
      </c>
      <c r="B441" s="11"/>
      <c r="C441" s="12"/>
      <c r="D441" s="10"/>
      <c r="E441" s="13"/>
      <c r="F441" s="10"/>
      <c r="G441" s="10"/>
    </row>
    <row r="442" spans="1:7">
      <c r="A442" s="492" t="s">
        <v>3237</v>
      </c>
      <c r="B442" s="492"/>
      <c r="C442" s="492"/>
      <c r="D442" s="2" t="s">
        <v>4</v>
      </c>
      <c r="E442" s="3" t="s">
        <v>5</v>
      </c>
      <c r="F442" s="4" t="s">
        <v>6</v>
      </c>
      <c r="G442" s="5"/>
    </row>
    <row r="443" spans="1:7">
      <c r="A443" s="492" t="s">
        <v>3238</v>
      </c>
      <c r="B443" s="492"/>
      <c r="C443" s="492"/>
      <c r="D443" s="4">
        <f>SUM(D445:D454)</f>
        <v>56</v>
      </c>
      <c r="E443" s="3">
        <v>56</v>
      </c>
      <c r="F443" s="493" t="s">
        <v>8</v>
      </c>
      <c r="G443" s="5"/>
    </row>
    <row r="444" spans="1:7">
      <c r="A444" s="6" t="s">
        <v>9</v>
      </c>
      <c r="B444" s="7" t="s">
        <v>10</v>
      </c>
      <c r="C444" s="6" t="s">
        <v>11</v>
      </c>
      <c r="D444" s="6" t="s">
        <v>12</v>
      </c>
      <c r="E444" s="3" t="s">
        <v>13</v>
      </c>
      <c r="F444" s="493"/>
      <c r="G444" s="3" t="s">
        <v>14</v>
      </c>
    </row>
    <row r="445" spans="1:7">
      <c r="A445" s="6">
        <v>1</v>
      </c>
      <c r="B445" s="9" t="s">
        <v>3236</v>
      </c>
      <c r="C445" s="6" t="s">
        <v>3235</v>
      </c>
      <c r="D445" s="4">
        <v>20</v>
      </c>
      <c r="E445" s="3">
        <v>20</v>
      </c>
      <c r="F445" s="4" t="s">
        <v>3215</v>
      </c>
      <c r="G445" s="4"/>
    </row>
    <row r="446" spans="1:7">
      <c r="A446" s="6">
        <v>2</v>
      </c>
      <c r="B446" s="17" t="s">
        <v>3243</v>
      </c>
      <c r="C446" s="18" t="s">
        <v>3240</v>
      </c>
      <c r="D446" s="4">
        <v>4</v>
      </c>
      <c r="E446" s="3">
        <v>24</v>
      </c>
      <c r="F446" s="22" t="s">
        <v>3215</v>
      </c>
      <c r="G446" s="4"/>
    </row>
    <row r="447" spans="1:7">
      <c r="A447" s="4">
        <v>3</v>
      </c>
      <c r="B447" s="464" t="s">
        <v>3262</v>
      </c>
      <c r="C447" s="6" t="s">
        <v>3264</v>
      </c>
      <c r="D447" s="4">
        <v>12</v>
      </c>
      <c r="E447" s="3">
        <v>36</v>
      </c>
      <c r="F447" s="4" t="s">
        <v>3251</v>
      </c>
      <c r="G447" s="4"/>
    </row>
    <row r="448" spans="1:7">
      <c r="A448" s="6">
        <v>4</v>
      </c>
      <c r="B448" s="9" t="s">
        <v>3352</v>
      </c>
      <c r="C448" s="6" t="s">
        <v>3355</v>
      </c>
      <c r="D448" s="4">
        <v>20</v>
      </c>
      <c r="E448" s="3">
        <v>56</v>
      </c>
      <c r="F448" s="437" t="s">
        <v>3301</v>
      </c>
      <c r="G448" s="4"/>
    </row>
    <row r="449" spans="1:7">
      <c r="A449" s="4">
        <v>5</v>
      </c>
      <c r="B449" s="9"/>
      <c r="C449" s="6"/>
      <c r="D449" s="4"/>
      <c r="E449" s="3"/>
      <c r="F449" s="4"/>
      <c r="G449" s="4"/>
    </row>
    <row r="450" spans="1:7">
      <c r="A450" s="10">
        <v>6</v>
      </c>
      <c r="B450" s="11"/>
      <c r="C450" s="12"/>
      <c r="D450" s="10"/>
      <c r="E450" s="13"/>
      <c r="F450" s="10"/>
      <c r="G450" s="10"/>
    </row>
    <row r="451" spans="1:7">
      <c r="A451" s="10">
        <v>7</v>
      </c>
      <c r="B451" s="11"/>
      <c r="C451" s="12"/>
      <c r="D451" s="10"/>
      <c r="E451" s="13"/>
      <c r="F451" s="10"/>
      <c r="G451" s="10"/>
    </row>
    <row r="452" spans="1:7">
      <c r="A452" s="10">
        <v>8</v>
      </c>
      <c r="B452" s="11"/>
      <c r="C452" s="12"/>
      <c r="D452" s="10"/>
      <c r="E452" s="13"/>
      <c r="F452" s="10"/>
      <c r="G452" s="10"/>
    </row>
    <row r="453" spans="1:7">
      <c r="A453" s="10">
        <v>9</v>
      </c>
      <c r="B453" s="11"/>
      <c r="C453" s="12"/>
      <c r="D453" s="10"/>
      <c r="E453" s="13"/>
      <c r="F453" s="10"/>
      <c r="G453" s="10"/>
    </row>
    <row r="454" spans="1:7">
      <c r="A454" s="10">
        <v>10</v>
      </c>
      <c r="B454" s="11"/>
      <c r="C454" s="12"/>
      <c r="D454" s="10"/>
      <c r="E454" s="13"/>
      <c r="F454" s="10"/>
      <c r="G454" s="10"/>
    </row>
    <row r="455" spans="1:7">
      <c r="A455" s="492" t="s">
        <v>3266</v>
      </c>
      <c r="B455" s="492"/>
      <c r="C455" s="492"/>
      <c r="D455" s="2" t="s">
        <v>4</v>
      </c>
      <c r="E455" s="3" t="s">
        <v>5</v>
      </c>
      <c r="F455" s="4" t="s">
        <v>6</v>
      </c>
      <c r="G455" s="5"/>
    </row>
    <row r="456" spans="1:7">
      <c r="A456" s="492" t="s">
        <v>3267</v>
      </c>
      <c r="B456" s="492"/>
      <c r="C456" s="492"/>
      <c r="D456" s="4">
        <f>SUM(D458:D467)</f>
        <v>19</v>
      </c>
      <c r="E456" s="3">
        <v>19</v>
      </c>
      <c r="F456" s="493" t="s">
        <v>8</v>
      </c>
      <c r="G456" s="5"/>
    </row>
    <row r="457" spans="1:7">
      <c r="A457" s="6" t="s">
        <v>9</v>
      </c>
      <c r="B457" s="7" t="s">
        <v>10</v>
      </c>
      <c r="C457" s="6" t="s">
        <v>11</v>
      </c>
      <c r="D457" s="6" t="s">
        <v>12</v>
      </c>
      <c r="E457" s="3" t="s">
        <v>13</v>
      </c>
      <c r="F457" s="493"/>
      <c r="G457" s="3" t="s">
        <v>14</v>
      </c>
    </row>
    <row r="458" spans="1:7">
      <c r="A458" s="6">
        <v>1</v>
      </c>
      <c r="B458" s="17" t="s">
        <v>3262</v>
      </c>
      <c r="C458" s="18" t="s">
        <v>3264</v>
      </c>
      <c r="D458" s="4">
        <v>19</v>
      </c>
      <c r="E458" s="3">
        <v>19</v>
      </c>
      <c r="F458" s="22" t="s">
        <v>3251</v>
      </c>
      <c r="G458" s="4"/>
    </row>
    <row r="459" spans="1:7">
      <c r="A459" s="6">
        <v>2</v>
      </c>
      <c r="B459" s="8"/>
      <c r="C459" s="6"/>
      <c r="D459" s="4"/>
      <c r="E459" s="3"/>
      <c r="F459" s="4"/>
      <c r="G459" s="4"/>
    </row>
    <row r="460" spans="1:7">
      <c r="A460" s="6">
        <v>3</v>
      </c>
      <c r="B460" s="9"/>
      <c r="C460" s="6"/>
      <c r="D460" s="4"/>
      <c r="E460" s="3"/>
      <c r="F460" s="4"/>
      <c r="G460" s="4"/>
    </row>
    <row r="461" spans="1:7">
      <c r="A461" s="6">
        <v>4</v>
      </c>
      <c r="B461" s="9"/>
      <c r="C461" s="6"/>
      <c r="D461" s="4"/>
      <c r="E461" s="3"/>
      <c r="F461" s="4"/>
      <c r="G461" s="4"/>
    </row>
    <row r="462" spans="1:7">
      <c r="A462" s="6">
        <v>5</v>
      </c>
      <c r="B462" s="11"/>
      <c r="C462" s="12"/>
      <c r="D462" s="10"/>
      <c r="E462" s="13"/>
      <c r="F462" s="10"/>
      <c r="G462" s="4"/>
    </row>
    <row r="463" spans="1:7">
      <c r="A463" s="6">
        <v>6</v>
      </c>
      <c r="B463" s="11"/>
      <c r="C463" s="12"/>
      <c r="D463" s="10"/>
      <c r="E463" s="13"/>
      <c r="F463" s="10"/>
      <c r="G463" s="10"/>
    </row>
    <row r="464" spans="1:7">
      <c r="A464" s="6">
        <v>7</v>
      </c>
      <c r="B464" s="11"/>
      <c r="C464" s="12"/>
      <c r="D464" s="10"/>
      <c r="E464" s="13"/>
      <c r="F464" s="10"/>
      <c r="G464" s="10"/>
    </row>
    <row r="465" spans="1:7">
      <c r="A465" s="6">
        <v>8</v>
      </c>
      <c r="B465" s="11"/>
      <c r="C465" s="12"/>
      <c r="D465" s="10"/>
      <c r="E465" s="13"/>
      <c r="F465" s="10"/>
      <c r="G465" s="10"/>
    </row>
    <row r="466" spans="1:7">
      <c r="A466" s="6">
        <v>9</v>
      </c>
      <c r="B466" s="11"/>
      <c r="C466" s="12"/>
      <c r="D466" s="10"/>
      <c r="E466" s="13"/>
      <c r="F466" s="10"/>
      <c r="G466" s="10"/>
    </row>
    <row r="467" spans="1:7">
      <c r="A467" s="6">
        <v>10</v>
      </c>
      <c r="B467" s="11"/>
      <c r="C467" s="12"/>
      <c r="D467" s="10"/>
      <c r="E467" s="13"/>
      <c r="F467" s="10"/>
      <c r="G467" s="10"/>
    </row>
    <row r="468" spans="1:7">
      <c r="A468" s="492" t="s">
        <v>3295</v>
      </c>
      <c r="B468" s="492"/>
      <c r="C468" s="492"/>
      <c r="D468" s="2" t="s">
        <v>4</v>
      </c>
      <c r="E468" s="3" t="s">
        <v>5</v>
      </c>
      <c r="F468" s="4" t="s">
        <v>6</v>
      </c>
      <c r="G468" s="5"/>
    </row>
    <row r="469" spans="1:7">
      <c r="A469" s="492" t="s">
        <v>3296</v>
      </c>
      <c r="B469" s="492"/>
      <c r="C469" s="492"/>
      <c r="D469" s="4">
        <f>SUM(D471:D480)</f>
        <v>76</v>
      </c>
      <c r="E469" s="3">
        <v>76</v>
      </c>
      <c r="F469" s="493" t="s">
        <v>8</v>
      </c>
      <c r="G469" s="5"/>
    </row>
    <row r="470" spans="1:7">
      <c r="A470" s="6" t="s">
        <v>9</v>
      </c>
      <c r="B470" s="7" t="s">
        <v>10</v>
      </c>
      <c r="C470" s="6" t="s">
        <v>11</v>
      </c>
      <c r="D470" s="6" t="s">
        <v>12</v>
      </c>
      <c r="E470" s="3" t="s">
        <v>13</v>
      </c>
      <c r="F470" s="493"/>
      <c r="G470" s="3" t="s">
        <v>14</v>
      </c>
    </row>
    <row r="471" spans="1:7">
      <c r="A471" s="6">
        <v>11</v>
      </c>
      <c r="B471" s="17" t="s">
        <v>3292</v>
      </c>
      <c r="C471" s="18" t="s">
        <v>3293</v>
      </c>
      <c r="D471" s="4">
        <v>10</v>
      </c>
      <c r="E471" s="3">
        <v>10</v>
      </c>
      <c r="F471" s="22" t="s">
        <v>3281</v>
      </c>
      <c r="G471" s="4"/>
    </row>
    <row r="472" spans="1:7">
      <c r="A472" s="6">
        <v>12</v>
      </c>
      <c r="B472" s="8" t="s">
        <v>3346</v>
      </c>
      <c r="C472" s="6" t="s">
        <v>3313</v>
      </c>
      <c r="D472" s="4">
        <v>14</v>
      </c>
      <c r="E472" s="3">
        <v>24</v>
      </c>
      <c r="F472" s="437" t="s">
        <v>3301</v>
      </c>
      <c r="G472" s="4"/>
    </row>
    <row r="473" spans="1:7">
      <c r="A473" s="6">
        <v>13</v>
      </c>
      <c r="B473" s="9" t="s">
        <v>3317</v>
      </c>
      <c r="C473" s="6" t="s">
        <v>3349</v>
      </c>
      <c r="D473" s="4">
        <v>52</v>
      </c>
      <c r="E473" s="3">
        <v>76</v>
      </c>
      <c r="F473" s="437" t="s">
        <v>3301</v>
      </c>
      <c r="G473" s="4"/>
    </row>
    <row r="474" spans="1:7">
      <c r="A474" s="6">
        <v>14</v>
      </c>
      <c r="B474" s="9"/>
      <c r="C474" s="6"/>
      <c r="D474" s="4"/>
      <c r="E474" s="3"/>
      <c r="F474" s="4"/>
      <c r="G474" s="4"/>
    </row>
    <row r="475" spans="1:7">
      <c r="A475" s="6">
        <v>15</v>
      </c>
      <c r="B475" s="11"/>
      <c r="C475" s="12"/>
      <c r="D475" s="10"/>
      <c r="E475" s="13"/>
      <c r="F475" s="10"/>
      <c r="G475" s="4"/>
    </row>
    <row r="476" spans="1:7">
      <c r="A476" s="6">
        <v>16</v>
      </c>
      <c r="B476" s="11"/>
      <c r="C476" s="12"/>
      <c r="D476" s="10"/>
      <c r="E476" s="13"/>
      <c r="F476" s="10"/>
      <c r="G476" s="10"/>
    </row>
    <row r="477" spans="1:7">
      <c r="A477" s="6">
        <v>17</v>
      </c>
      <c r="B477" s="11"/>
      <c r="C477" s="12"/>
      <c r="D477" s="10"/>
      <c r="E477" s="13"/>
      <c r="F477" s="10"/>
      <c r="G477" s="10"/>
    </row>
    <row r="478" spans="1:7">
      <c r="A478" s="6">
        <v>18</v>
      </c>
      <c r="B478" s="11"/>
      <c r="C478" s="12"/>
      <c r="D478" s="10"/>
      <c r="E478" s="13"/>
      <c r="F478" s="10"/>
      <c r="G478" s="10"/>
    </row>
    <row r="479" spans="1:7">
      <c r="A479" s="6">
        <v>19</v>
      </c>
      <c r="B479" s="11"/>
      <c r="C479" s="12"/>
      <c r="D479" s="10"/>
      <c r="E479" s="13"/>
      <c r="F479" s="10"/>
      <c r="G479" s="10"/>
    </row>
    <row r="480" spans="1:7">
      <c r="A480" s="6">
        <v>20</v>
      </c>
      <c r="B480" s="11"/>
      <c r="C480" s="12"/>
      <c r="D480" s="10"/>
      <c r="E480" s="13"/>
      <c r="F480" s="10"/>
      <c r="G480" s="10"/>
    </row>
    <row r="481" spans="1:7">
      <c r="A481" s="492" t="s">
        <v>3</v>
      </c>
      <c r="B481" s="492"/>
      <c r="C481" s="492"/>
      <c r="D481" s="2" t="s">
        <v>4</v>
      </c>
      <c r="E481" s="3" t="s">
        <v>5</v>
      </c>
      <c r="F481" s="4" t="s">
        <v>6</v>
      </c>
      <c r="G481" s="5"/>
    </row>
    <row r="482" spans="1:7">
      <c r="A482" s="492" t="s">
        <v>7</v>
      </c>
      <c r="B482" s="492"/>
      <c r="C482" s="492"/>
      <c r="D482" s="4">
        <f>SUM(D484:D493)</f>
        <v>0</v>
      </c>
      <c r="E482" s="3"/>
      <c r="F482" s="493" t="s">
        <v>8</v>
      </c>
      <c r="G482" s="5"/>
    </row>
    <row r="483" spans="1:7">
      <c r="A483" s="6" t="s">
        <v>9</v>
      </c>
      <c r="B483" s="7" t="s">
        <v>10</v>
      </c>
      <c r="C483" s="6" t="s">
        <v>11</v>
      </c>
      <c r="D483" s="6" t="s">
        <v>12</v>
      </c>
      <c r="E483" s="3" t="s">
        <v>13</v>
      </c>
      <c r="F483" s="493"/>
      <c r="G483" s="3" t="s">
        <v>14</v>
      </c>
    </row>
    <row r="484" spans="1:7">
      <c r="A484" s="6">
        <v>21</v>
      </c>
      <c r="B484" s="17"/>
      <c r="C484" s="18"/>
      <c r="D484" s="4"/>
      <c r="E484" s="3"/>
      <c r="F484" s="22"/>
      <c r="G484" s="4"/>
    </row>
    <row r="485" spans="1:7">
      <c r="A485" s="6">
        <v>22</v>
      </c>
      <c r="B485" s="8"/>
      <c r="C485" s="6"/>
      <c r="D485" s="4"/>
      <c r="E485" s="3"/>
      <c r="F485" s="4"/>
      <c r="G485" s="4"/>
    </row>
    <row r="486" spans="1:7">
      <c r="A486" s="6">
        <v>23</v>
      </c>
      <c r="B486" s="9"/>
      <c r="C486" s="6"/>
      <c r="D486" s="4"/>
      <c r="E486" s="3"/>
      <c r="F486" s="4"/>
      <c r="G486" s="4"/>
    </row>
    <row r="487" spans="1:7">
      <c r="A487" s="6">
        <v>24</v>
      </c>
      <c r="B487" s="9"/>
      <c r="C487" s="6"/>
      <c r="D487" s="4"/>
      <c r="E487" s="3"/>
      <c r="F487" s="4"/>
      <c r="G487" s="4"/>
    </row>
    <row r="488" spans="1:7">
      <c r="A488" s="6">
        <v>25</v>
      </c>
      <c r="B488" s="11"/>
      <c r="C488" s="12"/>
      <c r="D488" s="10"/>
      <c r="E488" s="13"/>
      <c r="F488" s="10"/>
      <c r="G488" s="4"/>
    </row>
    <row r="489" spans="1:7">
      <c r="A489" s="6">
        <v>26</v>
      </c>
      <c r="B489" s="11"/>
      <c r="C489" s="12"/>
      <c r="D489" s="10"/>
      <c r="E489" s="13"/>
      <c r="F489" s="10"/>
      <c r="G489" s="10"/>
    </row>
    <row r="490" spans="1:7">
      <c r="A490" s="6">
        <v>27</v>
      </c>
      <c r="B490" s="11"/>
      <c r="C490" s="12"/>
      <c r="D490" s="10"/>
      <c r="E490" s="13"/>
      <c r="F490" s="10"/>
      <c r="G490" s="10"/>
    </row>
    <row r="491" spans="1:7">
      <c r="A491" s="6">
        <v>28</v>
      </c>
      <c r="B491" s="11"/>
      <c r="C491" s="12"/>
      <c r="D491" s="10"/>
      <c r="E491" s="13"/>
      <c r="F491" s="10"/>
      <c r="G491" s="10"/>
    </row>
    <row r="492" spans="1:7">
      <c r="A492" s="6">
        <v>29</v>
      </c>
      <c r="B492" s="11"/>
      <c r="C492" s="12"/>
      <c r="D492" s="10"/>
      <c r="E492" s="13"/>
      <c r="F492" s="10"/>
      <c r="G492" s="10"/>
    </row>
    <row r="493" spans="1:7">
      <c r="A493" s="6">
        <v>30</v>
      </c>
      <c r="B493" s="11"/>
      <c r="C493" s="12"/>
      <c r="D493" s="10"/>
      <c r="E493" s="13"/>
      <c r="F493" s="10"/>
      <c r="G493" s="10"/>
    </row>
    <row r="494" spans="1:7">
      <c r="A494" s="492" t="s">
        <v>3</v>
      </c>
      <c r="B494" s="492"/>
      <c r="C494" s="492"/>
      <c r="D494" s="2" t="s">
        <v>4</v>
      </c>
      <c r="E494" s="3" t="s">
        <v>5</v>
      </c>
      <c r="F494" s="4" t="s">
        <v>6</v>
      </c>
      <c r="G494" s="5"/>
    </row>
    <row r="495" spans="1:7">
      <c r="A495" s="492" t="s">
        <v>7</v>
      </c>
      <c r="B495" s="492"/>
      <c r="C495" s="492"/>
      <c r="D495" s="4">
        <f>SUM(D497:D506)</f>
        <v>0</v>
      </c>
      <c r="E495" s="3"/>
      <c r="F495" s="493" t="s">
        <v>8</v>
      </c>
      <c r="G495" s="5"/>
    </row>
    <row r="496" spans="1:7">
      <c r="A496" s="6" t="s">
        <v>9</v>
      </c>
      <c r="B496" s="7" t="s">
        <v>10</v>
      </c>
      <c r="C496" s="6" t="s">
        <v>11</v>
      </c>
      <c r="D496" s="6" t="s">
        <v>12</v>
      </c>
      <c r="E496" s="3" t="s">
        <v>13</v>
      </c>
      <c r="F496" s="493"/>
      <c r="G496" s="3" t="s">
        <v>14</v>
      </c>
    </row>
    <row r="497" spans="1:7">
      <c r="A497" s="6">
        <v>31</v>
      </c>
      <c r="B497" s="17"/>
      <c r="C497" s="18"/>
      <c r="D497" s="4"/>
      <c r="E497" s="3"/>
      <c r="F497" s="22"/>
      <c r="G497" s="4"/>
    </row>
    <row r="498" spans="1:7">
      <c r="A498" s="6">
        <v>32</v>
      </c>
      <c r="B498" s="8"/>
      <c r="C498" s="6"/>
      <c r="D498" s="4"/>
      <c r="E498" s="3"/>
      <c r="F498" s="4"/>
      <c r="G498" s="4"/>
    </row>
    <row r="499" spans="1:7">
      <c r="A499" s="6">
        <v>33</v>
      </c>
      <c r="B499" s="9"/>
      <c r="C499" s="6"/>
      <c r="D499" s="4"/>
      <c r="E499" s="3"/>
      <c r="F499" s="4"/>
      <c r="G499" s="4"/>
    </row>
    <row r="500" spans="1:7">
      <c r="A500" s="6">
        <v>34</v>
      </c>
      <c r="B500" s="9"/>
      <c r="C500" s="6"/>
      <c r="D500" s="4"/>
      <c r="E500" s="3"/>
      <c r="F500" s="4"/>
      <c r="G500" s="4"/>
    </row>
    <row r="501" spans="1:7">
      <c r="A501" s="6">
        <v>35</v>
      </c>
      <c r="B501" s="11"/>
      <c r="C501" s="12"/>
      <c r="D501" s="10"/>
      <c r="E501" s="13"/>
      <c r="F501" s="10"/>
      <c r="G501" s="4"/>
    </row>
    <row r="502" spans="1:7">
      <c r="A502" s="6">
        <v>36</v>
      </c>
      <c r="B502" s="11"/>
      <c r="C502" s="12"/>
      <c r="D502" s="10"/>
      <c r="E502" s="13"/>
      <c r="F502" s="10"/>
      <c r="G502" s="10"/>
    </row>
    <row r="503" spans="1:7">
      <c r="A503" s="6">
        <v>37</v>
      </c>
      <c r="B503" s="11"/>
      <c r="C503" s="12"/>
      <c r="D503" s="10"/>
      <c r="E503" s="13"/>
      <c r="F503" s="10"/>
      <c r="G503" s="10"/>
    </row>
    <row r="504" spans="1:7">
      <c r="A504" s="6">
        <v>38</v>
      </c>
      <c r="B504" s="11"/>
      <c r="C504" s="12"/>
      <c r="D504" s="10"/>
      <c r="E504" s="13"/>
      <c r="F504" s="10"/>
      <c r="G504" s="10"/>
    </row>
    <row r="505" spans="1:7">
      <c r="A505" s="6">
        <v>39</v>
      </c>
      <c r="B505" s="11"/>
      <c r="C505" s="12"/>
      <c r="D505" s="10"/>
      <c r="E505" s="13"/>
      <c r="F505" s="10"/>
      <c r="G505" s="10"/>
    </row>
    <row r="506" spans="1:7">
      <c r="A506" s="6">
        <v>40</v>
      </c>
      <c r="B506" s="11"/>
      <c r="C506" s="12"/>
      <c r="D506" s="10"/>
      <c r="E506" s="13"/>
      <c r="F506" s="10"/>
      <c r="G506" s="10"/>
    </row>
  </sheetData>
  <mergeCells count="96">
    <mergeCell ref="A481:C481"/>
    <mergeCell ref="A482:C482"/>
    <mergeCell ref="F482:F483"/>
    <mergeCell ref="A494:C494"/>
    <mergeCell ref="A495:C495"/>
    <mergeCell ref="F495:F496"/>
    <mergeCell ref="A455:C455"/>
    <mergeCell ref="A456:C456"/>
    <mergeCell ref="F456:F457"/>
    <mergeCell ref="A468:C468"/>
    <mergeCell ref="A469:C469"/>
    <mergeCell ref="F469:F470"/>
    <mergeCell ref="A429:C429"/>
    <mergeCell ref="A430:C430"/>
    <mergeCell ref="F430:F431"/>
    <mergeCell ref="A442:C442"/>
    <mergeCell ref="A443:C443"/>
    <mergeCell ref="F443:F444"/>
    <mergeCell ref="A400:C400"/>
    <mergeCell ref="A401:C401"/>
    <mergeCell ref="F401:F402"/>
    <mergeCell ref="A416:C416"/>
    <mergeCell ref="A417:C417"/>
    <mergeCell ref="F417:F418"/>
    <mergeCell ref="A368:C368"/>
    <mergeCell ref="A369:C369"/>
    <mergeCell ref="F369:F370"/>
    <mergeCell ref="A384:C384"/>
    <mergeCell ref="A385:C385"/>
    <mergeCell ref="F385:F386"/>
    <mergeCell ref="A327:C327"/>
    <mergeCell ref="A328:C328"/>
    <mergeCell ref="F328:F329"/>
    <mergeCell ref="A353:C353"/>
    <mergeCell ref="A354:C354"/>
    <mergeCell ref="F354:F355"/>
    <mergeCell ref="A295:C295"/>
    <mergeCell ref="A296:C296"/>
    <mergeCell ref="F296:F297"/>
    <mergeCell ref="A311:C311"/>
    <mergeCell ref="A312:C312"/>
    <mergeCell ref="F312:F313"/>
    <mergeCell ref="A264:C264"/>
    <mergeCell ref="A265:C265"/>
    <mergeCell ref="F265:F266"/>
    <mergeCell ref="A280:C280"/>
    <mergeCell ref="A281:C281"/>
    <mergeCell ref="F281:F282"/>
    <mergeCell ref="A226:C226"/>
    <mergeCell ref="A227:C227"/>
    <mergeCell ref="F227:F228"/>
    <mergeCell ref="A243:C243"/>
    <mergeCell ref="A244:C244"/>
    <mergeCell ref="F244:F245"/>
    <mergeCell ref="A193:C193"/>
    <mergeCell ref="A194:C194"/>
    <mergeCell ref="F194:F195"/>
    <mergeCell ref="A210:C210"/>
    <mergeCell ref="A211:C211"/>
    <mergeCell ref="F211:F212"/>
    <mergeCell ref="A160:C160"/>
    <mergeCell ref="A161:C161"/>
    <mergeCell ref="F161:F162"/>
    <mergeCell ref="A177:C177"/>
    <mergeCell ref="A178:C178"/>
    <mergeCell ref="F178:F179"/>
    <mergeCell ref="A124:C124"/>
    <mergeCell ref="A125:C125"/>
    <mergeCell ref="F125:F126"/>
    <mergeCell ref="A144:C144"/>
    <mergeCell ref="A145:C145"/>
    <mergeCell ref="F145:F146"/>
    <mergeCell ref="A84:C84"/>
    <mergeCell ref="A85:C85"/>
    <mergeCell ref="F85:F86"/>
    <mergeCell ref="A101:C101"/>
    <mergeCell ref="A102:C102"/>
    <mergeCell ref="F102:F103"/>
    <mergeCell ref="A52:C52"/>
    <mergeCell ref="A53:C53"/>
    <mergeCell ref="F53:F54"/>
    <mergeCell ref="A68:C68"/>
    <mergeCell ref="A69:C69"/>
    <mergeCell ref="F69:F70"/>
    <mergeCell ref="A20:C20"/>
    <mergeCell ref="A21:C21"/>
    <mergeCell ref="F21:F22"/>
    <mergeCell ref="A36:C36"/>
    <mergeCell ref="A37:C37"/>
    <mergeCell ref="F37:F38"/>
    <mergeCell ref="A1:G2"/>
    <mergeCell ref="A3:D3"/>
    <mergeCell ref="E3:G3"/>
    <mergeCell ref="A4:C4"/>
    <mergeCell ref="A5:C5"/>
    <mergeCell ref="F5:F6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BAB9-E3DD-449E-BE35-818B370952CC}">
  <dimension ref="A1:G755"/>
  <sheetViews>
    <sheetView topLeftCell="A91" workbookViewId="0">
      <selection activeCell="B103" sqref="B103"/>
    </sheetView>
  </sheetViews>
  <sheetFormatPr defaultColWidth="8.875" defaultRowHeight="16.5"/>
  <cols>
    <col min="1" max="1" width="16.125" style="1" bestFit="1" customWidth="1"/>
    <col min="2" max="2" width="54.375" style="1" customWidth="1"/>
    <col min="3" max="3" width="22" style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295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296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297</v>
      </c>
      <c r="B5" s="492"/>
      <c r="C5" s="492"/>
      <c r="D5" s="4">
        <f>SUM(D7:D25)</f>
        <v>322</v>
      </c>
      <c r="E5" s="3">
        <v>224</v>
      </c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8" t="s">
        <v>298</v>
      </c>
      <c r="C7" s="6" t="s">
        <v>299</v>
      </c>
      <c r="D7" s="4">
        <v>4</v>
      </c>
      <c r="E7" s="3">
        <f>MIN(150,SUMIF(C7,"&gt;=111/08/01",D7)-SUMIF(C7,"&gt;=114/08/31",D7))</f>
        <v>4</v>
      </c>
      <c r="F7" s="4" t="s">
        <v>300</v>
      </c>
      <c r="G7" s="4"/>
    </row>
    <row r="8" spans="1:7">
      <c r="A8" s="6">
        <v>2</v>
      </c>
      <c r="B8" s="8" t="s">
        <v>301</v>
      </c>
      <c r="C8" s="6" t="s">
        <v>302</v>
      </c>
      <c r="D8" s="4">
        <v>20</v>
      </c>
      <c r="E8" s="3">
        <f>MIN(150,SUMIF(C6:C8,"&gt;=111/08/01",D6:D8)-SUMIF(C6:C6,"&gt;=114/08/31",D6:D8))</f>
        <v>24</v>
      </c>
      <c r="F8" s="4" t="s">
        <v>300</v>
      </c>
      <c r="G8" s="4"/>
    </row>
    <row r="9" spans="1:7">
      <c r="A9" s="4">
        <v>3</v>
      </c>
      <c r="B9" s="8" t="s">
        <v>303</v>
      </c>
      <c r="C9" s="6" t="s">
        <v>304</v>
      </c>
      <c r="D9" s="4">
        <v>24</v>
      </c>
      <c r="E9" s="3">
        <f>MIN(150,SUMIF(C6:C9,"&gt;=111/08/01",D6:D9)-SUMIF(C6:C9,"&gt;=114/08/31",D6:D9))</f>
        <v>48</v>
      </c>
      <c r="F9" s="4" t="s">
        <v>305</v>
      </c>
      <c r="G9" s="4"/>
    </row>
    <row r="10" spans="1:7">
      <c r="A10" s="6">
        <v>4</v>
      </c>
      <c r="B10" s="9" t="s">
        <v>306</v>
      </c>
      <c r="C10" s="6" t="s">
        <v>307</v>
      </c>
      <c r="D10" s="4">
        <v>4</v>
      </c>
      <c r="E10" s="3">
        <f>MIN(150,SUMIF(C6:C10,"&gt;=111/08/01",D6:D10)-SUMIF(C6:C10,"&gt;=114/08/31",D6:D10))</f>
        <v>52</v>
      </c>
      <c r="F10" s="4" t="s">
        <v>308</v>
      </c>
      <c r="G10" s="4"/>
    </row>
    <row r="11" spans="1:7">
      <c r="A11" s="4">
        <v>5</v>
      </c>
      <c r="B11" s="9" t="s">
        <v>309</v>
      </c>
      <c r="C11" s="6" t="s">
        <v>310</v>
      </c>
      <c r="D11" s="4">
        <v>100</v>
      </c>
      <c r="E11" s="3">
        <f>MIN(150,SUMIF(C6:C11,"&gt;=111/08/01",D6:D11)-SUMIF(C6:C11,"&gt;=114/08/31",D6:D11))</f>
        <v>150</v>
      </c>
      <c r="F11" s="4" t="s">
        <v>308</v>
      </c>
      <c r="G11" s="4"/>
    </row>
    <row r="12" spans="1:7">
      <c r="A12" s="10">
        <v>6</v>
      </c>
      <c r="B12" s="11" t="s">
        <v>225</v>
      </c>
      <c r="C12" s="12" t="s">
        <v>311</v>
      </c>
      <c r="D12" s="10">
        <v>20</v>
      </c>
      <c r="E12" s="13">
        <f>MIN(150,SUMIF(C6:C12,"&gt;=111/08/01",D6:D12)-SUMIF(C6:C12,"&gt;=114/08/31",D6:D12))</f>
        <v>150</v>
      </c>
      <c r="F12" s="10" t="s">
        <v>308</v>
      </c>
      <c r="G12" s="10"/>
    </row>
    <row r="13" spans="1:7">
      <c r="A13" s="10">
        <v>7</v>
      </c>
      <c r="B13" s="11" t="s">
        <v>312</v>
      </c>
      <c r="C13" s="12" t="s">
        <v>313</v>
      </c>
      <c r="D13" s="10">
        <v>4</v>
      </c>
      <c r="E13" s="13">
        <f>MIN(150,SUMIF(C6:C13,"&gt;=111/08/01",D6:D13)-SUMIF(C6:C13,"&gt;=114/08/31",D6:D13))</f>
        <v>150</v>
      </c>
      <c r="F13" s="10" t="s">
        <v>314</v>
      </c>
      <c r="G13" s="10"/>
    </row>
    <row r="14" spans="1:7">
      <c r="A14" s="10">
        <v>8</v>
      </c>
      <c r="B14" s="11" t="s">
        <v>152</v>
      </c>
      <c r="C14" s="12" t="s">
        <v>153</v>
      </c>
      <c r="D14" s="10">
        <v>8</v>
      </c>
      <c r="E14" s="13">
        <v>150</v>
      </c>
      <c r="F14" s="10" t="s">
        <v>127</v>
      </c>
      <c r="G14" s="10"/>
    </row>
    <row r="15" spans="1:7">
      <c r="A15" s="10">
        <v>9</v>
      </c>
      <c r="B15" s="11" t="s">
        <v>315</v>
      </c>
      <c r="C15" s="12" t="s">
        <v>153</v>
      </c>
      <c r="D15" s="10">
        <v>12</v>
      </c>
      <c r="E15" s="13">
        <v>150</v>
      </c>
      <c r="F15" s="10" t="s">
        <v>130</v>
      </c>
      <c r="G15" s="10"/>
    </row>
    <row r="16" spans="1:7">
      <c r="A16" s="10">
        <v>10</v>
      </c>
      <c r="B16" s="11" t="s">
        <v>316</v>
      </c>
      <c r="C16" s="12" t="s">
        <v>153</v>
      </c>
      <c r="D16" s="10">
        <v>12</v>
      </c>
      <c r="E16" s="13">
        <v>150</v>
      </c>
      <c r="F16" s="10" t="s">
        <v>130</v>
      </c>
      <c r="G16" s="10"/>
    </row>
    <row r="17" spans="1:7">
      <c r="A17" s="6">
        <v>11</v>
      </c>
      <c r="B17" s="9" t="s">
        <v>317</v>
      </c>
      <c r="C17" s="4" t="s">
        <v>242</v>
      </c>
      <c r="D17" s="4">
        <v>8</v>
      </c>
      <c r="E17" s="3">
        <v>150</v>
      </c>
      <c r="F17" s="4" t="s">
        <v>133</v>
      </c>
      <c r="G17" s="9"/>
    </row>
    <row r="18" spans="1:7" customFormat="1">
      <c r="A18" s="6">
        <v>12</v>
      </c>
      <c r="B18" s="56" t="s">
        <v>131</v>
      </c>
      <c r="C18" s="57" t="s">
        <v>132</v>
      </c>
      <c r="D18" s="58">
        <v>4</v>
      </c>
      <c r="E18" s="59">
        <v>150</v>
      </c>
      <c r="F18" s="58" t="s">
        <v>133</v>
      </c>
      <c r="G18" s="33"/>
    </row>
    <row r="19" spans="1:7" customFormat="1">
      <c r="A19" s="60">
        <v>13</v>
      </c>
      <c r="B19" s="46" t="s">
        <v>318</v>
      </c>
      <c r="C19" s="6" t="s">
        <v>133</v>
      </c>
      <c r="D19" s="4">
        <v>8</v>
      </c>
      <c r="E19" s="3">
        <v>150</v>
      </c>
      <c r="F19" s="4" t="s">
        <v>174</v>
      </c>
      <c r="G19" s="9"/>
    </row>
    <row r="20" spans="1:7" customFormat="1">
      <c r="A20" s="60">
        <v>14</v>
      </c>
      <c r="B20" s="9" t="s">
        <v>125</v>
      </c>
      <c r="C20" s="6" t="s">
        <v>134</v>
      </c>
      <c r="D20" s="4">
        <v>20</v>
      </c>
      <c r="E20" s="3">
        <v>150</v>
      </c>
      <c r="F20" s="4" t="s">
        <v>135</v>
      </c>
      <c r="G20" s="9"/>
    </row>
    <row r="21" spans="1:7" customFormat="1">
      <c r="A21" s="60">
        <v>15</v>
      </c>
      <c r="B21" s="29" t="s">
        <v>136</v>
      </c>
      <c r="C21" s="30" t="s">
        <v>137</v>
      </c>
      <c r="D21" s="31">
        <v>20</v>
      </c>
      <c r="E21" s="32">
        <v>170</v>
      </c>
      <c r="F21" s="31" t="s">
        <v>32</v>
      </c>
      <c r="G21" s="9"/>
    </row>
    <row r="22" spans="1:7" customFormat="1">
      <c r="A22" s="61">
        <v>16</v>
      </c>
      <c r="B22" s="453" t="s">
        <v>3274</v>
      </c>
      <c r="C22" s="40" t="s">
        <v>3275</v>
      </c>
      <c r="D22" s="41">
        <v>20</v>
      </c>
      <c r="E22" s="42">
        <v>190</v>
      </c>
      <c r="F22" s="41" t="s">
        <v>3251</v>
      </c>
      <c r="G22" s="39"/>
    </row>
    <row r="23" spans="1:7" customFormat="1">
      <c r="A23" s="61">
        <v>17</v>
      </c>
      <c r="B23" s="453" t="s">
        <v>3322</v>
      </c>
      <c r="C23" s="469" t="s">
        <v>3323</v>
      </c>
      <c r="D23" s="41">
        <v>4</v>
      </c>
      <c r="E23" s="42">
        <v>194</v>
      </c>
      <c r="F23" s="41" t="s">
        <v>3301</v>
      </c>
      <c r="G23" s="39"/>
    </row>
    <row r="24" spans="1:7" customFormat="1">
      <c r="A24" s="61">
        <v>18</v>
      </c>
      <c r="B24" s="39" t="s">
        <v>3336</v>
      </c>
      <c r="C24" s="469" t="s">
        <v>3313</v>
      </c>
      <c r="D24" s="41">
        <v>10</v>
      </c>
      <c r="E24" s="42">
        <v>204</v>
      </c>
      <c r="F24" s="41" t="s">
        <v>3301</v>
      </c>
      <c r="G24" s="39"/>
    </row>
    <row r="25" spans="1:7" customFormat="1">
      <c r="A25" s="61">
        <v>19</v>
      </c>
      <c r="B25" s="39" t="s">
        <v>3176</v>
      </c>
      <c r="C25" s="40" t="s">
        <v>3364</v>
      </c>
      <c r="D25" s="41">
        <v>20</v>
      </c>
      <c r="E25" s="42">
        <v>224</v>
      </c>
      <c r="F25" s="475" t="s">
        <v>3365</v>
      </c>
      <c r="G25" s="39"/>
    </row>
    <row r="26" spans="1:7" customFormat="1">
      <c r="A26" s="62">
        <v>20</v>
      </c>
      <c r="B26" s="51"/>
      <c r="C26" s="40"/>
      <c r="D26" s="41"/>
      <c r="E26" s="42"/>
      <c r="F26" s="41"/>
      <c r="G26" s="39"/>
    </row>
    <row r="27" spans="1:7" customFormat="1">
      <c r="A27" s="492" t="s">
        <v>319</v>
      </c>
      <c r="B27" s="492"/>
      <c r="C27" s="492"/>
      <c r="D27" s="63" t="s">
        <v>4</v>
      </c>
      <c r="E27" s="38" t="s">
        <v>5</v>
      </c>
      <c r="F27" s="26" t="s">
        <v>6</v>
      </c>
      <c r="G27" s="64"/>
    </row>
    <row r="28" spans="1:7" customFormat="1">
      <c r="A28" s="492" t="s">
        <v>320</v>
      </c>
      <c r="B28" s="492"/>
      <c r="C28" s="492"/>
      <c r="D28" s="4">
        <f>SUM(D30:D39)</f>
        <v>106</v>
      </c>
      <c r="E28" s="3">
        <v>106</v>
      </c>
      <c r="F28" s="493" t="s">
        <v>8</v>
      </c>
      <c r="G28" s="5"/>
    </row>
    <row r="29" spans="1:7" customFormat="1">
      <c r="A29" s="6" t="s">
        <v>9</v>
      </c>
      <c r="B29" s="7" t="s">
        <v>10</v>
      </c>
      <c r="C29" s="6" t="s">
        <v>11</v>
      </c>
      <c r="D29" s="6" t="s">
        <v>12</v>
      </c>
      <c r="E29" s="3" t="s">
        <v>13</v>
      </c>
      <c r="F29" s="493"/>
      <c r="G29" s="3" t="s">
        <v>14</v>
      </c>
    </row>
    <row r="30" spans="1:7" customFormat="1">
      <c r="A30" s="6">
        <v>1</v>
      </c>
      <c r="B30" s="8" t="s">
        <v>301</v>
      </c>
      <c r="C30" s="6" t="s">
        <v>302</v>
      </c>
      <c r="D30" s="4">
        <v>20</v>
      </c>
      <c r="E30" s="3">
        <f>MIN(150,SUMIF(C30,"&gt;=111/08/01",D30)-SUMIF(C30,"&gt;=114/08/31",D30))</f>
        <v>20</v>
      </c>
      <c r="F30" s="4" t="s">
        <v>300</v>
      </c>
      <c r="G30" s="4"/>
    </row>
    <row r="31" spans="1:7" customFormat="1">
      <c r="A31" s="6">
        <v>2</v>
      </c>
      <c r="B31" s="9" t="s">
        <v>321</v>
      </c>
      <c r="C31" s="4" t="s">
        <v>322</v>
      </c>
      <c r="D31" s="4">
        <v>10</v>
      </c>
      <c r="E31" s="3">
        <f>MIN(150,SUMIF(C30:C31,"&gt;=111/08/01",D30:D31)-SUMIF(C30:C31,"&gt;=114/08/31",D30:D31))</f>
        <v>30</v>
      </c>
      <c r="F31" s="4" t="s">
        <v>308</v>
      </c>
      <c r="G31" s="4"/>
    </row>
    <row r="32" spans="1:7" customFormat="1">
      <c r="A32" s="4">
        <v>3</v>
      </c>
      <c r="B32" s="8" t="s">
        <v>152</v>
      </c>
      <c r="C32" s="6" t="s">
        <v>153</v>
      </c>
      <c r="D32" s="4">
        <v>8</v>
      </c>
      <c r="E32" s="3">
        <f>SUM(E31,D32)</f>
        <v>38</v>
      </c>
      <c r="F32" s="4" t="s">
        <v>127</v>
      </c>
      <c r="G32" s="4"/>
    </row>
    <row r="33" spans="1:7" customFormat="1">
      <c r="A33" s="6">
        <v>4</v>
      </c>
      <c r="B33" s="9" t="s">
        <v>164</v>
      </c>
      <c r="C33" s="6" t="s">
        <v>323</v>
      </c>
      <c r="D33" s="4">
        <v>50</v>
      </c>
      <c r="E33" s="3">
        <v>88</v>
      </c>
      <c r="F33" s="4" t="s">
        <v>127</v>
      </c>
      <c r="G33" s="4"/>
    </row>
    <row r="34" spans="1:7" customFormat="1">
      <c r="A34" s="4">
        <v>5</v>
      </c>
      <c r="B34" s="8" t="s">
        <v>324</v>
      </c>
      <c r="C34" s="6" t="s">
        <v>325</v>
      </c>
      <c r="D34" s="4">
        <v>18</v>
      </c>
      <c r="E34" s="3">
        <v>106</v>
      </c>
      <c r="F34" s="4" t="s">
        <v>212</v>
      </c>
      <c r="G34" s="4"/>
    </row>
    <row r="35" spans="1:7" customFormat="1">
      <c r="A35" s="10">
        <v>6</v>
      </c>
      <c r="B35" s="14" t="s">
        <v>326</v>
      </c>
      <c r="C35" s="12"/>
      <c r="D35" s="10"/>
      <c r="E35" s="13"/>
      <c r="F35" s="10"/>
      <c r="G35" s="10"/>
    </row>
    <row r="36" spans="1:7" customFormat="1">
      <c r="A36" s="10">
        <v>7</v>
      </c>
      <c r="B36" s="11"/>
      <c r="C36" s="12"/>
      <c r="D36" s="10"/>
      <c r="E36" s="13"/>
      <c r="F36" s="10"/>
      <c r="G36" s="10"/>
    </row>
    <row r="37" spans="1:7" customFormat="1">
      <c r="A37" s="10">
        <v>8</v>
      </c>
      <c r="B37" s="11"/>
      <c r="C37" s="12"/>
      <c r="D37" s="10"/>
      <c r="E37" s="13"/>
      <c r="F37" s="10"/>
      <c r="G37" s="10"/>
    </row>
    <row r="38" spans="1:7" customFormat="1">
      <c r="A38" s="10">
        <v>9</v>
      </c>
      <c r="B38" s="11"/>
      <c r="C38" s="12"/>
      <c r="D38" s="10"/>
      <c r="E38" s="13"/>
      <c r="F38" s="10"/>
      <c r="G38" s="10"/>
    </row>
    <row r="39" spans="1:7" customFormat="1">
      <c r="A39" s="10">
        <v>10</v>
      </c>
      <c r="B39" s="11"/>
      <c r="C39" s="12"/>
      <c r="D39" s="10"/>
      <c r="E39" s="13"/>
      <c r="F39" s="10"/>
      <c r="G39" s="10"/>
    </row>
    <row r="40" spans="1:7" customFormat="1">
      <c r="A40" s="4">
        <v>11</v>
      </c>
      <c r="B40" s="9"/>
      <c r="C40" s="9"/>
      <c r="D40" s="9"/>
      <c r="E40" s="9"/>
      <c r="F40" s="9"/>
      <c r="G40" s="9"/>
    </row>
    <row r="41" spans="1:7" customFormat="1">
      <c r="A41" s="6">
        <v>12</v>
      </c>
      <c r="B41" s="9"/>
      <c r="C41" s="9"/>
      <c r="D41" s="9"/>
      <c r="E41" s="9"/>
      <c r="F41" s="9"/>
      <c r="G41" s="9"/>
    </row>
    <row r="42" spans="1:7" customFormat="1">
      <c r="A42" s="4">
        <v>13</v>
      </c>
      <c r="B42" s="9"/>
      <c r="C42" s="9"/>
      <c r="D42" s="9"/>
      <c r="E42" s="9"/>
      <c r="F42" s="9"/>
      <c r="G42" s="9"/>
    </row>
    <row r="43" spans="1:7" customFormat="1">
      <c r="A43" s="492" t="s">
        <v>327</v>
      </c>
      <c r="B43" s="492"/>
      <c r="C43" s="492"/>
      <c r="D43" s="2" t="s">
        <v>4</v>
      </c>
      <c r="E43" s="3" t="s">
        <v>5</v>
      </c>
      <c r="F43" s="4" t="s">
        <v>6</v>
      </c>
      <c r="G43" s="5"/>
    </row>
    <row r="44" spans="1:7" customFormat="1">
      <c r="A44" s="492" t="s">
        <v>328</v>
      </c>
      <c r="B44" s="492"/>
      <c r="C44" s="492"/>
      <c r="D44" s="4">
        <f>SUM(D46:D59)</f>
        <v>258</v>
      </c>
      <c r="E44" s="3">
        <v>224</v>
      </c>
      <c r="F44" s="493" t="s">
        <v>8</v>
      </c>
      <c r="G44" s="5"/>
    </row>
    <row r="45" spans="1:7" customFormat="1">
      <c r="A45" s="6" t="s">
        <v>9</v>
      </c>
      <c r="B45" s="7" t="s">
        <v>10</v>
      </c>
      <c r="C45" s="6" t="s">
        <v>11</v>
      </c>
      <c r="D45" s="6" t="s">
        <v>12</v>
      </c>
      <c r="E45" s="3" t="s">
        <v>13</v>
      </c>
      <c r="F45" s="493"/>
      <c r="G45" s="3" t="s">
        <v>14</v>
      </c>
    </row>
    <row r="46" spans="1:7" customFormat="1">
      <c r="A46" s="6">
        <v>1</v>
      </c>
      <c r="B46" s="8" t="s">
        <v>298</v>
      </c>
      <c r="C46" s="6" t="s">
        <v>299</v>
      </c>
      <c r="D46" s="4">
        <v>4</v>
      </c>
      <c r="E46" s="3">
        <f>MIN(150,SUMIF(C46,"&gt;=111/08/01",D46)-SUMIF(C46,"&gt;=114/08/31",D46))</f>
        <v>4</v>
      </c>
      <c r="F46" s="19" t="s">
        <v>300</v>
      </c>
      <c r="G46" s="4"/>
    </row>
    <row r="47" spans="1:7" customFormat="1">
      <c r="A47" s="6">
        <v>2</v>
      </c>
      <c r="B47" s="8" t="s">
        <v>301</v>
      </c>
      <c r="C47" s="6" t="s">
        <v>302</v>
      </c>
      <c r="D47" s="4">
        <v>20</v>
      </c>
      <c r="E47" s="3">
        <f ca="1">MIN(150,SUMIF(C46:C47,"&gt;=111/08/01",D46:D47)-SUMIF(C46:D47,"&gt;=114/08/31",D46:D47))</f>
        <v>24</v>
      </c>
      <c r="F47" s="4" t="s">
        <v>300</v>
      </c>
      <c r="G47" s="4"/>
    </row>
    <row r="48" spans="1:7" customFormat="1">
      <c r="A48" s="4">
        <v>3</v>
      </c>
      <c r="B48" s="9" t="s">
        <v>306</v>
      </c>
      <c r="C48" s="6" t="s">
        <v>307</v>
      </c>
      <c r="D48" s="4">
        <v>4</v>
      </c>
      <c r="E48" s="3">
        <f ca="1">MIN(150,SUMIF(C46:C48,"&gt;=111/08/01",D46:D48)-SUMIF(C46:D48,"&gt;=114/08/31",D46:D48))</f>
        <v>28</v>
      </c>
      <c r="F48" s="4" t="s">
        <v>308</v>
      </c>
      <c r="G48" s="4"/>
    </row>
    <row r="49" spans="1:7" customFormat="1">
      <c r="A49" s="6">
        <v>4</v>
      </c>
      <c r="B49" s="9" t="s">
        <v>309</v>
      </c>
      <c r="C49" s="6" t="s">
        <v>310</v>
      </c>
      <c r="D49" s="4">
        <v>100</v>
      </c>
      <c r="E49" s="3">
        <f ca="1">MIN(150,SUMIF(C46:C49,"&gt;=111/08/01",D46:D49)-SUMIF(C46:D49,"&gt;=114/08/31",D46:D49))</f>
        <v>128</v>
      </c>
      <c r="F49" s="4" t="s">
        <v>308</v>
      </c>
      <c r="G49" s="4"/>
    </row>
    <row r="50" spans="1:7" customFormat="1">
      <c r="A50" s="4">
        <v>5</v>
      </c>
      <c r="B50" s="9" t="s">
        <v>316</v>
      </c>
      <c r="C50" s="6" t="s">
        <v>153</v>
      </c>
      <c r="D50" s="4">
        <v>12</v>
      </c>
      <c r="E50" s="3">
        <f ca="1">MIN(150,SUMIF(C46:C50,"&gt;=111/08/01",D46:D50)-SUMIF(C46:D50,"&gt;=114/08/31",D46:D50))</f>
        <v>140</v>
      </c>
      <c r="F50" s="4" t="s">
        <v>130</v>
      </c>
      <c r="G50" s="4"/>
    </row>
    <row r="51" spans="1:7" customFormat="1">
      <c r="A51" s="10">
        <v>6</v>
      </c>
      <c r="B51" s="39" t="s">
        <v>329</v>
      </c>
      <c r="C51" s="41" t="s">
        <v>330</v>
      </c>
      <c r="D51" s="10">
        <v>8</v>
      </c>
      <c r="E51" s="13">
        <v>148</v>
      </c>
      <c r="F51" s="10" t="s">
        <v>130</v>
      </c>
      <c r="G51" s="10"/>
    </row>
    <row r="52" spans="1:7" customFormat="1">
      <c r="A52" s="10">
        <v>7</v>
      </c>
      <c r="B52" s="39" t="s">
        <v>131</v>
      </c>
      <c r="C52" s="40" t="s">
        <v>132</v>
      </c>
      <c r="D52" s="41">
        <v>4</v>
      </c>
      <c r="E52" s="42">
        <v>150</v>
      </c>
      <c r="F52" s="41" t="s">
        <v>133</v>
      </c>
      <c r="G52" s="10"/>
    </row>
    <row r="53" spans="1:7" customFormat="1">
      <c r="A53" s="10">
        <v>8</v>
      </c>
      <c r="B53" s="65" t="s">
        <v>331</v>
      </c>
      <c r="C53" s="40" t="s">
        <v>332</v>
      </c>
      <c r="D53" s="41">
        <v>12</v>
      </c>
      <c r="E53" s="42">
        <v>150</v>
      </c>
      <c r="F53" s="41" t="s">
        <v>174</v>
      </c>
      <c r="G53" s="10"/>
    </row>
    <row r="54" spans="1:7" customFormat="1">
      <c r="A54" s="10">
        <v>9</v>
      </c>
      <c r="B54" s="39" t="s">
        <v>125</v>
      </c>
      <c r="C54" s="40" t="s">
        <v>134</v>
      </c>
      <c r="D54" s="41">
        <v>20</v>
      </c>
      <c r="E54" s="42">
        <v>150</v>
      </c>
      <c r="F54" s="41" t="s">
        <v>135</v>
      </c>
      <c r="G54" s="10"/>
    </row>
    <row r="55" spans="1:7" customFormat="1">
      <c r="A55" s="10">
        <v>10</v>
      </c>
      <c r="B55" s="11" t="s">
        <v>136</v>
      </c>
      <c r="C55" s="12" t="s">
        <v>137</v>
      </c>
      <c r="D55" s="10">
        <v>20</v>
      </c>
      <c r="E55" s="13">
        <v>170</v>
      </c>
      <c r="F55" s="10" t="s">
        <v>32</v>
      </c>
      <c r="G55" s="10"/>
    </row>
    <row r="56" spans="1:7" customFormat="1">
      <c r="A56" s="4">
        <v>11</v>
      </c>
      <c r="B56" s="438" t="s">
        <v>3274</v>
      </c>
      <c r="C56" s="4" t="s">
        <v>3275</v>
      </c>
      <c r="D56" s="4">
        <v>20</v>
      </c>
      <c r="E56" s="3">
        <v>190</v>
      </c>
      <c r="F56" s="4" t="s">
        <v>3251</v>
      </c>
      <c r="G56" s="9"/>
    </row>
    <row r="57" spans="1:7" customFormat="1">
      <c r="A57" s="6">
        <v>12</v>
      </c>
      <c r="B57" s="9" t="s">
        <v>3322</v>
      </c>
      <c r="C57" s="4" t="s">
        <v>3323</v>
      </c>
      <c r="D57" s="4">
        <v>4</v>
      </c>
      <c r="E57" s="3">
        <v>194</v>
      </c>
      <c r="F57" s="4" t="s">
        <v>3301</v>
      </c>
      <c r="G57" s="9"/>
    </row>
    <row r="58" spans="1:7" customFormat="1">
      <c r="A58" s="4">
        <v>13</v>
      </c>
      <c r="B58" s="9" t="s">
        <v>3337</v>
      </c>
      <c r="C58" s="4" t="s">
        <v>3313</v>
      </c>
      <c r="D58" s="4">
        <v>10</v>
      </c>
      <c r="E58" s="3">
        <v>204</v>
      </c>
      <c r="F58" s="437" t="s">
        <v>3301</v>
      </c>
      <c r="G58" s="9"/>
    </row>
    <row r="59" spans="1:7" customFormat="1">
      <c r="A59" s="4">
        <v>14</v>
      </c>
      <c r="B59" s="9" t="s">
        <v>3363</v>
      </c>
      <c r="C59" s="437" t="s">
        <v>3364</v>
      </c>
      <c r="D59" s="4">
        <v>20</v>
      </c>
      <c r="E59" s="3">
        <v>224</v>
      </c>
      <c r="F59" s="437" t="s">
        <v>3365</v>
      </c>
      <c r="G59" s="9"/>
    </row>
    <row r="60" spans="1:7" customFormat="1">
      <c r="A60" s="4">
        <v>15</v>
      </c>
      <c r="B60" s="9"/>
      <c r="C60" s="454"/>
      <c r="D60" s="4"/>
      <c r="E60" s="3"/>
      <c r="F60" s="437"/>
      <c r="G60" s="9"/>
    </row>
    <row r="61" spans="1:7" customFormat="1">
      <c r="A61" s="492" t="s">
        <v>333</v>
      </c>
      <c r="B61" s="492"/>
      <c r="C61" s="492"/>
      <c r="D61" s="2" t="s">
        <v>4</v>
      </c>
      <c r="E61" s="3" t="s">
        <v>5</v>
      </c>
      <c r="F61" s="4" t="s">
        <v>6</v>
      </c>
      <c r="G61" s="5"/>
    </row>
    <row r="62" spans="1:7" customFormat="1">
      <c r="A62" s="492" t="s">
        <v>334</v>
      </c>
      <c r="B62" s="492"/>
      <c r="C62" s="492"/>
      <c r="D62" s="4">
        <f>SUM(D64:D77)</f>
        <v>276</v>
      </c>
      <c r="E62" s="3">
        <v>244</v>
      </c>
      <c r="F62" s="493" t="s">
        <v>8</v>
      </c>
      <c r="G62" s="5"/>
    </row>
    <row r="63" spans="1:7" customFormat="1">
      <c r="A63" s="6" t="s">
        <v>9</v>
      </c>
      <c r="B63" s="7" t="s">
        <v>10</v>
      </c>
      <c r="C63" s="6" t="s">
        <v>11</v>
      </c>
      <c r="D63" s="6" t="s">
        <v>12</v>
      </c>
      <c r="E63" s="3" t="s">
        <v>13</v>
      </c>
      <c r="F63" s="493"/>
      <c r="G63" s="3" t="s">
        <v>14</v>
      </c>
    </row>
    <row r="64" spans="1:7" customFormat="1">
      <c r="A64" s="6">
        <v>1</v>
      </c>
      <c r="B64" s="8" t="s">
        <v>301</v>
      </c>
      <c r="C64" s="6" t="s">
        <v>302</v>
      </c>
      <c r="D64" s="4">
        <v>20</v>
      </c>
      <c r="E64" s="3">
        <f>MIN(150,SUMIF(C64,"&gt;=111/08/01",D64)-SUMIF(C64,"&gt;=114/08/31",D64))</f>
        <v>20</v>
      </c>
      <c r="F64" s="4" t="s">
        <v>300</v>
      </c>
      <c r="G64" s="4"/>
    </row>
    <row r="65" spans="1:7" customFormat="1">
      <c r="A65" s="6">
        <v>2</v>
      </c>
      <c r="B65" s="9" t="s">
        <v>306</v>
      </c>
      <c r="C65" s="20" t="s">
        <v>307</v>
      </c>
      <c r="D65" s="21">
        <v>4</v>
      </c>
      <c r="E65" s="3">
        <f ca="1">MIN(150,SUMIF(C64:C65,"&gt;=111/08/01",D64:D65)-SUMIF(C64:D65,"&gt;=114/08/31",D64:D65))</f>
        <v>24</v>
      </c>
      <c r="F65" s="4" t="s">
        <v>308</v>
      </c>
      <c r="G65" s="4"/>
    </row>
    <row r="66" spans="1:7" customFormat="1">
      <c r="A66" s="4">
        <v>3</v>
      </c>
      <c r="B66" s="9" t="s">
        <v>309</v>
      </c>
      <c r="C66" s="20" t="s">
        <v>310</v>
      </c>
      <c r="D66" s="21">
        <v>100</v>
      </c>
      <c r="E66" s="3">
        <f ca="1">MIN(150,SUMIF(C64:C66,"&gt;=111/08/01",D64:D66)-SUMIF(C64:D66,"&gt;=114/08/31",D64:D66))</f>
        <v>124</v>
      </c>
      <c r="F66" s="4" t="s">
        <v>308</v>
      </c>
      <c r="G66" s="4"/>
    </row>
    <row r="67" spans="1:7" customFormat="1">
      <c r="A67" s="6">
        <v>4</v>
      </c>
      <c r="B67" s="8" t="s">
        <v>152</v>
      </c>
      <c r="C67" s="6" t="s">
        <v>153</v>
      </c>
      <c r="D67" s="4">
        <v>8</v>
      </c>
      <c r="E67" s="3">
        <f ca="1">MIN(150,SUMIF(C64:C67,"&gt;=111/08/01",D64:D67)-SUMIF(C64:D67,"&gt;=114/08/31",D64:D67))</f>
        <v>132</v>
      </c>
      <c r="F67" s="4" t="s">
        <v>127</v>
      </c>
      <c r="G67" s="4"/>
    </row>
    <row r="68" spans="1:7" customFormat="1">
      <c r="A68" s="4">
        <v>5</v>
      </c>
      <c r="B68" s="9" t="s">
        <v>329</v>
      </c>
      <c r="C68" s="4" t="s">
        <v>330</v>
      </c>
      <c r="D68" s="4">
        <v>8</v>
      </c>
      <c r="E68" s="3">
        <v>140</v>
      </c>
      <c r="F68" s="4" t="s">
        <v>130</v>
      </c>
      <c r="G68" s="4"/>
    </row>
    <row r="69" spans="1:7" customFormat="1">
      <c r="A69" s="10">
        <v>6</v>
      </c>
      <c r="B69" s="39" t="s">
        <v>131</v>
      </c>
      <c r="C69" s="40" t="s">
        <v>132</v>
      </c>
      <c r="D69" s="41">
        <v>4</v>
      </c>
      <c r="E69" s="42">
        <v>144</v>
      </c>
      <c r="F69" s="41" t="s">
        <v>133</v>
      </c>
      <c r="G69" s="10"/>
    </row>
    <row r="70" spans="1:7" customFormat="1">
      <c r="A70" s="10">
        <v>7</v>
      </c>
      <c r="B70" s="51" t="s">
        <v>335</v>
      </c>
      <c r="C70" s="40" t="s">
        <v>336</v>
      </c>
      <c r="D70" s="41">
        <v>18</v>
      </c>
      <c r="E70" s="42">
        <v>150</v>
      </c>
      <c r="F70" s="41" t="s">
        <v>174</v>
      </c>
      <c r="G70" s="10"/>
    </row>
    <row r="71" spans="1:7" customFormat="1">
      <c r="A71" s="10">
        <v>8</v>
      </c>
      <c r="B71" s="39" t="s">
        <v>125</v>
      </c>
      <c r="C71" s="40" t="s">
        <v>134</v>
      </c>
      <c r="D71" s="41">
        <v>20</v>
      </c>
      <c r="E71" s="42">
        <v>150</v>
      </c>
      <c r="F71" s="41" t="s">
        <v>135</v>
      </c>
      <c r="G71" s="10"/>
    </row>
    <row r="72" spans="1:7" customFormat="1">
      <c r="A72" s="10">
        <v>9</v>
      </c>
      <c r="B72" s="11" t="s">
        <v>136</v>
      </c>
      <c r="C72" s="12" t="s">
        <v>137</v>
      </c>
      <c r="D72" s="10">
        <v>20</v>
      </c>
      <c r="E72" s="13">
        <v>170</v>
      </c>
      <c r="F72" s="10" t="s">
        <v>32</v>
      </c>
      <c r="G72" s="10"/>
    </row>
    <row r="73" spans="1:7" customFormat="1">
      <c r="A73" s="10">
        <v>10</v>
      </c>
      <c r="B73" s="11" t="s">
        <v>30</v>
      </c>
      <c r="C73" s="12" t="s">
        <v>31</v>
      </c>
      <c r="D73" s="10">
        <v>10</v>
      </c>
      <c r="E73" s="13">
        <v>180</v>
      </c>
      <c r="F73" s="10" t="s">
        <v>32</v>
      </c>
      <c r="G73" s="10"/>
    </row>
    <row r="74" spans="1:7" customFormat="1">
      <c r="A74" s="4">
        <v>11</v>
      </c>
      <c r="B74" s="438" t="s">
        <v>3274</v>
      </c>
      <c r="C74" s="4" t="s">
        <v>3275</v>
      </c>
      <c r="D74" s="4">
        <v>20</v>
      </c>
      <c r="E74" s="3">
        <v>200</v>
      </c>
      <c r="F74" s="4" t="s">
        <v>3251</v>
      </c>
      <c r="G74" s="9"/>
    </row>
    <row r="75" spans="1:7" customFormat="1">
      <c r="A75" s="6">
        <v>12</v>
      </c>
      <c r="B75" s="9" t="s">
        <v>3322</v>
      </c>
      <c r="C75" s="4" t="s">
        <v>3323</v>
      </c>
      <c r="D75" s="4">
        <v>4</v>
      </c>
      <c r="E75" s="3">
        <v>204</v>
      </c>
      <c r="F75" s="437" t="s">
        <v>3301</v>
      </c>
      <c r="G75" s="9"/>
    </row>
    <row r="76" spans="1:7" customFormat="1">
      <c r="A76" s="4">
        <v>13</v>
      </c>
      <c r="B76" s="9" t="s">
        <v>3341</v>
      </c>
      <c r="C76" s="9" t="s">
        <v>3310</v>
      </c>
      <c r="D76" s="4">
        <v>20</v>
      </c>
      <c r="E76" s="3">
        <v>224</v>
      </c>
      <c r="F76" s="4" t="s">
        <v>3301</v>
      </c>
      <c r="G76" s="9"/>
    </row>
    <row r="77" spans="1:7" customFormat="1">
      <c r="A77" s="4">
        <v>14</v>
      </c>
      <c r="B77" s="9" t="s">
        <v>3176</v>
      </c>
      <c r="C77" s="9" t="s">
        <v>3364</v>
      </c>
      <c r="D77" s="4">
        <v>20</v>
      </c>
      <c r="E77" s="3">
        <v>244</v>
      </c>
      <c r="F77" s="437" t="s">
        <v>3365</v>
      </c>
      <c r="G77" s="9"/>
    </row>
    <row r="78" spans="1:7" customFormat="1">
      <c r="A78" s="492" t="s">
        <v>337</v>
      </c>
      <c r="B78" s="492"/>
      <c r="C78" s="492"/>
      <c r="D78" s="2" t="s">
        <v>4</v>
      </c>
      <c r="E78" s="3" t="s">
        <v>5</v>
      </c>
      <c r="F78" s="4" t="s">
        <v>6</v>
      </c>
      <c r="G78" s="5"/>
    </row>
    <row r="79" spans="1:7" customFormat="1">
      <c r="A79" s="492" t="s">
        <v>338</v>
      </c>
      <c r="B79" s="492"/>
      <c r="C79" s="492"/>
      <c r="D79" s="4">
        <f>SUM(D81:D90)</f>
        <v>220</v>
      </c>
      <c r="E79" s="3">
        <v>150</v>
      </c>
      <c r="F79" s="493" t="s">
        <v>8</v>
      </c>
      <c r="G79" s="5"/>
    </row>
    <row r="80" spans="1:7" customFormat="1">
      <c r="A80" s="6" t="s">
        <v>9</v>
      </c>
      <c r="B80" s="7" t="s">
        <v>10</v>
      </c>
      <c r="C80" s="6" t="s">
        <v>11</v>
      </c>
      <c r="D80" s="6" t="s">
        <v>12</v>
      </c>
      <c r="E80" s="3" t="s">
        <v>13</v>
      </c>
      <c r="F80" s="493"/>
      <c r="G80" s="3" t="s">
        <v>14</v>
      </c>
    </row>
    <row r="81" spans="1:7" customFormat="1">
      <c r="A81" s="6">
        <v>1</v>
      </c>
      <c r="B81" s="8" t="s">
        <v>301</v>
      </c>
      <c r="C81" s="6" t="s">
        <v>302</v>
      </c>
      <c r="D81" s="4">
        <v>20</v>
      </c>
      <c r="E81" s="3">
        <f>MIN(150,SUMIF(C81,"&gt;=111/08/01",D81)-SUMIF(C81,"&gt;=114/08/31",D81))</f>
        <v>20</v>
      </c>
      <c r="F81" s="4" t="s">
        <v>300</v>
      </c>
      <c r="G81" s="4"/>
    </row>
    <row r="82" spans="1:7" customFormat="1">
      <c r="A82" s="6">
        <v>2</v>
      </c>
      <c r="B82" s="8" t="s">
        <v>303</v>
      </c>
      <c r="C82" s="6" t="s">
        <v>304</v>
      </c>
      <c r="D82" s="4">
        <v>24</v>
      </c>
      <c r="E82" s="3">
        <f>MIN(150,SUMIF(C81:C82,"&gt;=111/08/01",D81:D82)-SUMIF(C81:C82,"&gt;=114/08/31",D81:D82))</f>
        <v>44</v>
      </c>
      <c r="F82" s="4" t="s">
        <v>305</v>
      </c>
      <c r="G82" s="4"/>
    </row>
    <row r="83" spans="1:7" customFormat="1">
      <c r="A83" s="4">
        <v>3</v>
      </c>
      <c r="B83" s="9" t="s">
        <v>306</v>
      </c>
      <c r="C83" s="20" t="s">
        <v>307</v>
      </c>
      <c r="D83" s="21">
        <v>4</v>
      </c>
      <c r="E83" s="3">
        <f>MIN(150,SUMIF(C81:C83,"&gt;=111/08/01",D81:D83)-SUMIF(C81:C83,"&gt;=114/08/31",D81:D83))</f>
        <v>48</v>
      </c>
      <c r="F83" s="4" t="s">
        <v>308</v>
      </c>
      <c r="G83" s="4"/>
    </row>
    <row r="84" spans="1:7" customFormat="1">
      <c r="A84" s="6">
        <v>4</v>
      </c>
      <c r="B84" s="9" t="s">
        <v>309</v>
      </c>
      <c r="C84" s="20" t="s">
        <v>310</v>
      </c>
      <c r="D84" s="21">
        <v>100</v>
      </c>
      <c r="E84" s="3">
        <f>MIN(150,SUMIF(C81:C84,"&gt;=111/08/01",D81:D84)-SUMIF(C81:C84,"&gt;=114/08/31",D81:D84))</f>
        <v>148</v>
      </c>
      <c r="F84" s="4" t="s">
        <v>308</v>
      </c>
      <c r="G84" s="4"/>
    </row>
    <row r="85" spans="1:7" customFormat="1">
      <c r="A85" s="4">
        <v>5</v>
      </c>
      <c r="B85" s="8" t="s">
        <v>152</v>
      </c>
      <c r="C85" s="6" t="s">
        <v>153</v>
      </c>
      <c r="D85" s="4">
        <v>8</v>
      </c>
      <c r="E85" s="3">
        <f>MIN(150,SUMIF(C81:C85,"&gt;=111/08/01",D81:D85)-SUMIF(C81:C85,"&gt;=114/08/31",D81:D85))</f>
        <v>150</v>
      </c>
      <c r="F85" s="4" t="s">
        <v>127</v>
      </c>
      <c r="G85" s="4"/>
    </row>
    <row r="86" spans="1:7" customFormat="1">
      <c r="A86" s="10">
        <v>6</v>
      </c>
      <c r="B86" s="11" t="s">
        <v>339</v>
      </c>
      <c r="C86" s="12" t="s">
        <v>340</v>
      </c>
      <c r="D86" s="10">
        <v>20</v>
      </c>
      <c r="E86" s="13">
        <v>150</v>
      </c>
      <c r="F86" s="66" t="s">
        <v>130</v>
      </c>
      <c r="G86" s="10"/>
    </row>
    <row r="87" spans="1:7" customFormat="1">
      <c r="A87" s="10">
        <v>7</v>
      </c>
      <c r="B87" s="11" t="s">
        <v>341</v>
      </c>
      <c r="C87" s="12" t="s">
        <v>342</v>
      </c>
      <c r="D87" s="10">
        <v>20</v>
      </c>
      <c r="E87" s="13">
        <v>150</v>
      </c>
      <c r="F87" s="10" t="s">
        <v>133</v>
      </c>
      <c r="G87" s="10"/>
    </row>
    <row r="88" spans="1:7" customFormat="1">
      <c r="A88" s="10">
        <v>8</v>
      </c>
      <c r="B88" s="39" t="s">
        <v>131</v>
      </c>
      <c r="C88" s="40" t="s">
        <v>132</v>
      </c>
      <c r="D88" s="41">
        <v>4</v>
      </c>
      <c r="E88" s="42">
        <v>150</v>
      </c>
      <c r="F88" s="41" t="s">
        <v>133</v>
      </c>
      <c r="G88" s="10"/>
    </row>
    <row r="89" spans="1:7" customFormat="1">
      <c r="A89" s="10">
        <v>9</v>
      </c>
      <c r="B89" s="39" t="s">
        <v>125</v>
      </c>
      <c r="C89" s="40" t="s">
        <v>134</v>
      </c>
      <c r="D89" s="41">
        <v>20</v>
      </c>
      <c r="E89" s="42">
        <v>150</v>
      </c>
      <c r="F89" s="41" t="s">
        <v>135</v>
      </c>
      <c r="G89" s="10"/>
    </row>
    <row r="90" spans="1:7" customFormat="1">
      <c r="A90" s="10">
        <v>10</v>
      </c>
      <c r="B90" s="11"/>
      <c r="C90" s="12"/>
      <c r="D90" s="10"/>
      <c r="E90" s="13"/>
      <c r="F90" s="10"/>
      <c r="G90" s="10"/>
    </row>
    <row r="91" spans="1:7" customFormat="1">
      <c r="A91" s="4">
        <v>11</v>
      </c>
      <c r="B91" s="9"/>
      <c r="C91" s="9"/>
      <c r="D91" s="9"/>
      <c r="E91" s="9"/>
      <c r="F91" s="9"/>
      <c r="G91" s="9"/>
    </row>
    <row r="92" spans="1:7" customFormat="1">
      <c r="A92" s="6">
        <v>12</v>
      </c>
      <c r="B92" s="9"/>
      <c r="C92" s="9"/>
      <c r="D92" s="9"/>
      <c r="E92" s="9"/>
      <c r="F92" s="9"/>
      <c r="G92" s="9"/>
    </row>
    <row r="93" spans="1:7" customFormat="1">
      <c r="A93" s="4">
        <v>13</v>
      </c>
      <c r="B93" s="9"/>
      <c r="C93" s="9"/>
      <c r="D93" s="9"/>
      <c r="E93" s="9"/>
      <c r="F93" s="9"/>
      <c r="G93" s="9"/>
    </row>
    <row r="94" spans="1:7" customFormat="1">
      <c r="A94" s="492" t="s">
        <v>343</v>
      </c>
      <c r="B94" s="492"/>
      <c r="C94" s="492"/>
      <c r="D94" s="2" t="s">
        <v>4</v>
      </c>
      <c r="E94" s="3" t="s">
        <v>5</v>
      </c>
      <c r="F94" s="4" t="s">
        <v>6</v>
      </c>
      <c r="G94" s="5"/>
    </row>
    <row r="95" spans="1:7" customFormat="1">
      <c r="A95" s="492" t="s">
        <v>344</v>
      </c>
      <c r="B95" s="492"/>
      <c r="C95" s="492"/>
      <c r="D95" s="4">
        <f>SUM(D97:D106)</f>
        <v>146</v>
      </c>
      <c r="E95" s="3">
        <v>146</v>
      </c>
      <c r="F95" s="493" t="s">
        <v>8</v>
      </c>
      <c r="G95" s="5"/>
    </row>
    <row r="96" spans="1:7" customFormat="1">
      <c r="A96" s="6" t="s">
        <v>9</v>
      </c>
      <c r="B96" s="7" t="s">
        <v>10</v>
      </c>
      <c r="C96" s="6" t="s">
        <v>11</v>
      </c>
      <c r="D96" s="6" t="s">
        <v>12</v>
      </c>
      <c r="E96" s="3" t="s">
        <v>13</v>
      </c>
      <c r="F96" s="493"/>
      <c r="G96" s="3" t="s">
        <v>14</v>
      </c>
    </row>
    <row r="97" spans="1:7" customFormat="1">
      <c r="A97" s="6">
        <v>1</v>
      </c>
      <c r="B97" s="8" t="s">
        <v>301</v>
      </c>
      <c r="C97" s="6" t="s">
        <v>302</v>
      </c>
      <c r="D97" s="4">
        <v>20</v>
      </c>
      <c r="E97" s="3">
        <f>MIN(150,SUMIF(C97,"&gt;=111/08/01",D97)-SUMIF(C97,"&gt;=114/08/31",D97))</f>
        <v>20</v>
      </c>
      <c r="F97" s="4" t="s">
        <v>300</v>
      </c>
      <c r="G97" s="4"/>
    </row>
    <row r="98" spans="1:7" customFormat="1">
      <c r="A98" s="6">
        <v>2</v>
      </c>
      <c r="B98" s="9" t="s">
        <v>125</v>
      </c>
      <c r="C98" s="6" t="s">
        <v>345</v>
      </c>
      <c r="D98" s="4">
        <v>20</v>
      </c>
      <c r="E98" s="3">
        <f>MIN(150,SUMIF(C97:C98,"&gt;=111/08/01",D97:D98)-SUMIF(C97:C98,"&gt;=114/08/31",D97:D98))</f>
        <v>40</v>
      </c>
      <c r="F98" s="4" t="s">
        <v>308</v>
      </c>
      <c r="G98" s="4"/>
    </row>
    <row r="99" spans="1:7" customFormat="1">
      <c r="A99" s="4">
        <v>3</v>
      </c>
      <c r="B99" s="46" t="s">
        <v>346</v>
      </c>
      <c r="C99" s="6" t="s">
        <v>347</v>
      </c>
      <c r="D99" s="4">
        <v>10</v>
      </c>
      <c r="E99" s="3">
        <v>50</v>
      </c>
      <c r="F99" s="4" t="s">
        <v>174</v>
      </c>
      <c r="G99" s="4"/>
    </row>
    <row r="100" spans="1:7" customFormat="1">
      <c r="A100" s="6">
        <v>4</v>
      </c>
      <c r="B100" s="9" t="s">
        <v>172</v>
      </c>
      <c r="C100" s="6" t="s">
        <v>173</v>
      </c>
      <c r="D100" s="4">
        <v>4</v>
      </c>
      <c r="E100" s="3">
        <v>54</v>
      </c>
      <c r="F100" s="4" t="s">
        <v>174</v>
      </c>
      <c r="G100" s="4"/>
    </row>
    <row r="101" spans="1:7" customFormat="1">
      <c r="A101" s="4">
        <v>5</v>
      </c>
      <c r="B101" s="9" t="s">
        <v>154</v>
      </c>
      <c r="C101" s="6" t="s">
        <v>155</v>
      </c>
      <c r="D101" s="4">
        <v>40</v>
      </c>
      <c r="E101" s="3">
        <v>94</v>
      </c>
      <c r="F101" s="4" t="s">
        <v>32</v>
      </c>
      <c r="G101" s="4"/>
    </row>
    <row r="102" spans="1:7" customFormat="1">
      <c r="A102" s="10">
        <v>6</v>
      </c>
      <c r="B102" s="441" t="s">
        <v>3218</v>
      </c>
      <c r="C102" s="12" t="s">
        <v>3219</v>
      </c>
      <c r="D102" s="10">
        <v>8</v>
      </c>
      <c r="E102" s="13">
        <v>102</v>
      </c>
      <c r="F102" s="10" t="s">
        <v>3215</v>
      </c>
      <c r="G102" s="10"/>
    </row>
    <row r="103" spans="1:7" customFormat="1">
      <c r="A103" s="10">
        <v>7</v>
      </c>
      <c r="B103" s="11" t="s">
        <v>3243</v>
      </c>
      <c r="C103" s="12" t="s">
        <v>3240</v>
      </c>
      <c r="D103" s="10">
        <v>30</v>
      </c>
      <c r="E103" s="13">
        <v>132</v>
      </c>
      <c r="F103" s="10" t="s">
        <v>3215</v>
      </c>
      <c r="G103" s="10"/>
    </row>
    <row r="104" spans="1:7" customFormat="1">
      <c r="A104" s="10">
        <v>8</v>
      </c>
      <c r="B104" s="11" t="s">
        <v>3322</v>
      </c>
      <c r="C104" s="12" t="s">
        <v>3323</v>
      </c>
      <c r="D104" s="10">
        <v>4</v>
      </c>
      <c r="E104" s="13">
        <v>136</v>
      </c>
      <c r="F104" s="442" t="s">
        <v>3301</v>
      </c>
      <c r="G104" s="10"/>
    </row>
    <row r="105" spans="1:7" customFormat="1">
      <c r="A105" s="10">
        <v>9</v>
      </c>
      <c r="B105" s="11" t="s">
        <v>3372</v>
      </c>
      <c r="C105" s="12" t="s">
        <v>3373</v>
      </c>
      <c r="D105" s="10">
        <v>10</v>
      </c>
      <c r="E105" s="13">
        <v>146</v>
      </c>
      <c r="F105" s="442" t="s">
        <v>3365</v>
      </c>
      <c r="G105" s="10"/>
    </row>
    <row r="106" spans="1:7" customFormat="1">
      <c r="A106" s="10">
        <v>10</v>
      </c>
      <c r="B106" s="11"/>
      <c r="C106" s="12"/>
      <c r="D106" s="10"/>
      <c r="E106" s="13"/>
      <c r="F106" s="10"/>
      <c r="G106" s="10"/>
    </row>
    <row r="107" spans="1:7" customFormat="1">
      <c r="A107" s="4">
        <v>11</v>
      </c>
      <c r="B107" s="9"/>
      <c r="C107" s="9"/>
      <c r="D107" s="9"/>
      <c r="E107" s="9"/>
      <c r="F107" s="9"/>
      <c r="G107" s="9"/>
    </row>
    <row r="108" spans="1:7" customFormat="1">
      <c r="A108" s="6">
        <v>12</v>
      </c>
      <c r="B108" s="9"/>
      <c r="C108" s="9"/>
      <c r="D108" s="9"/>
      <c r="E108" s="9"/>
      <c r="F108" s="9"/>
      <c r="G108" s="9"/>
    </row>
    <row r="109" spans="1:7" customFormat="1">
      <c r="A109" s="4">
        <v>13</v>
      </c>
      <c r="B109" s="9"/>
      <c r="C109" s="9"/>
      <c r="D109" s="9"/>
      <c r="E109" s="9"/>
      <c r="F109" s="9"/>
      <c r="G109" s="9"/>
    </row>
    <row r="110" spans="1:7" customFormat="1">
      <c r="A110" s="4">
        <v>14</v>
      </c>
      <c r="B110" s="9"/>
      <c r="C110" s="9"/>
      <c r="D110" s="9"/>
      <c r="E110" s="9"/>
      <c r="F110" s="9"/>
      <c r="G110" s="9"/>
    </row>
    <row r="111" spans="1:7" customFormat="1">
      <c r="A111" s="492" t="s">
        <v>348</v>
      </c>
      <c r="B111" s="492"/>
      <c r="C111" s="492"/>
      <c r="D111" s="2" t="s">
        <v>4</v>
      </c>
      <c r="E111" s="3" t="s">
        <v>5</v>
      </c>
      <c r="F111" s="4" t="s">
        <v>6</v>
      </c>
      <c r="G111" s="5"/>
    </row>
    <row r="112" spans="1:7" customFormat="1">
      <c r="A112" s="492" t="s">
        <v>349</v>
      </c>
      <c r="B112" s="492"/>
      <c r="C112" s="492"/>
      <c r="D112" s="4">
        <v>209</v>
      </c>
      <c r="E112" s="3">
        <v>190</v>
      </c>
      <c r="F112" s="493" t="s">
        <v>8</v>
      </c>
      <c r="G112" s="5"/>
    </row>
    <row r="113" spans="1:7" customFormat="1">
      <c r="A113" s="6" t="s">
        <v>9</v>
      </c>
      <c r="B113" s="7" t="s">
        <v>10</v>
      </c>
      <c r="C113" s="6" t="s">
        <v>11</v>
      </c>
      <c r="D113" s="6" t="s">
        <v>12</v>
      </c>
      <c r="E113" s="3" t="s">
        <v>13</v>
      </c>
      <c r="F113" s="493"/>
      <c r="G113" s="3" t="s">
        <v>14</v>
      </c>
    </row>
    <row r="114" spans="1:7" customFormat="1">
      <c r="A114" s="6">
        <v>1</v>
      </c>
      <c r="B114" s="8" t="s">
        <v>301</v>
      </c>
      <c r="C114" s="6" t="s">
        <v>302</v>
      </c>
      <c r="D114" s="4">
        <v>20</v>
      </c>
      <c r="E114" s="3">
        <f>MIN(150,SUMIF(C114,"&gt;=111/08/01",D114)-SUMIF(C114,"&gt;=114/08/31",D114))</f>
        <v>20</v>
      </c>
      <c r="F114" s="4" t="s">
        <v>300</v>
      </c>
      <c r="G114" s="4"/>
    </row>
    <row r="115" spans="1:7" customFormat="1">
      <c r="A115" s="6">
        <v>2</v>
      </c>
      <c r="B115" s="9" t="s">
        <v>306</v>
      </c>
      <c r="C115" s="20" t="s">
        <v>307</v>
      </c>
      <c r="D115" s="21">
        <v>4</v>
      </c>
      <c r="E115" s="3">
        <f>MIN(150,SUMIF(C114:C115,"&gt;=111/08/01",D114:D115)-SUMIF(C114:C115,"&gt;=114/08/31",D114:D115))</f>
        <v>24</v>
      </c>
      <c r="F115" s="4" t="s">
        <v>308</v>
      </c>
      <c r="G115" s="4"/>
    </row>
    <row r="116" spans="1:7" customFormat="1">
      <c r="A116" s="4">
        <v>3</v>
      </c>
      <c r="B116" s="9" t="s">
        <v>125</v>
      </c>
      <c r="C116" s="20" t="s">
        <v>345</v>
      </c>
      <c r="D116" s="21">
        <v>20</v>
      </c>
      <c r="E116" s="3">
        <f>MIN(150,SUMIF(C114:C116,"&gt;=111/08/01",D114:D116)-SUMIF(C114:C116,"&gt;=114/08/31",D114:D116))</f>
        <v>44</v>
      </c>
      <c r="F116" s="4" t="s">
        <v>308</v>
      </c>
      <c r="G116" s="4"/>
    </row>
    <row r="117" spans="1:7" customFormat="1">
      <c r="A117" s="6">
        <v>4</v>
      </c>
      <c r="B117" s="9" t="s">
        <v>152</v>
      </c>
      <c r="C117" s="6" t="s">
        <v>153</v>
      </c>
      <c r="D117" s="4">
        <v>8</v>
      </c>
      <c r="E117" s="3">
        <v>52</v>
      </c>
      <c r="F117" s="4" t="s">
        <v>127</v>
      </c>
      <c r="G117" s="4"/>
    </row>
    <row r="118" spans="1:7" customFormat="1">
      <c r="A118" s="4">
        <v>5</v>
      </c>
      <c r="B118" s="9" t="s">
        <v>316</v>
      </c>
      <c r="C118" s="6" t="s">
        <v>153</v>
      </c>
      <c r="D118" s="4">
        <v>12</v>
      </c>
      <c r="E118" s="3">
        <v>64</v>
      </c>
      <c r="F118" s="4" t="s">
        <v>130</v>
      </c>
      <c r="G118" s="4"/>
    </row>
    <row r="119" spans="1:7" customFormat="1">
      <c r="A119" s="10">
        <v>6</v>
      </c>
      <c r="B119" s="67" t="s">
        <v>329</v>
      </c>
      <c r="C119" s="66" t="s">
        <v>330</v>
      </c>
      <c r="D119" s="10">
        <v>8</v>
      </c>
      <c r="E119" s="13">
        <v>72</v>
      </c>
      <c r="F119" s="66" t="s">
        <v>130</v>
      </c>
      <c r="G119" s="10"/>
    </row>
    <row r="120" spans="1:7" customFormat="1">
      <c r="A120" s="10">
        <v>7</v>
      </c>
      <c r="B120" s="11" t="s">
        <v>339</v>
      </c>
      <c r="C120" s="12" t="s">
        <v>340</v>
      </c>
      <c r="D120" s="10">
        <v>20</v>
      </c>
      <c r="E120" s="13">
        <v>92</v>
      </c>
      <c r="F120" s="66" t="s">
        <v>130</v>
      </c>
      <c r="G120" s="10"/>
    </row>
    <row r="121" spans="1:7" customFormat="1">
      <c r="A121" s="10">
        <v>8</v>
      </c>
      <c r="B121" s="11" t="s">
        <v>341</v>
      </c>
      <c r="C121" s="12" t="s">
        <v>342</v>
      </c>
      <c r="D121" s="10">
        <v>20</v>
      </c>
      <c r="E121" s="13">
        <v>112</v>
      </c>
      <c r="F121" s="10" t="s">
        <v>133</v>
      </c>
      <c r="G121" s="10"/>
    </row>
    <row r="122" spans="1:7" customFormat="1">
      <c r="A122" s="10">
        <v>9</v>
      </c>
      <c r="B122" s="39" t="s">
        <v>131</v>
      </c>
      <c r="C122" s="40" t="s">
        <v>132</v>
      </c>
      <c r="D122" s="41">
        <v>4</v>
      </c>
      <c r="E122" s="42">
        <v>116</v>
      </c>
      <c r="F122" s="41" t="s">
        <v>133</v>
      </c>
      <c r="G122" s="10"/>
    </row>
    <row r="123" spans="1:7" customFormat="1">
      <c r="A123" s="10">
        <v>10</v>
      </c>
      <c r="B123" s="68" t="s">
        <v>213</v>
      </c>
      <c r="C123" s="53" t="s">
        <v>214</v>
      </c>
      <c r="D123" s="54">
        <v>55</v>
      </c>
      <c r="E123" s="55">
        <v>150</v>
      </c>
      <c r="F123" s="54" t="s">
        <v>218</v>
      </c>
      <c r="G123" s="10"/>
    </row>
    <row r="124" spans="1:7" customFormat="1">
      <c r="A124" s="69">
        <v>11</v>
      </c>
      <c r="B124" s="46" t="s">
        <v>335</v>
      </c>
      <c r="C124" s="6" t="s">
        <v>336</v>
      </c>
      <c r="D124" s="4">
        <v>18</v>
      </c>
      <c r="E124" s="3">
        <v>150</v>
      </c>
      <c r="F124" s="4" t="s">
        <v>174</v>
      </c>
      <c r="G124" s="70"/>
    </row>
    <row r="125" spans="1:7" customFormat="1">
      <c r="A125" s="6">
        <v>12</v>
      </c>
      <c r="B125" s="9" t="s">
        <v>125</v>
      </c>
      <c r="C125" s="6" t="s">
        <v>134</v>
      </c>
      <c r="D125" s="4">
        <v>20</v>
      </c>
      <c r="E125" s="3">
        <v>150</v>
      </c>
      <c r="F125" s="4" t="s">
        <v>135</v>
      </c>
      <c r="G125" s="9"/>
    </row>
    <row r="126" spans="1:7" customFormat="1">
      <c r="A126" s="4">
        <v>13</v>
      </c>
      <c r="B126" s="9" t="s">
        <v>183</v>
      </c>
      <c r="C126" s="4" t="s">
        <v>184</v>
      </c>
      <c r="D126" s="4">
        <v>26</v>
      </c>
      <c r="E126" s="4">
        <v>150</v>
      </c>
      <c r="F126" s="24" t="s">
        <v>32</v>
      </c>
      <c r="G126" s="9"/>
    </row>
    <row r="127" spans="1:7" customFormat="1">
      <c r="A127" s="4">
        <v>14</v>
      </c>
      <c r="B127" s="9" t="s">
        <v>154</v>
      </c>
      <c r="C127" s="4" t="s">
        <v>155</v>
      </c>
      <c r="D127" s="4">
        <v>40</v>
      </c>
      <c r="E127" s="4">
        <v>190</v>
      </c>
      <c r="F127" s="4" t="s">
        <v>32</v>
      </c>
      <c r="G127" s="9"/>
    </row>
    <row r="128" spans="1:7" customFormat="1">
      <c r="A128" s="4">
        <v>15</v>
      </c>
      <c r="B128" s="9"/>
      <c r="C128" s="9"/>
      <c r="D128" s="9"/>
      <c r="E128" s="9"/>
      <c r="F128" s="9"/>
      <c r="G128" s="9"/>
    </row>
    <row r="129" spans="1:7" customFormat="1">
      <c r="A129" s="492" t="s">
        <v>350</v>
      </c>
      <c r="B129" s="492"/>
      <c r="C129" s="492"/>
      <c r="D129" s="2" t="s">
        <v>4</v>
      </c>
      <c r="E129" s="3" t="s">
        <v>5</v>
      </c>
      <c r="F129" s="4" t="s">
        <v>6</v>
      </c>
      <c r="G129" s="5"/>
    </row>
    <row r="130" spans="1:7" customFormat="1">
      <c r="A130" s="492" t="s">
        <v>351</v>
      </c>
      <c r="B130" s="492"/>
      <c r="C130" s="492"/>
      <c r="D130" s="4">
        <f>SUM(D132:D141)</f>
        <v>124</v>
      </c>
      <c r="E130" s="3">
        <v>124</v>
      </c>
      <c r="F130" s="493" t="s">
        <v>8</v>
      </c>
      <c r="G130" s="5"/>
    </row>
    <row r="131" spans="1:7" customFormat="1">
      <c r="A131" s="6" t="s">
        <v>9</v>
      </c>
      <c r="B131" s="7" t="s">
        <v>10</v>
      </c>
      <c r="C131" s="6" t="s">
        <v>11</v>
      </c>
      <c r="D131" s="6" t="s">
        <v>12</v>
      </c>
      <c r="E131" s="3" t="s">
        <v>13</v>
      </c>
      <c r="F131" s="493"/>
      <c r="G131" s="3" t="s">
        <v>14</v>
      </c>
    </row>
    <row r="132" spans="1:7" customFormat="1">
      <c r="A132" s="6">
        <v>1</v>
      </c>
      <c r="B132" s="8" t="s">
        <v>301</v>
      </c>
      <c r="C132" s="6" t="s">
        <v>302</v>
      </c>
      <c r="D132" s="4">
        <v>20</v>
      </c>
      <c r="E132" s="3">
        <f>MIN(150,SUMIF(C132,"&gt;=111/08/01",D132)-SUMIF(C132,"&gt;=114/08/31",D132))</f>
        <v>20</v>
      </c>
      <c r="F132" s="4" t="s">
        <v>300</v>
      </c>
      <c r="G132" s="4"/>
    </row>
    <row r="133" spans="1:7" customFormat="1">
      <c r="A133" s="6">
        <v>2</v>
      </c>
      <c r="B133" s="9" t="s">
        <v>306</v>
      </c>
      <c r="C133" s="20" t="s">
        <v>307</v>
      </c>
      <c r="D133" s="21">
        <v>4</v>
      </c>
      <c r="E133" s="3">
        <f>MIN(150,SUMIF(C132:C133,"&gt;=111/08/01",D132:D133)-SUMIF(C132:C133,"&gt;=114/08/31",D132:D133))</f>
        <v>24</v>
      </c>
      <c r="F133" s="4" t="s">
        <v>308</v>
      </c>
      <c r="G133" s="4"/>
    </row>
    <row r="134" spans="1:7" customFormat="1">
      <c r="A134" s="4">
        <v>3</v>
      </c>
      <c r="B134" s="9" t="s">
        <v>309</v>
      </c>
      <c r="C134" s="6" t="s">
        <v>310</v>
      </c>
      <c r="D134" s="4">
        <v>100</v>
      </c>
      <c r="E134" s="3">
        <f>MIN(150,SUMIF(C132:C134,"&gt;=111/08/01",D132:D134)-SUMIF(C132:C134,"&gt;=114/08/31",D132:D134))</f>
        <v>124</v>
      </c>
      <c r="F134" s="4" t="s">
        <v>308</v>
      </c>
      <c r="G134" s="4"/>
    </row>
    <row r="135" spans="1:7" customFormat="1">
      <c r="A135" s="6">
        <v>4</v>
      </c>
      <c r="B135" s="1"/>
      <c r="C135" s="6"/>
      <c r="D135" s="4"/>
      <c r="E135" s="3"/>
      <c r="F135" s="4"/>
      <c r="G135" s="4"/>
    </row>
    <row r="136" spans="1:7" customFormat="1">
      <c r="A136" s="4">
        <v>5</v>
      </c>
      <c r="B136" s="9"/>
      <c r="C136" s="6"/>
      <c r="D136" s="4"/>
      <c r="E136" s="3"/>
      <c r="F136" s="4"/>
      <c r="G136" s="4"/>
    </row>
    <row r="137" spans="1:7" customFormat="1">
      <c r="A137" s="10">
        <v>6</v>
      </c>
      <c r="B137" s="11"/>
      <c r="C137" s="12"/>
      <c r="D137" s="10"/>
      <c r="E137" s="13"/>
      <c r="F137" s="10"/>
      <c r="G137" s="10"/>
    </row>
    <row r="138" spans="1:7" customFormat="1">
      <c r="A138" s="10">
        <v>7</v>
      </c>
      <c r="B138" s="11"/>
      <c r="C138" s="12"/>
      <c r="D138" s="10"/>
      <c r="E138" s="13"/>
      <c r="F138" s="10"/>
      <c r="G138" s="10"/>
    </row>
    <row r="139" spans="1:7" customFormat="1">
      <c r="A139" s="10">
        <v>8</v>
      </c>
      <c r="B139" s="11"/>
      <c r="C139" s="12"/>
      <c r="D139" s="10"/>
      <c r="E139" s="13"/>
      <c r="F139" s="10"/>
      <c r="G139" s="10"/>
    </row>
    <row r="140" spans="1:7" customFormat="1">
      <c r="A140" s="10">
        <v>9</v>
      </c>
      <c r="B140" s="11"/>
      <c r="C140" s="12"/>
      <c r="D140" s="10"/>
      <c r="E140" s="13"/>
      <c r="F140" s="10"/>
      <c r="G140" s="10"/>
    </row>
    <row r="141" spans="1:7" customFormat="1">
      <c r="A141" s="10">
        <v>10</v>
      </c>
      <c r="B141" s="11"/>
      <c r="C141" s="12"/>
      <c r="D141" s="10"/>
      <c r="E141" s="13"/>
      <c r="F141" s="10"/>
      <c r="G141" s="10"/>
    </row>
    <row r="142" spans="1:7" customFormat="1">
      <c r="A142" s="4">
        <v>11</v>
      </c>
      <c r="B142" s="9"/>
      <c r="C142" s="9"/>
      <c r="D142" s="9"/>
      <c r="E142" s="9"/>
      <c r="F142" s="9"/>
      <c r="G142" s="9"/>
    </row>
    <row r="143" spans="1:7" customFormat="1">
      <c r="A143" s="6">
        <v>12</v>
      </c>
      <c r="B143" s="9"/>
      <c r="C143" s="9"/>
      <c r="D143" s="9"/>
      <c r="E143" s="9"/>
      <c r="F143" s="9"/>
      <c r="G143" s="9"/>
    </row>
    <row r="144" spans="1:7" customFormat="1">
      <c r="A144" s="4">
        <v>13</v>
      </c>
      <c r="B144" s="9"/>
      <c r="C144" s="9"/>
      <c r="D144" s="9"/>
      <c r="E144" s="9"/>
      <c r="F144" s="9"/>
      <c r="G144" s="9"/>
    </row>
    <row r="145" spans="1:7" customFormat="1">
      <c r="A145" s="4">
        <v>14</v>
      </c>
      <c r="B145" s="9"/>
      <c r="C145" s="9"/>
      <c r="D145" s="9"/>
      <c r="E145" s="9"/>
      <c r="F145" s="9"/>
      <c r="G145" s="9"/>
    </row>
    <row r="146" spans="1:7" customFormat="1">
      <c r="A146" s="492" t="s">
        <v>352</v>
      </c>
      <c r="B146" s="492"/>
      <c r="C146" s="492"/>
      <c r="D146" s="2" t="s">
        <v>4</v>
      </c>
      <c r="E146" s="3" t="s">
        <v>5</v>
      </c>
      <c r="F146" s="4" t="s">
        <v>6</v>
      </c>
      <c r="G146" s="5"/>
    </row>
    <row r="147" spans="1:7" customFormat="1">
      <c r="A147" s="492" t="s">
        <v>353</v>
      </c>
      <c r="B147" s="492"/>
      <c r="C147" s="492"/>
      <c r="D147" s="4">
        <f>SUM(D149:D165)</f>
        <v>288</v>
      </c>
      <c r="E147" s="3">
        <v>234</v>
      </c>
      <c r="F147" s="493" t="s">
        <v>8</v>
      </c>
      <c r="G147" s="5"/>
    </row>
    <row r="148" spans="1:7" customFormat="1">
      <c r="A148" s="6" t="s">
        <v>9</v>
      </c>
      <c r="B148" s="7" t="s">
        <v>10</v>
      </c>
      <c r="C148" s="6" t="s">
        <v>11</v>
      </c>
      <c r="D148" s="6" t="s">
        <v>12</v>
      </c>
      <c r="E148" s="3" t="s">
        <v>13</v>
      </c>
      <c r="F148" s="493"/>
      <c r="G148" s="3" t="s">
        <v>14</v>
      </c>
    </row>
    <row r="149" spans="1:7" customFormat="1">
      <c r="A149" s="6">
        <v>1</v>
      </c>
      <c r="B149" s="8" t="s">
        <v>301</v>
      </c>
      <c r="C149" s="6" t="s">
        <v>302</v>
      </c>
      <c r="D149" s="4">
        <v>20</v>
      </c>
      <c r="E149" s="3">
        <f>MIN(150,SUMIF(C149,"&gt;=111/08/01",D149)-SUMIF(C149,"&gt;=114/08/31",D149))</f>
        <v>20</v>
      </c>
      <c r="F149" s="4" t="s">
        <v>300</v>
      </c>
      <c r="G149" s="4"/>
    </row>
    <row r="150" spans="1:7" customFormat="1">
      <c r="A150" s="6">
        <v>2</v>
      </c>
      <c r="B150" s="9" t="s">
        <v>306</v>
      </c>
      <c r="C150" s="20" t="s">
        <v>307</v>
      </c>
      <c r="D150" s="21">
        <v>4</v>
      </c>
      <c r="E150" s="3">
        <f>MIN(150,SUMIF(C149:C150,"&gt;=111/08/01",D149:D150)-SUMIF(C149:C150,"&gt;=114/08/31",D149:D150))</f>
        <v>24</v>
      </c>
      <c r="F150" s="4" t="s">
        <v>308</v>
      </c>
      <c r="G150" s="4"/>
    </row>
    <row r="151" spans="1:7" customFormat="1">
      <c r="A151" s="4">
        <v>3</v>
      </c>
      <c r="B151" s="9" t="s">
        <v>309</v>
      </c>
      <c r="C151" s="20" t="s">
        <v>310</v>
      </c>
      <c r="D151" s="21">
        <v>100</v>
      </c>
      <c r="E151" s="3">
        <f>MIN(150,SUMIF(C149:C151,"&gt;=111/08/01",D149:D151)-SUMIF(C149:C151,"&gt;=114/08/31",D149:D151))</f>
        <v>124</v>
      </c>
      <c r="F151" s="4" t="s">
        <v>308</v>
      </c>
      <c r="G151" s="4"/>
    </row>
    <row r="152" spans="1:7" customFormat="1">
      <c r="A152" s="6">
        <v>4</v>
      </c>
      <c r="B152" s="8" t="s">
        <v>152</v>
      </c>
      <c r="C152" s="6" t="s">
        <v>153</v>
      </c>
      <c r="D152" s="4">
        <v>8</v>
      </c>
      <c r="E152" s="3">
        <v>132</v>
      </c>
      <c r="F152" s="4" t="s">
        <v>127</v>
      </c>
      <c r="G152" s="4"/>
    </row>
    <row r="153" spans="1:7" customFormat="1">
      <c r="A153" s="4">
        <v>5</v>
      </c>
      <c r="B153" s="8" t="s">
        <v>354</v>
      </c>
      <c r="C153" s="6" t="s">
        <v>153</v>
      </c>
      <c r="D153" s="4">
        <v>8</v>
      </c>
      <c r="E153" s="3">
        <v>140</v>
      </c>
      <c r="F153" s="4" t="s">
        <v>130</v>
      </c>
      <c r="G153" s="4"/>
    </row>
    <row r="154" spans="1:7" customFormat="1">
      <c r="A154" s="10">
        <v>6</v>
      </c>
      <c r="B154" s="39" t="s">
        <v>316</v>
      </c>
      <c r="C154" s="40" t="s">
        <v>153</v>
      </c>
      <c r="D154" s="41">
        <v>12</v>
      </c>
      <c r="E154" s="42">
        <v>150</v>
      </c>
      <c r="F154" s="41" t="s">
        <v>130</v>
      </c>
      <c r="G154" s="10"/>
    </row>
    <row r="155" spans="1:7" customFormat="1">
      <c r="A155" s="10">
        <v>7</v>
      </c>
      <c r="B155" s="39" t="s">
        <v>329</v>
      </c>
      <c r="C155" s="41" t="s">
        <v>330</v>
      </c>
      <c r="D155" s="41">
        <v>8</v>
      </c>
      <c r="E155" s="42">
        <v>150</v>
      </c>
      <c r="F155" s="41" t="s">
        <v>130</v>
      </c>
      <c r="G155" s="10"/>
    </row>
    <row r="156" spans="1:7" customFormat="1">
      <c r="A156" s="10">
        <v>8</v>
      </c>
      <c r="B156" s="39" t="s">
        <v>317</v>
      </c>
      <c r="C156" s="41" t="s">
        <v>242</v>
      </c>
      <c r="D156" s="41">
        <v>8</v>
      </c>
      <c r="E156" s="42">
        <v>150</v>
      </c>
      <c r="F156" s="41" t="s">
        <v>133</v>
      </c>
      <c r="G156" s="10"/>
    </row>
    <row r="157" spans="1:7" customFormat="1">
      <c r="A157" s="10">
        <v>9</v>
      </c>
      <c r="B157" s="39" t="s">
        <v>131</v>
      </c>
      <c r="C157" s="40" t="s">
        <v>132</v>
      </c>
      <c r="D157" s="41">
        <v>4</v>
      </c>
      <c r="E157" s="42">
        <v>150</v>
      </c>
      <c r="F157" s="41" t="s">
        <v>133</v>
      </c>
      <c r="G157" s="10"/>
    </row>
    <row r="158" spans="1:7" customFormat="1">
      <c r="A158" s="10">
        <v>10</v>
      </c>
      <c r="B158" s="65" t="s">
        <v>331</v>
      </c>
      <c r="C158" s="40" t="s">
        <v>332</v>
      </c>
      <c r="D158" s="41">
        <v>12</v>
      </c>
      <c r="E158" s="42">
        <v>150</v>
      </c>
      <c r="F158" s="41" t="s">
        <v>174</v>
      </c>
      <c r="G158" s="10"/>
    </row>
    <row r="159" spans="1:7" customFormat="1">
      <c r="A159" s="4">
        <v>11</v>
      </c>
      <c r="B159" s="9" t="s">
        <v>125</v>
      </c>
      <c r="C159" s="6" t="s">
        <v>134</v>
      </c>
      <c r="D159" s="4">
        <v>20</v>
      </c>
      <c r="E159" s="3">
        <v>150</v>
      </c>
      <c r="F159" s="4" t="s">
        <v>135</v>
      </c>
      <c r="G159" s="9"/>
    </row>
    <row r="160" spans="1:7" customFormat="1">
      <c r="A160" s="25">
        <v>12</v>
      </c>
      <c r="B160" s="9" t="s">
        <v>136</v>
      </c>
      <c r="C160" s="9" t="s">
        <v>137</v>
      </c>
      <c r="D160" s="4">
        <v>20</v>
      </c>
      <c r="E160" s="3">
        <v>170</v>
      </c>
      <c r="F160" s="4" t="s">
        <v>32</v>
      </c>
      <c r="G160" s="9"/>
    </row>
    <row r="161" spans="1:7" customFormat="1">
      <c r="A161" s="26">
        <v>13</v>
      </c>
      <c r="B161" s="9" t="s">
        <v>30</v>
      </c>
      <c r="C161" s="4" t="s">
        <v>31</v>
      </c>
      <c r="D161" s="4">
        <v>10</v>
      </c>
      <c r="E161" s="3">
        <v>180</v>
      </c>
      <c r="F161" s="4" t="s">
        <v>32</v>
      </c>
      <c r="G161" s="9"/>
    </row>
    <row r="162" spans="1:7" customFormat="1">
      <c r="A162" s="4">
        <v>14</v>
      </c>
      <c r="B162" s="438" t="s">
        <v>3274</v>
      </c>
      <c r="C162" s="9" t="s">
        <v>3275</v>
      </c>
      <c r="D162" s="4">
        <v>20</v>
      </c>
      <c r="E162" s="3">
        <v>200</v>
      </c>
      <c r="F162" s="4" t="s">
        <v>3251</v>
      </c>
      <c r="G162" s="9"/>
    </row>
    <row r="163" spans="1:7" customFormat="1">
      <c r="A163" s="4">
        <v>15</v>
      </c>
      <c r="B163" s="9" t="s">
        <v>3322</v>
      </c>
      <c r="C163" s="437" t="s">
        <v>3323</v>
      </c>
      <c r="D163" s="4">
        <v>4</v>
      </c>
      <c r="E163" s="3">
        <v>204</v>
      </c>
      <c r="F163" s="437" t="s">
        <v>3301</v>
      </c>
      <c r="G163" s="9"/>
    </row>
    <row r="164" spans="1:7" customFormat="1">
      <c r="A164" s="4">
        <v>16</v>
      </c>
      <c r="B164" s="9" t="s">
        <v>3337</v>
      </c>
      <c r="C164" s="9" t="s">
        <v>3313</v>
      </c>
      <c r="D164" s="4">
        <v>10</v>
      </c>
      <c r="E164" s="3">
        <v>214</v>
      </c>
      <c r="F164" s="4" t="s">
        <v>3301</v>
      </c>
      <c r="G164" s="9"/>
    </row>
    <row r="165" spans="1:7" customFormat="1">
      <c r="A165" s="4">
        <v>17</v>
      </c>
      <c r="B165" s="9" t="s">
        <v>3176</v>
      </c>
      <c r="C165" s="9" t="s">
        <v>3364</v>
      </c>
      <c r="D165" s="4">
        <v>20</v>
      </c>
      <c r="E165" s="3">
        <v>234</v>
      </c>
      <c r="F165" s="4" t="s">
        <v>3365</v>
      </c>
      <c r="G165" s="9"/>
    </row>
    <row r="166" spans="1:7" customFormat="1">
      <c r="A166" s="492" t="s">
        <v>355</v>
      </c>
      <c r="B166" s="492"/>
      <c r="C166" s="492"/>
      <c r="D166" s="2" t="s">
        <v>4</v>
      </c>
      <c r="E166" s="3" t="s">
        <v>5</v>
      </c>
      <c r="F166" s="4" t="s">
        <v>6</v>
      </c>
      <c r="G166" s="5"/>
    </row>
    <row r="167" spans="1:7" customFormat="1">
      <c r="A167" s="492" t="s">
        <v>356</v>
      </c>
      <c r="B167" s="492"/>
      <c r="C167" s="492"/>
      <c r="D167" s="4">
        <f>SUM(D169:D178)</f>
        <v>50</v>
      </c>
      <c r="E167" s="3">
        <v>50</v>
      </c>
      <c r="F167" s="493" t="s">
        <v>8</v>
      </c>
      <c r="G167" s="5"/>
    </row>
    <row r="168" spans="1:7" customFormat="1">
      <c r="A168" s="6" t="s">
        <v>9</v>
      </c>
      <c r="B168" s="7" t="s">
        <v>10</v>
      </c>
      <c r="C168" s="6" t="s">
        <v>11</v>
      </c>
      <c r="D168" s="6" t="s">
        <v>12</v>
      </c>
      <c r="E168" s="3" t="s">
        <v>13</v>
      </c>
      <c r="F168" s="493"/>
      <c r="G168" s="3" t="s">
        <v>14</v>
      </c>
    </row>
    <row r="169" spans="1:7" customFormat="1">
      <c r="A169" s="6">
        <v>1</v>
      </c>
      <c r="B169" s="8" t="s">
        <v>301</v>
      </c>
      <c r="C169" s="6" t="s">
        <v>302</v>
      </c>
      <c r="D169" s="4">
        <v>20</v>
      </c>
      <c r="E169" s="3">
        <f>MIN(150,SUMIF(C169,"&gt;=111/08/01",D169)-SUMIF(C169,"&gt;=114/08/31",D169))</f>
        <v>20</v>
      </c>
      <c r="F169" s="4" t="s">
        <v>300</v>
      </c>
      <c r="G169" s="4"/>
    </row>
    <row r="170" spans="1:7" customFormat="1">
      <c r="A170" s="6">
        <v>2</v>
      </c>
      <c r="B170" s="9" t="s">
        <v>125</v>
      </c>
      <c r="C170" s="20" t="s">
        <v>345</v>
      </c>
      <c r="D170" s="21">
        <v>20</v>
      </c>
      <c r="E170" s="3">
        <f>MIN(150,SUMIF(C169:C170,"&gt;=111/08/01",D169:D170)-SUMIF(C169:C170,"&gt;=114/08/31",D169:D170))</f>
        <v>40</v>
      </c>
      <c r="F170" s="4" t="s">
        <v>308</v>
      </c>
      <c r="G170" s="4"/>
    </row>
    <row r="171" spans="1:7" customFormat="1">
      <c r="A171" s="4">
        <v>3</v>
      </c>
      <c r="B171" s="9" t="s">
        <v>321</v>
      </c>
      <c r="C171" s="4" t="s">
        <v>322</v>
      </c>
      <c r="D171" s="4">
        <v>10</v>
      </c>
      <c r="E171" s="3">
        <f>MIN(150,SUMIF(C169:C171,"&gt;=111/08/01",D169:D171)-SUMIF(C169:C171,"&gt;=114/08/31",D169:D171))</f>
        <v>50</v>
      </c>
      <c r="F171" s="4" t="s">
        <v>308</v>
      </c>
      <c r="G171" s="4"/>
    </row>
    <row r="172" spans="1:7" customFormat="1">
      <c r="A172" s="6">
        <v>4</v>
      </c>
      <c r="B172" s="8"/>
      <c r="C172" s="6"/>
      <c r="D172" s="4"/>
      <c r="E172" s="3"/>
      <c r="F172" s="4"/>
      <c r="G172" s="4"/>
    </row>
    <row r="173" spans="1:7" customFormat="1">
      <c r="A173" s="4">
        <v>5</v>
      </c>
      <c r="B173" s="9"/>
      <c r="C173" s="6"/>
      <c r="D173" s="4"/>
      <c r="E173" s="3"/>
      <c r="F173" s="4"/>
      <c r="G173" s="4"/>
    </row>
    <row r="174" spans="1:7" customFormat="1">
      <c r="A174" s="10">
        <v>6</v>
      </c>
      <c r="B174" s="11"/>
      <c r="C174" s="12"/>
      <c r="D174" s="10"/>
      <c r="E174" s="13"/>
      <c r="F174" s="10"/>
      <c r="G174" s="10"/>
    </row>
    <row r="175" spans="1:7" customFormat="1">
      <c r="A175" s="10">
        <v>7</v>
      </c>
      <c r="B175" s="11"/>
      <c r="C175" s="12"/>
      <c r="D175" s="10"/>
      <c r="E175" s="13"/>
      <c r="F175" s="10"/>
      <c r="G175" s="10"/>
    </row>
    <row r="176" spans="1:7" customFormat="1">
      <c r="A176" s="10">
        <v>8</v>
      </c>
      <c r="B176" s="11"/>
      <c r="C176" s="12"/>
      <c r="D176" s="10"/>
      <c r="E176" s="13"/>
      <c r="F176" s="10"/>
      <c r="G176" s="10"/>
    </row>
    <row r="177" spans="1:7" customFormat="1">
      <c r="A177" s="10">
        <v>9</v>
      </c>
      <c r="B177" s="11"/>
      <c r="C177" s="12"/>
      <c r="D177" s="10"/>
      <c r="E177" s="13"/>
      <c r="F177" s="10"/>
      <c r="G177" s="10"/>
    </row>
    <row r="178" spans="1:7" customFormat="1">
      <c r="A178" s="10">
        <v>10</v>
      </c>
      <c r="B178" s="11"/>
      <c r="C178" s="12"/>
      <c r="D178" s="10"/>
      <c r="E178" s="13"/>
      <c r="F178" s="10"/>
      <c r="G178" s="10"/>
    </row>
    <row r="179" spans="1:7" customFormat="1">
      <c r="A179" s="4">
        <v>11</v>
      </c>
      <c r="B179" s="9"/>
      <c r="C179" s="9"/>
      <c r="D179" s="9"/>
      <c r="E179" s="9"/>
      <c r="F179" s="9"/>
      <c r="G179" s="9"/>
    </row>
    <row r="180" spans="1:7" customFormat="1">
      <c r="A180" s="25">
        <v>12</v>
      </c>
      <c r="B180" s="9"/>
      <c r="C180" s="9"/>
      <c r="D180" s="9"/>
      <c r="E180" s="9"/>
      <c r="F180" s="9"/>
      <c r="G180" s="9"/>
    </row>
    <row r="181" spans="1:7" customFormat="1">
      <c r="A181" s="26">
        <v>13</v>
      </c>
      <c r="B181" s="9"/>
      <c r="C181" s="9"/>
      <c r="D181" s="9"/>
      <c r="E181" s="9"/>
      <c r="F181" s="9"/>
      <c r="G181" s="9"/>
    </row>
    <row r="182" spans="1:7" customFormat="1">
      <c r="A182" s="4">
        <v>14</v>
      </c>
      <c r="B182" s="9"/>
      <c r="C182" s="9"/>
      <c r="D182" s="9"/>
      <c r="E182" s="9"/>
      <c r="F182" s="9"/>
      <c r="G182" s="9"/>
    </row>
    <row r="183" spans="1:7" customFormat="1">
      <c r="A183" s="492" t="s">
        <v>357</v>
      </c>
      <c r="B183" s="492"/>
      <c r="C183" s="492"/>
      <c r="D183" s="2" t="s">
        <v>4</v>
      </c>
      <c r="E183" s="3" t="s">
        <v>5</v>
      </c>
      <c r="F183" s="4" t="s">
        <v>6</v>
      </c>
      <c r="G183" s="5"/>
    </row>
    <row r="184" spans="1:7" customFormat="1">
      <c r="A184" s="492" t="s">
        <v>358</v>
      </c>
      <c r="B184" s="492"/>
      <c r="C184" s="492"/>
      <c r="D184" s="4">
        <f>SUM(D186:D196)</f>
        <v>200</v>
      </c>
      <c r="E184" s="3">
        <v>200</v>
      </c>
      <c r="F184" s="493" t="s">
        <v>8</v>
      </c>
      <c r="G184" s="5"/>
    </row>
    <row r="185" spans="1:7" customFormat="1">
      <c r="A185" s="6" t="s">
        <v>9</v>
      </c>
      <c r="B185" s="7" t="s">
        <v>10</v>
      </c>
      <c r="C185" s="6" t="s">
        <v>11</v>
      </c>
      <c r="D185" s="6" t="s">
        <v>12</v>
      </c>
      <c r="E185" s="3" t="s">
        <v>13</v>
      </c>
      <c r="F185" s="493"/>
      <c r="G185" s="3" t="s">
        <v>14</v>
      </c>
    </row>
    <row r="186" spans="1:7" customFormat="1">
      <c r="A186" s="6">
        <v>1</v>
      </c>
      <c r="B186" s="8" t="s">
        <v>301</v>
      </c>
      <c r="C186" s="6" t="s">
        <v>302</v>
      </c>
      <c r="D186" s="4">
        <v>20</v>
      </c>
      <c r="E186" s="3">
        <f>MIN(150,SUMIF(C186,"&gt;=111/08/01",D186)-SUMIF(C186,"&gt;=114/08/31",D186))</f>
        <v>20</v>
      </c>
      <c r="F186" s="4" t="s">
        <v>300</v>
      </c>
      <c r="G186" s="4"/>
    </row>
    <row r="187" spans="1:7" customFormat="1">
      <c r="A187" s="6">
        <v>2</v>
      </c>
      <c r="B187" s="9" t="s">
        <v>306</v>
      </c>
      <c r="C187" s="20" t="s">
        <v>307</v>
      </c>
      <c r="D187" s="21">
        <v>4</v>
      </c>
      <c r="E187" s="3">
        <f>MIN(150,SUMIF(C186:C187,"&gt;=111/08/01",D186:D187)-SUMIF(C186:C187,"&gt;=114/08/31",D186:D187))</f>
        <v>24</v>
      </c>
      <c r="F187" s="4" t="s">
        <v>308</v>
      </c>
      <c r="G187" s="4"/>
    </row>
    <row r="188" spans="1:7" customFormat="1">
      <c r="A188" s="4">
        <v>3</v>
      </c>
      <c r="B188" s="9" t="s">
        <v>125</v>
      </c>
      <c r="C188" s="20" t="s">
        <v>345</v>
      </c>
      <c r="D188" s="21">
        <v>20</v>
      </c>
      <c r="E188" s="3">
        <f>MIN(150,SUMIF(C186:C188,"&gt;=111/08/01",D186:D188)-SUMIF(C186:C188,"&gt;=114/08/31",D186:D188))</f>
        <v>44</v>
      </c>
      <c r="F188" s="4" t="s">
        <v>308</v>
      </c>
      <c r="G188" s="4"/>
    </row>
    <row r="189" spans="1:7" customFormat="1">
      <c r="A189" s="6">
        <v>4</v>
      </c>
      <c r="B189" s="9" t="s">
        <v>312</v>
      </c>
      <c r="C189" s="6" t="s">
        <v>313</v>
      </c>
      <c r="D189" s="4">
        <v>4</v>
      </c>
      <c r="E189" s="3">
        <f>MIN(150,SUMIF(C186:C189,"&gt;=111/08/01",D186:D189)-SUMIF(C186:C189,"&gt;=114/08/31",D186:D189))</f>
        <v>48</v>
      </c>
      <c r="F189" s="4" t="s">
        <v>314</v>
      </c>
      <c r="G189" s="4"/>
    </row>
    <row r="190" spans="1:7" customFormat="1" ht="16.5" customHeight="1">
      <c r="A190" s="10">
        <v>5</v>
      </c>
      <c r="B190" s="9" t="s">
        <v>3276</v>
      </c>
      <c r="C190" s="4" t="s">
        <v>3277</v>
      </c>
      <c r="D190" s="26">
        <v>60</v>
      </c>
      <c r="E190" s="38">
        <v>108</v>
      </c>
      <c r="F190" s="26" t="s">
        <v>3278</v>
      </c>
      <c r="G190" s="70"/>
    </row>
    <row r="191" spans="1:7" customFormat="1">
      <c r="A191" s="4">
        <v>6</v>
      </c>
      <c r="B191" s="9" t="s">
        <v>359</v>
      </c>
      <c r="C191" s="6" t="s">
        <v>360</v>
      </c>
      <c r="D191" s="4">
        <v>8</v>
      </c>
      <c r="E191" s="3">
        <v>116</v>
      </c>
      <c r="F191" s="4" t="s">
        <v>127</v>
      </c>
      <c r="G191" s="4"/>
    </row>
    <row r="192" spans="1:7" customFormat="1">
      <c r="A192" s="10">
        <v>7</v>
      </c>
      <c r="B192" s="50" t="s">
        <v>152</v>
      </c>
      <c r="C192" s="40" t="s">
        <v>153</v>
      </c>
      <c r="D192" s="41">
        <v>8</v>
      </c>
      <c r="E192" s="13">
        <v>124</v>
      </c>
      <c r="F192" s="41" t="s">
        <v>127</v>
      </c>
      <c r="G192" s="10"/>
    </row>
    <row r="193" spans="1:7" customFormat="1">
      <c r="A193" s="10">
        <v>8</v>
      </c>
      <c r="B193" s="39" t="s">
        <v>125</v>
      </c>
      <c r="C193" s="40" t="s">
        <v>126</v>
      </c>
      <c r="D193" s="41">
        <v>20</v>
      </c>
      <c r="E193" s="13">
        <v>144</v>
      </c>
      <c r="F193" s="10" t="s">
        <v>127</v>
      </c>
      <c r="G193" s="10"/>
    </row>
    <row r="194" spans="1:7" customFormat="1">
      <c r="A194" s="10">
        <v>9</v>
      </c>
      <c r="B194" s="11" t="s">
        <v>3285</v>
      </c>
      <c r="C194" s="12" t="s">
        <v>3280</v>
      </c>
      <c r="D194" s="10">
        <v>32</v>
      </c>
      <c r="E194" s="13">
        <v>176</v>
      </c>
      <c r="F194" s="10" t="s">
        <v>3281</v>
      </c>
      <c r="G194" s="10"/>
    </row>
    <row r="195" spans="1:7" customFormat="1">
      <c r="A195" s="10">
        <v>10</v>
      </c>
      <c r="B195" s="11" t="s">
        <v>3322</v>
      </c>
      <c r="C195" s="470" t="s">
        <v>3323</v>
      </c>
      <c r="D195" s="10">
        <v>4</v>
      </c>
      <c r="E195" s="13">
        <v>180</v>
      </c>
      <c r="F195" s="442" t="s">
        <v>3301</v>
      </c>
      <c r="G195" s="10"/>
    </row>
    <row r="196" spans="1:7" customFormat="1">
      <c r="A196" s="10">
        <v>11</v>
      </c>
      <c r="B196" s="11" t="s">
        <v>3341</v>
      </c>
      <c r="C196" s="12" t="s">
        <v>3310</v>
      </c>
      <c r="D196" s="10">
        <v>20</v>
      </c>
      <c r="E196" s="13">
        <v>200</v>
      </c>
      <c r="F196" s="442" t="s">
        <v>3301</v>
      </c>
      <c r="G196" s="10"/>
    </row>
    <row r="197" spans="1:7" customFormat="1">
      <c r="A197" s="10">
        <v>12</v>
      </c>
      <c r="B197" s="9"/>
      <c r="C197" s="9"/>
      <c r="D197" s="9"/>
      <c r="E197" s="9"/>
      <c r="F197" s="9"/>
      <c r="G197" s="9"/>
    </row>
    <row r="198" spans="1:7" customFormat="1">
      <c r="A198" s="10">
        <v>13</v>
      </c>
      <c r="B198" s="9"/>
      <c r="C198" s="9"/>
      <c r="D198" s="9"/>
      <c r="E198" s="9"/>
      <c r="F198" s="9"/>
      <c r="G198" s="9"/>
    </row>
    <row r="199" spans="1:7" customFormat="1">
      <c r="A199" s="10">
        <v>14</v>
      </c>
      <c r="B199" s="9"/>
      <c r="C199" s="9"/>
      <c r="D199" s="9"/>
      <c r="E199" s="9"/>
      <c r="F199" s="9"/>
      <c r="G199" s="9"/>
    </row>
    <row r="200" spans="1:7" customFormat="1">
      <c r="A200" s="492" t="s">
        <v>361</v>
      </c>
      <c r="B200" s="492"/>
      <c r="C200" s="492"/>
      <c r="D200" s="2" t="s">
        <v>4</v>
      </c>
      <c r="E200" s="3" t="s">
        <v>5</v>
      </c>
      <c r="F200" s="4" t="s">
        <v>6</v>
      </c>
      <c r="G200" s="5"/>
    </row>
    <row r="201" spans="1:7" customFormat="1">
      <c r="A201" s="492" t="s">
        <v>362</v>
      </c>
      <c r="B201" s="492"/>
      <c r="C201" s="492"/>
      <c r="D201" s="4">
        <f>SUM(D203:D226)</f>
        <v>457</v>
      </c>
      <c r="E201" s="3">
        <v>348</v>
      </c>
      <c r="F201" s="493" t="s">
        <v>8</v>
      </c>
      <c r="G201" s="5"/>
    </row>
    <row r="202" spans="1:7" customFormat="1">
      <c r="A202" s="6" t="s">
        <v>9</v>
      </c>
      <c r="B202" s="7" t="s">
        <v>10</v>
      </c>
      <c r="C202" s="6" t="s">
        <v>11</v>
      </c>
      <c r="D202" s="6" t="s">
        <v>12</v>
      </c>
      <c r="E202" s="3" t="s">
        <v>13</v>
      </c>
      <c r="F202" s="493"/>
      <c r="G202" s="3" t="s">
        <v>14</v>
      </c>
    </row>
    <row r="203" spans="1:7" customFormat="1">
      <c r="A203" s="6">
        <v>1</v>
      </c>
      <c r="B203" s="8" t="s">
        <v>301</v>
      </c>
      <c r="C203" s="6" t="s">
        <v>302</v>
      </c>
      <c r="D203" s="4">
        <v>20</v>
      </c>
      <c r="E203" s="3">
        <f>MIN(150,SUMIF(C203,"&gt;=111/08/01",D203)-SUMIF(C203,"&gt;=114/08/31",D203))</f>
        <v>20</v>
      </c>
      <c r="F203" s="4" t="s">
        <v>300</v>
      </c>
      <c r="G203" s="4"/>
    </row>
    <row r="204" spans="1:7" customFormat="1">
      <c r="A204" s="6">
        <v>2</v>
      </c>
      <c r="B204" s="8" t="s">
        <v>303</v>
      </c>
      <c r="C204" s="6" t="s">
        <v>304</v>
      </c>
      <c r="D204" s="4">
        <v>24</v>
      </c>
      <c r="E204" s="3">
        <f>MIN(150,SUMIF(C203:C204,"&gt;=111/08/01",D203:D204)-SUMIF(C203:C204,"&gt;=114/08/31",D203:D204))</f>
        <v>44</v>
      </c>
      <c r="F204" s="4" t="s">
        <v>305</v>
      </c>
      <c r="G204" s="4"/>
    </row>
    <row r="205" spans="1:7" customFormat="1">
      <c r="A205" s="4">
        <v>3</v>
      </c>
      <c r="B205" s="9" t="s">
        <v>306</v>
      </c>
      <c r="C205" s="20" t="s">
        <v>307</v>
      </c>
      <c r="D205" s="21">
        <v>4</v>
      </c>
      <c r="E205" s="3">
        <f>MIN(150,SUMIF(C203:C205,"&gt;=111/08/01",D203:D205)-SUMIF(C203:C205,"&gt;=114/08/31",D203:D205))</f>
        <v>48</v>
      </c>
      <c r="F205" s="4" t="s">
        <v>308</v>
      </c>
      <c r="G205" s="4"/>
    </row>
    <row r="206" spans="1:7" customFormat="1">
      <c r="A206" s="6">
        <v>4</v>
      </c>
      <c r="B206" s="9" t="s">
        <v>125</v>
      </c>
      <c r="C206" s="20" t="s">
        <v>345</v>
      </c>
      <c r="D206" s="21">
        <v>20</v>
      </c>
      <c r="E206" s="3">
        <f>MIN(150,SUMIF(C203:C206,"&gt;=111/08/01",D203:D206)-SUMIF(C203:C206,"&gt;=114/08/31",D203:D206))</f>
        <v>68</v>
      </c>
      <c r="F206" s="4" t="s">
        <v>308</v>
      </c>
      <c r="G206" s="4"/>
    </row>
    <row r="207" spans="1:7" customFormat="1">
      <c r="A207" s="4">
        <v>5</v>
      </c>
      <c r="B207" s="8" t="s">
        <v>152</v>
      </c>
      <c r="C207" s="6" t="s">
        <v>153</v>
      </c>
      <c r="D207" s="4">
        <v>8</v>
      </c>
      <c r="E207" s="3">
        <v>76</v>
      </c>
      <c r="F207" s="4" t="s">
        <v>127</v>
      </c>
      <c r="G207" s="4"/>
    </row>
    <row r="208" spans="1:7" customFormat="1">
      <c r="A208" s="10">
        <v>6</v>
      </c>
      <c r="B208" s="39" t="s">
        <v>125</v>
      </c>
      <c r="C208" s="40" t="s">
        <v>126</v>
      </c>
      <c r="D208" s="41">
        <v>20</v>
      </c>
      <c r="E208" s="13">
        <v>96</v>
      </c>
      <c r="F208" s="10" t="s">
        <v>127</v>
      </c>
      <c r="G208" s="10"/>
    </row>
    <row r="209" spans="1:7" customFormat="1">
      <c r="A209" s="10">
        <v>7</v>
      </c>
      <c r="B209" s="11" t="s">
        <v>316</v>
      </c>
      <c r="C209" s="12" t="s">
        <v>153</v>
      </c>
      <c r="D209" s="10">
        <v>12</v>
      </c>
      <c r="E209" s="13">
        <v>108</v>
      </c>
      <c r="F209" s="10" t="s">
        <v>130</v>
      </c>
      <c r="G209" s="10"/>
    </row>
    <row r="210" spans="1:7" customFormat="1">
      <c r="A210" s="10">
        <v>8</v>
      </c>
      <c r="B210" s="39" t="s">
        <v>329</v>
      </c>
      <c r="C210" s="41" t="s">
        <v>330</v>
      </c>
      <c r="D210" s="10">
        <v>8</v>
      </c>
      <c r="E210" s="13">
        <v>116</v>
      </c>
      <c r="F210" s="10" t="s">
        <v>130</v>
      </c>
      <c r="G210" s="10"/>
    </row>
    <row r="211" spans="1:7" customFormat="1">
      <c r="A211" s="10">
        <v>9</v>
      </c>
      <c r="B211" s="11" t="s">
        <v>339</v>
      </c>
      <c r="C211" s="12" t="s">
        <v>340</v>
      </c>
      <c r="D211" s="10">
        <v>20</v>
      </c>
      <c r="E211" s="13">
        <v>136</v>
      </c>
      <c r="F211" s="10" t="s">
        <v>130</v>
      </c>
      <c r="G211" s="10"/>
    </row>
    <row r="212" spans="1:7" customFormat="1">
      <c r="A212" s="10">
        <v>10</v>
      </c>
      <c r="B212" s="39" t="s">
        <v>131</v>
      </c>
      <c r="C212" s="40" t="s">
        <v>132</v>
      </c>
      <c r="D212" s="41">
        <v>4</v>
      </c>
      <c r="E212" s="42">
        <v>140</v>
      </c>
      <c r="F212" s="41" t="s">
        <v>133</v>
      </c>
      <c r="G212" s="10"/>
    </row>
    <row r="213" spans="1:7" customFormat="1">
      <c r="A213" s="4">
        <v>11</v>
      </c>
      <c r="B213" s="8" t="s">
        <v>213</v>
      </c>
      <c r="C213" s="6" t="s">
        <v>214</v>
      </c>
      <c r="D213" s="4">
        <v>55</v>
      </c>
      <c r="E213" s="3">
        <v>150</v>
      </c>
      <c r="F213" s="4" t="s">
        <v>218</v>
      </c>
      <c r="G213" s="9"/>
    </row>
    <row r="214" spans="1:7" customFormat="1">
      <c r="A214" s="25">
        <v>12</v>
      </c>
      <c r="B214" s="46" t="s">
        <v>335</v>
      </c>
      <c r="C214" s="6" t="s">
        <v>336</v>
      </c>
      <c r="D214" s="4">
        <v>18</v>
      </c>
      <c r="E214" s="3">
        <v>150</v>
      </c>
      <c r="F214" s="4" t="s">
        <v>174</v>
      </c>
      <c r="G214" s="9"/>
    </row>
    <row r="215" spans="1:7" customFormat="1">
      <c r="A215" s="26">
        <v>13</v>
      </c>
      <c r="B215" s="9" t="s">
        <v>125</v>
      </c>
      <c r="C215" s="6" t="s">
        <v>134</v>
      </c>
      <c r="D215" s="4">
        <v>20</v>
      </c>
      <c r="E215" s="3">
        <v>150</v>
      </c>
      <c r="F215" s="4" t="s">
        <v>135</v>
      </c>
      <c r="G215" s="9"/>
    </row>
    <row r="216" spans="1:7" customFormat="1">
      <c r="A216" s="4">
        <v>14</v>
      </c>
      <c r="B216" s="9" t="s">
        <v>183</v>
      </c>
      <c r="C216" s="4" t="s">
        <v>184</v>
      </c>
      <c r="D216" s="4">
        <v>26</v>
      </c>
      <c r="E216" s="3">
        <v>150</v>
      </c>
      <c r="F216" s="4" t="s">
        <v>32</v>
      </c>
      <c r="G216" s="9"/>
    </row>
    <row r="217" spans="1:7" customFormat="1">
      <c r="A217" s="26">
        <v>15</v>
      </c>
      <c r="B217" s="9" t="s">
        <v>154</v>
      </c>
      <c r="C217" s="9" t="s">
        <v>155</v>
      </c>
      <c r="D217" s="4">
        <v>40</v>
      </c>
      <c r="E217" s="3">
        <v>190</v>
      </c>
      <c r="F217" s="4" t="s">
        <v>32</v>
      </c>
      <c r="G217" s="9"/>
    </row>
    <row r="218" spans="1:7" customFormat="1">
      <c r="A218" s="25">
        <v>16</v>
      </c>
      <c r="B218" s="9" t="s">
        <v>30</v>
      </c>
      <c r="C218" s="4" t="s">
        <v>31</v>
      </c>
      <c r="D218" s="4">
        <v>10</v>
      </c>
      <c r="E218" s="3">
        <v>200</v>
      </c>
      <c r="F218" s="4" t="s">
        <v>32</v>
      </c>
      <c r="G218" s="9"/>
    </row>
    <row r="219" spans="1:7" customFormat="1">
      <c r="A219" s="25">
        <v>17</v>
      </c>
      <c r="B219" s="9" t="s">
        <v>3218</v>
      </c>
      <c r="C219" s="4" t="s">
        <v>3219</v>
      </c>
      <c r="D219" s="4">
        <v>10</v>
      </c>
      <c r="E219" s="3">
        <v>210</v>
      </c>
      <c r="F219" s="4" t="s">
        <v>3215</v>
      </c>
      <c r="G219" s="9"/>
    </row>
    <row r="220" spans="1:7" customFormat="1">
      <c r="A220" s="25">
        <v>18</v>
      </c>
      <c r="B220" s="438" t="s">
        <v>3274</v>
      </c>
      <c r="C220" s="9" t="s">
        <v>3275</v>
      </c>
      <c r="D220" s="4">
        <v>20</v>
      </c>
      <c r="E220" s="3">
        <v>230</v>
      </c>
      <c r="F220" s="4" t="s">
        <v>3251</v>
      </c>
      <c r="G220" s="9"/>
    </row>
    <row r="221" spans="1:7" customFormat="1">
      <c r="A221" s="25">
        <v>19</v>
      </c>
      <c r="B221" s="9" t="s">
        <v>3322</v>
      </c>
      <c r="C221" s="437" t="s">
        <v>3323</v>
      </c>
      <c r="D221" s="4">
        <v>4</v>
      </c>
      <c r="E221" s="3">
        <v>234</v>
      </c>
      <c r="F221" s="437" t="s">
        <v>3301</v>
      </c>
      <c r="G221" s="9"/>
    </row>
    <row r="222" spans="1:7" customFormat="1">
      <c r="A222" s="25">
        <v>20</v>
      </c>
      <c r="B222" s="9" t="s">
        <v>3341</v>
      </c>
      <c r="C222" s="9" t="s">
        <v>3339</v>
      </c>
      <c r="D222" s="4">
        <v>10</v>
      </c>
      <c r="E222" s="3">
        <v>244</v>
      </c>
      <c r="F222" s="4" t="s">
        <v>3301</v>
      </c>
      <c r="G222" s="9"/>
    </row>
    <row r="223" spans="1:7" customFormat="1">
      <c r="A223" s="25">
        <v>21</v>
      </c>
      <c r="B223" s="9" t="s">
        <v>3317</v>
      </c>
      <c r="C223" s="9" t="s">
        <v>3316</v>
      </c>
      <c r="D223" s="4">
        <v>52</v>
      </c>
      <c r="E223" s="3">
        <v>296</v>
      </c>
      <c r="F223" s="4" t="s">
        <v>3301</v>
      </c>
      <c r="G223" s="9"/>
    </row>
    <row r="224" spans="1:7" customFormat="1">
      <c r="A224" s="25">
        <v>22</v>
      </c>
      <c r="B224" s="9" t="s">
        <v>3176</v>
      </c>
      <c r="C224" s="9" t="s">
        <v>3364</v>
      </c>
      <c r="D224" s="4">
        <v>20</v>
      </c>
      <c r="E224" s="3">
        <v>316</v>
      </c>
      <c r="F224" s="4" t="s">
        <v>3365</v>
      </c>
      <c r="G224" s="9"/>
    </row>
    <row r="225" spans="1:7" customFormat="1">
      <c r="A225" s="25">
        <v>23</v>
      </c>
      <c r="B225" s="9" t="s">
        <v>3382</v>
      </c>
      <c r="C225" s="9" t="s">
        <v>3383</v>
      </c>
      <c r="D225" s="4">
        <v>12</v>
      </c>
      <c r="E225" s="3">
        <v>328</v>
      </c>
      <c r="F225" s="4" t="s">
        <v>3365</v>
      </c>
      <c r="G225" s="9"/>
    </row>
    <row r="226" spans="1:7" customFormat="1">
      <c r="A226" s="25">
        <v>23</v>
      </c>
      <c r="B226" s="454" t="s">
        <v>3374</v>
      </c>
      <c r="C226" s="9" t="s">
        <v>3375</v>
      </c>
      <c r="D226" s="4">
        <v>20</v>
      </c>
      <c r="E226" s="3">
        <v>348</v>
      </c>
      <c r="F226" s="4" t="s">
        <v>3388</v>
      </c>
      <c r="G226" s="9"/>
    </row>
    <row r="227" spans="1:7" customFormat="1">
      <c r="A227" s="492" t="s">
        <v>363</v>
      </c>
      <c r="B227" s="492"/>
      <c r="C227" s="492"/>
      <c r="D227" s="2" t="s">
        <v>4</v>
      </c>
      <c r="E227" s="3" t="s">
        <v>5</v>
      </c>
      <c r="F227" s="4" t="s">
        <v>6</v>
      </c>
      <c r="G227" s="5"/>
    </row>
    <row r="228" spans="1:7" customFormat="1">
      <c r="A228" s="492" t="s">
        <v>364</v>
      </c>
      <c r="B228" s="492"/>
      <c r="C228" s="492"/>
      <c r="D228" s="4">
        <f>SUM(D230:D246)</f>
        <v>325</v>
      </c>
      <c r="E228" s="3">
        <v>276</v>
      </c>
      <c r="F228" s="493" t="s">
        <v>8</v>
      </c>
      <c r="G228" s="5"/>
    </row>
    <row r="229" spans="1:7" customFormat="1">
      <c r="A229" s="6" t="s">
        <v>9</v>
      </c>
      <c r="B229" s="7" t="s">
        <v>10</v>
      </c>
      <c r="C229" s="6" t="s">
        <v>11</v>
      </c>
      <c r="D229" s="6" t="s">
        <v>12</v>
      </c>
      <c r="E229" s="3" t="s">
        <v>13</v>
      </c>
      <c r="F229" s="493"/>
      <c r="G229" s="3" t="s">
        <v>14</v>
      </c>
    </row>
    <row r="230" spans="1:7" customFormat="1">
      <c r="A230" s="6">
        <v>1</v>
      </c>
      <c r="B230" s="8" t="s">
        <v>298</v>
      </c>
      <c r="C230" s="6" t="s">
        <v>299</v>
      </c>
      <c r="D230" s="4">
        <v>4</v>
      </c>
      <c r="E230" s="3">
        <f>MIN(150,SUMIF(C230,"&gt;=111/08/01",D230)-SUMIF(C230,"&gt;=114/08/31",D230))</f>
        <v>4</v>
      </c>
      <c r="F230" s="4" t="s">
        <v>300</v>
      </c>
      <c r="G230" s="4"/>
    </row>
    <row r="231" spans="1:7" customFormat="1">
      <c r="A231" s="6">
        <v>2</v>
      </c>
      <c r="B231" s="8" t="s">
        <v>301</v>
      </c>
      <c r="C231" s="6" t="s">
        <v>302</v>
      </c>
      <c r="D231" s="4">
        <v>20</v>
      </c>
      <c r="E231" s="3">
        <f>MIN(150,SUMIF(C230:C231,"&gt;=111/08/01",D230:D231)-SUMIF(C230:C231,"&gt;=114/08/31",D230:D231))</f>
        <v>24</v>
      </c>
      <c r="F231" s="4" t="s">
        <v>300</v>
      </c>
      <c r="G231" s="4"/>
    </row>
    <row r="232" spans="1:7" customFormat="1">
      <c r="A232" s="4">
        <v>3</v>
      </c>
      <c r="B232" s="9" t="s">
        <v>365</v>
      </c>
      <c r="C232" s="6" t="s">
        <v>307</v>
      </c>
      <c r="D232" s="4">
        <v>4</v>
      </c>
      <c r="E232" s="3">
        <f>MIN(150,SUMIF(C230:C232,"&gt;=111/08/01",D230:D232)-SUMIF(C230:C232,"&gt;=114/08/31",D230:D232))</f>
        <v>28</v>
      </c>
      <c r="F232" s="4" t="s">
        <v>308</v>
      </c>
      <c r="G232" s="4"/>
    </row>
    <row r="233" spans="1:7" customFormat="1">
      <c r="A233" s="6">
        <v>4</v>
      </c>
      <c r="B233" s="9" t="s">
        <v>309</v>
      </c>
      <c r="C233" s="20" t="s">
        <v>310</v>
      </c>
      <c r="D233" s="21">
        <v>100</v>
      </c>
      <c r="E233" s="3">
        <f>MIN(150,SUMIF(C230:C233,"&gt;=111/08/01",D230:D233)-SUMIF(C230:C233,"&gt;=114/08/31",D230:D233))</f>
        <v>128</v>
      </c>
      <c r="F233" s="4" t="s">
        <v>308</v>
      </c>
      <c r="G233" s="4"/>
    </row>
    <row r="234" spans="1:7" customFormat="1">
      <c r="A234" s="4">
        <v>5</v>
      </c>
      <c r="B234" s="9" t="s">
        <v>366</v>
      </c>
      <c r="C234" s="20" t="s">
        <v>367</v>
      </c>
      <c r="D234" s="21">
        <v>8</v>
      </c>
      <c r="E234" s="3">
        <f>MIN(150,SUMIF(C230:C234,"&gt;=111/08/01",D230:D234)-SUMIF(C230:C234,"&gt;=114/08/31",D230:D234))</f>
        <v>136</v>
      </c>
      <c r="F234" s="4" t="s">
        <v>308</v>
      </c>
      <c r="G234" s="4"/>
    </row>
    <row r="235" spans="1:7" customFormat="1">
      <c r="A235" s="10">
        <v>6</v>
      </c>
      <c r="B235" s="11" t="s">
        <v>312</v>
      </c>
      <c r="C235" s="12" t="s">
        <v>313</v>
      </c>
      <c r="D235" s="10">
        <v>4</v>
      </c>
      <c r="E235" s="13">
        <f>MIN(150,SUMIF(C230:C235,"&gt;=111/08/01",D230:D235)-SUMIF(C230:C235,"&gt;=114/08/31",D230:D235))</f>
        <v>140</v>
      </c>
      <c r="F235" s="10" t="s">
        <v>314</v>
      </c>
      <c r="G235" s="10"/>
    </row>
    <row r="236" spans="1:7" customFormat="1">
      <c r="A236" s="10">
        <v>7</v>
      </c>
      <c r="B236" s="11" t="s">
        <v>152</v>
      </c>
      <c r="C236" s="12" t="s">
        <v>153</v>
      </c>
      <c r="D236" s="10">
        <v>8</v>
      </c>
      <c r="E236" s="13">
        <v>148</v>
      </c>
      <c r="F236" s="10" t="s">
        <v>127</v>
      </c>
      <c r="G236" s="10"/>
    </row>
    <row r="237" spans="1:7" customFormat="1">
      <c r="A237" s="10">
        <v>8</v>
      </c>
      <c r="B237" s="50" t="s">
        <v>324</v>
      </c>
      <c r="C237" s="40" t="s">
        <v>325</v>
      </c>
      <c r="D237" s="41">
        <v>9</v>
      </c>
      <c r="E237" s="42">
        <v>150</v>
      </c>
      <c r="F237" s="41" t="s">
        <v>212</v>
      </c>
      <c r="G237" s="10"/>
    </row>
    <row r="238" spans="1:7" customFormat="1">
      <c r="A238" s="10">
        <v>9</v>
      </c>
      <c r="B238" s="39" t="s">
        <v>131</v>
      </c>
      <c r="C238" s="40" t="s">
        <v>132</v>
      </c>
      <c r="D238" s="41">
        <v>4</v>
      </c>
      <c r="E238" s="42">
        <v>150</v>
      </c>
      <c r="F238" s="41" t="s">
        <v>133</v>
      </c>
      <c r="G238" s="10"/>
    </row>
    <row r="239" spans="1:7" customFormat="1">
      <c r="A239" s="10">
        <v>10</v>
      </c>
      <c r="B239" s="51" t="s">
        <v>335</v>
      </c>
      <c r="C239" s="40" t="s">
        <v>336</v>
      </c>
      <c r="D239" s="41">
        <v>18</v>
      </c>
      <c r="E239" s="42">
        <v>150</v>
      </c>
      <c r="F239" s="41" t="s">
        <v>174</v>
      </c>
      <c r="G239" s="10"/>
    </row>
    <row r="240" spans="1:7" customFormat="1">
      <c r="A240" s="4">
        <v>11</v>
      </c>
      <c r="B240" s="9" t="s">
        <v>125</v>
      </c>
      <c r="C240" s="6" t="s">
        <v>134</v>
      </c>
      <c r="D240" s="4">
        <v>20</v>
      </c>
      <c r="E240" s="3">
        <v>150</v>
      </c>
      <c r="F240" s="4" t="s">
        <v>135</v>
      </c>
      <c r="G240" s="9"/>
    </row>
    <row r="241" spans="1:7" customFormat="1">
      <c r="A241" s="25">
        <v>12</v>
      </c>
      <c r="B241" s="9" t="s">
        <v>136</v>
      </c>
      <c r="C241" s="4" t="s">
        <v>137</v>
      </c>
      <c r="D241" s="4">
        <v>20</v>
      </c>
      <c r="E241" s="3">
        <v>170</v>
      </c>
      <c r="F241" s="4" t="s">
        <v>32</v>
      </c>
      <c r="G241" s="9"/>
    </row>
    <row r="242" spans="1:7" customFormat="1">
      <c r="A242" s="26">
        <v>13</v>
      </c>
      <c r="B242" s="9" t="s">
        <v>30</v>
      </c>
      <c r="C242" s="4" t="s">
        <v>31</v>
      </c>
      <c r="D242" s="4">
        <v>10</v>
      </c>
      <c r="E242" s="3">
        <v>180</v>
      </c>
      <c r="F242" s="4" t="s">
        <v>32</v>
      </c>
      <c r="G242" s="9"/>
    </row>
    <row r="243" spans="1:7" customFormat="1">
      <c r="A243" s="26">
        <v>14</v>
      </c>
      <c r="B243" s="438" t="s">
        <v>3274</v>
      </c>
      <c r="C243" s="4" t="s">
        <v>3177</v>
      </c>
      <c r="D243" s="4">
        <v>20</v>
      </c>
      <c r="E243" s="3">
        <v>200</v>
      </c>
      <c r="F243" s="4" t="s">
        <v>3251</v>
      </c>
      <c r="G243" s="9"/>
    </row>
    <row r="244" spans="1:7" customFormat="1">
      <c r="A244" s="26">
        <v>15</v>
      </c>
      <c r="B244" s="9" t="s">
        <v>3322</v>
      </c>
      <c r="C244" s="437" t="s">
        <v>3323</v>
      </c>
      <c r="D244" s="4">
        <v>4</v>
      </c>
      <c r="E244" s="3">
        <v>204</v>
      </c>
      <c r="F244" s="437" t="s">
        <v>3301</v>
      </c>
      <c r="G244" s="9"/>
    </row>
    <row r="245" spans="1:7" customFormat="1">
      <c r="A245" s="26">
        <v>16</v>
      </c>
      <c r="B245" s="9" t="s">
        <v>3317</v>
      </c>
      <c r="C245" s="9" t="s">
        <v>3316</v>
      </c>
      <c r="D245" s="4">
        <v>52</v>
      </c>
      <c r="E245" s="3">
        <v>256</v>
      </c>
      <c r="F245" s="437" t="s">
        <v>3301</v>
      </c>
      <c r="G245" s="9"/>
    </row>
    <row r="246" spans="1:7" customFormat="1">
      <c r="A246" s="26">
        <v>17</v>
      </c>
      <c r="B246" s="9" t="s">
        <v>3176</v>
      </c>
      <c r="C246" s="9" t="s">
        <v>3364</v>
      </c>
      <c r="D246" s="4">
        <v>20</v>
      </c>
      <c r="E246" s="3">
        <v>276</v>
      </c>
      <c r="F246" s="4" t="s">
        <v>3365</v>
      </c>
      <c r="G246" s="9"/>
    </row>
    <row r="247" spans="1:7" customFormat="1">
      <c r="A247" s="492" t="s">
        <v>368</v>
      </c>
      <c r="B247" s="492"/>
      <c r="C247" s="492"/>
      <c r="D247" s="2" t="s">
        <v>4</v>
      </c>
      <c r="E247" s="3" t="s">
        <v>5</v>
      </c>
      <c r="F247" s="4" t="s">
        <v>6</v>
      </c>
      <c r="G247" s="5"/>
    </row>
    <row r="248" spans="1:7" customFormat="1">
      <c r="A248" s="492" t="s">
        <v>369</v>
      </c>
      <c r="B248" s="492"/>
      <c r="C248" s="492"/>
      <c r="D248" s="4">
        <f>SUM(D250:D264)</f>
        <v>276</v>
      </c>
      <c r="E248" s="3">
        <v>234</v>
      </c>
      <c r="F248" s="493" t="s">
        <v>8</v>
      </c>
      <c r="G248" s="5"/>
    </row>
    <row r="249" spans="1:7" customFormat="1">
      <c r="A249" s="6" t="s">
        <v>9</v>
      </c>
      <c r="B249" s="7" t="s">
        <v>10</v>
      </c>
      <c r="C249" s="6" t="s">
        <v>11</v>
      </c>
      <c r="D249" s="6" t="s">
        <v>12</v>
      </c>
      <c r="E249" s="3" t="s">
        <v>13</v>
      </c>
      <c r="F249" s="493"/>
      <c r="G249" s="3" t="s">
        <v>14</v>
      </c>
    </row>
    <row r="250" spans="1:7" customFormat="1">
      <c r="A250" s="6">
        <v>1</v>
      </c>
      <c r="B250" s="8" t="s">
        <v>301</v>
      </c>
      <c r="C250" s="6" t="s">
        <v>302</v>
      </c>
      <c r="D250" s="4">
        <v>20</v>
      </c>
      <c r="E250" s="3">
        <f>MIN(150,SUMIF(C250,"&gt;=111/08/01",D250)-SUMIF(C250,"&gt;=114/08/31",D250))</f>
        <v>20</v>
      </c>
      <c r="F250" s="4" t="s">
        <v>300</v>
      </c>
      <c r="G250" s="4"/>
    </row>
    <row r="251" spans="1:7" customFormat="1">
      <c r="A251" s="6">
        <v>2</v>
      </c>
      <c r="B251" s="9" t="s">
        <v>365</v>
      </c>
      <c r="C251" s="6" t="s">
        <v>307</v>
      </c>
      <c r="D251" s="4">
        <v>4</v>
      </c>
      <c r="E251" s="3">
        <f>MIN(150,SUMIF(C250:C251,"&gt;=111/08/01",D250:D251)-SUMIF(C250:C251,"&gt;=114/08/31",D250:D251))</f>
        <v>24</v>
      </c>
      <c r="F251" s="4" t="s">
        <v>308</v>
      </c>
      <c r="G251" s="4"/>
    </row>
    <row r="252" spans="1:7" customFormat="1">
      <c r="A252" s="4">
        <v>3</v>
      </c>
      <c r="B252" s="9" t="s">
        <v>309</v>
      </c>
      <c r="C252" s="20" t="s">
        <v>310</v>
      </c>
      <c r="D252" s="21">
        <v>100</v>
      </c>
      <c r="E252" s="3">
        <f>MIN(150,SUMIF(C250:C252,"&gt;=111/08/01",D250:D252)-SUMIF(C250:C252,"&gt;=114/08/31",D250:D252))</f>
        <v>124</v>
      </c>
      <c r="F252" s="4" t="s">
        <v>308</v>
      </c>
      <c r="G252" s="4"/>
    </row>
    <row r="253" spans="1:7" customFormat="1">
      <c r="A253" s="6">
        <v>4</v>
      </c>
      <c r="B253" s="8" t="s">
        <v>152</v>
      </c>
      <c r="C253" s="6" t="s">
        <v>153</v>
      </c>
      <c r="D253" s="4">
        <v>8</v>
      </c>
      <c r="E253" s="3">
        <v>132</v>
      </c>
      <c r="F253" s="4" t="s">
        <v>127</v>
      </c>
      <c r="G253" s="4"/>
    </row>
    <row r="254" spans="1:7" customFormat="1">
      <c r="A254" s="4">
        <v>5</v>
      </c>
      <c r="B254" s="9" t="s">
        <v>316</v>
      </c>
      <c r="C254" s="6" t="s">
        <v>153</v>
      </c>
      <c r="D254" s="4">
        <v>12</v>
      </c>
      <c r="E254" s="3">
        <v>144</v>
      </c>
      <c r="F254" s="4" t="s">
        <v>130</v>
      </c>
      <c r="G254" s="4"/>
    </row>
    <row r="255" spans="1:7" customFormat="1">
      <c r="A255" s="10">
        <v>6</v>
      </c>
      <c r="B255" s="39" t="s">
        <v>329</v>
      </c>
      <c r="C255" s="41" t="s">
        <v>330</v>
      </c>
      <c r="D255" s="41">
        <v>8</v>
      </c>
      <c r="E255" s="42">
        <v>150</v>
      </c>
      <c r="F255" s="41" t="s">
        <v>130</v>
      </c>
      <c r="G255" s="10"/>
    </row>
    <row r="256" spans="1:7" customFormat="1">
      <c r="A256" s="10">
        <v>7</v>
      </c>
      <c r="B256" s="39" t="s">
        <v>317</v>
      </c>
      <c r="C256" s="41" t="s">
        <v>242</v>
      </c>
      <c r="D256" s="41">
        <v>8</v>
      </c>
      <c r="E256" s="42">
        <v>150</v>
      </c>
      <c r="F256" s="41" t="s">
        <v>133</v>
      </c>
      <c r="G256" s="10"/>
    </row>
    <row r="257" spans="1:7" customFormat="1">
      <c r="A257" s="10">
        <v>8</v>
      </c>
      <c r="B257" s="39" t="s">
        <v>131</v>
      </c>
      <c r="C257" s="40" t="s">
        <v>132</v>
      </c>
      <c r="D257" s="41">
        <v>4</v>
      </c>
      <c r="E257" s="42">
        <v>150</v>
      </c>
      <c r="F257" s="41" t="s">
        <v>133</v>
      </c>
      <c r="G257" s="10"/>
    </row>
    <row r="258" spans="1:7" customFormat="1">
      <c r="A258" s="10">
        <v>9</v>
      </c>
      <c r="B258" s="51" t="s">
        <v>318</v>
      </c>
      <c r="C258" s="40" t="s">
        <v>133</v>
      </c>
      <c r="D258" s="41">
        <v>8</v>
      </c>
      <c r="E258" s="42">
        <v>150</v>
      </c>
      <c r="F258" s="41" t="s">
        <v>174</v>
      </c>
      <c r="G258" s="10"/>
    </row>
    <row r="259" spans="1:7" customFormat="1">
      <c r="A259" s="10">
        <v>10</v>
      </c>
      <c r="B259" s="39" t="s">
        <v>125</v>
      </c>
      <c r="C259" s="40" t="s">
        <v>134</v>
      </c>
      <c r="D259" s="41">
        <v>20</v>
      </c>
      <c r="E259" s="42">
        <v>150</v>
      </c>
      <c r="F259" s="41" t="s">
        <v>135</v>
      </c>
      <c r="G259" s="10"/>
    </row>
    <row r="260" spans="1:7" customFormat="1">
      <c r="A260" s="4">
        <v>11</v>
      </c>
      <c r="B260" s="9" t="s">
        <v>136</v>
      </c>
      <c r="C260" s="4" t="s">
        <v>137</v>
      </c>
      <c r="D260" s="4">
        <v>20</v>
      </c>
      <c r="E260" s="3">
        <v>170</v>
      </c>
      <c r="F260" s="4" t="s">
        <v>32</v>
      </c>
      <c r="G260" s="9"/>
    </row>
    <row r="261" spans="1:7" customFormat="1">
      <c r="A261" s="25">
        <v>12</v>
      </c>
      <c r="B261" s="438" t="s">
        <v>3274</v>
      </c>
      <c r="C261" s="4" t="s">
        <v>3275</v>
      </c>
      <c r="D261" s="4">
        <v>20</v>
      </c>
      <c r="E261" s="3">
        <v>190</v>
      </c>
      <c r="F261" s="4" t="s">
        <v>3251</v>
      </c>
      <c r="G261" s="9"/>
    </row>
    <row r="262" spans="1:7" customFormat="1">
      <c r="A262" s="26">
        <v>13</v>
      </c>
      <c r="B262" s="9" t="s">
        <v>3322</v>
      </c>
      <c r="C262" s="437" t="s">
        <v>3323</v>
      </c>
      <c r="D262" s="4">
        <v>4</v>
      </c>
      <c r="E262" s="3">
        <v>194</v>
      </c>
      <c r="F262" s="437" t="s">
        <v>3301</v>
      </c>
      <c r="G262" s="9"/>
    </row>
    <row r="263" spans="1:7" customFormat="1">
      <c r="A263" s="26">
        <v>14</v>
      </c>
      <c r="B263" s="9" t="s">
        <v>3341</v>
      </c>
      <c r="C263" s="9" t="s">
        <v>3310</v>
      </c>
      <c r="D263" s="4">
        <v>20</v>
      </c>
      <c r="E263" s="3">
        <v>214</v>
      </c>
      <c r="F263" s="4" t="s">
        <v>3301</v>
      </c>
      <c r="G263" s="9"/>
    </row>
    <row r="264" spans="1:7" customFormat="1">
      <c r="A264" s="26">
        <v>15</v>
      </c>
      <c r="B264" s="9" t="s">
        <v>3176</v>
      </c>
      <c r="C264" s="9" t="s">
        <v>3364</v>
      </c>
      <c r="D264" s="4">
        <v>20</v>
      </c>
      <c r="E264" s="3">
        <v>234</v>
      </c>
      <c r="F264" s="437" t="s">
        <v>3365</v>
      </c>
      <c r="G264" s="9"/>
    </row>
    <row r="265" spans="1:7" customFormat="1">
      <c r="A265" s="492" t="s">
        <v>370</v>
      </c>
      <c r="B265" s="492"/>
      <c r="C265" s="492"/>
      <c r="D265" s="2" t="s">
        <v>4</v>
      </c>
      <c r="E265" s="3" t="s">
        <v>5</v>
      </c>
      <c r="F265" s="4" t="s">
        <v>6</v>
      </c>
      <c r="G265" s="5"/>
    </row>
    <row r="266" spans="1:7" customFormat="1">
      <c r="A266" s="492" t="s">
        <v>371</v>
      </c>
      <c r="B266" s="492"/>
      <c r="C266" s="492"/>
      <c r="D266" s="4">
        <f>SUM(D267:D277)</f>
        <v>70</v>
      </c>
      <c r="E266" s="3">
        <v>70</v>
      </c>
      <c r="F266" s="493" t="s">
        <v>8</v>
      </c>
      <c r="G266" s="5"/>
    </row>
    <row r="267" spans="1:7" customFormat="1">
      <c r="A267" s="6" t="s">
        <v>9</v>
      </c>
      <c r="B267" s="7" t="s">
        <v>10</v>
      </c>
      <c r="C267" s="6" t="s">
        <v>11</v>
      </c>
      <c r="D267" s="6" t="s">
        <v>12</v>
      </c>
      <c r="E267" s="3" t="s">
        <v>13</v>
      </c>
      <c r="F267" s="493"/>
      <c r="G267" s="3" t="s">
        <v>14</v>
      </c>
    </row>
    <row r="268" spans="1:7" customFormat="1">
      <c r="A268" s="6">
        <v>1</v>
      </c>
      <c r="B268" s="8" t="s">
        <v>301</v>
      </c>
      <c r="C268" s="6" t="s">
        <v>302</v>
      </c>
      <c r="D268" s="4">
        <v>20</v>
      </c>
      <c r="E268" s="3">
        <f>MIN(150,SUMIF(C268,"&gt;=111/08/01",D268)-SUMIF(C268,"&gt;=114/08/31",D268))</f>
        <v>20</v>
      </c>
      <c r="F268" s="4" t="s">
        <v>300</v>
      </c>
      <c r="G268" s="4"/>
    </row>
    <row r="269" spans="1:7" customFormat="1">
      <c r="A269" s="6">
        <v>2</v>
      </c>
      <c r="B269" s="9" t="s">
        <v>125</v>
      </c>
      <c r="C269" s="20" t="s">
        <v>345</v>
      </c>
      <c r="D269" s="21">
        <v>20</v>
      </c>
      <c r="E269" s="3">
        <f>MIN(150,SUMIF(C268:C269,"&gt;=111/08/01",D268:D269)-SUMIF(C268:C269,"&gt;=114/08/31",D268:D269))</f>
        <v>40</v>
      </c>
      <c r="F269" s="4" t="s">
        <v>308</v>
      </c>
      <c r="G269" s="4"/>
    </row>
    <row r="270" spans="1:7" customFormat="1">
      <c r="A270" s="4">
        <v>3</v>
      </c>
      <c r="B270" s="46" t="s">
        <v>335</v>
      </c>
      <c r="C270" s="6" t="s">
        <v>336</v>
      </c>
      <c r="D270" s="4">
        <v>18</v>
      </c>
      <c r="E270" s="3">
        <v>58</v>
      </c>
      <c r="F270" s="4" t="s">
        <v>174</v>
      </c>
      <c r="G270" s="4"/>
    </row>
    <row r="271" spans="1:7" customFormat="1">
      <c r="A271" s="6">
        <v>4</v>
      </c>
      <c r="B271" s="8" t="s">
        <v>3218</v>
      </c>
      <c r="C271" s="6" t="s">
        <v>3219</v>
      </c>
      <c r="D271" s="4">
        <v>8</v>
      </c>
      <c r="E271" s="3">
        <v>66</v>
      </c>
      <c r="F271" s="4" t="s">
        <v>3215</v>
      </c>
      <c r="G271" s="4"/>
    </row>
    <row r="272" spans="1:7" customFormat="1">
      <c r="A272" s="4">
        <v>5</v>
      </c>
      <c r="B272" s="9" t="s">
        <v>3322</v>
      </c>
      <c r="C272" s="458" t="s">
        <v>3323</v>
      </c>
      <c r="D272" s="4">
        <v>4</v>
      </c>
      <c r="E272" s="3">
        <v>70</v>
      </c>
      <c r="F272" s="437" t="s">
        <v>3301</v>
      </c>
      <c r="G272" s="4"/>
    </row>
    <row r="273" spans="1:7" customFormat="1">
      <c r="A273" s="10">
        <v>6</v>
      </c>
      <c r="B273" s="11"/>
      <c r="C273" s="12"/>
      <c r="D273" s="10"/>
      <c r="E273" s="13"/>
      <c r="F273" s="10"/>
      <c r="G273" s="10"/>
    </row>
    <row r="274" spans="1:7" customFormat="1">
      <c r="A274" s="10">
        <v>7</v>
      </c>
      <c r="B274" s="11"/>
      <c r="C274" s="12"/>
      <c r="D274" s="10"/>
      <c r="E274" s="13"/>
      <c r="F274" s="10"/>
      <c r="G274" s="10"/>
    </row>
    <row r="275" spans="1:7" customFormat="1">
      <c r="A275" s="10">
        <v>8</v>
      </c>
      <c r="B275" s="11"/>
      <c r="C275" s="12"/>
      <c r="D275" s="10"/>
      <c r="E275" s="13"/>
      <c r="F275" s="10"/>
      <c r="G275" s="10"/>
    </row>
    <row r="276" spans="1:7" customFormat="1">
      <c r="A276" s="10">
        <v>9</v>
      </c>
      <c r="B276" s="11"/>
      <c r="C276" s="12"/>
      <c r="D276" s="10"/>
      <c r="E276" s="13"/>
      <c r="F276" s="10"/>
      <c r="G276" s="10"/>
    </row>
    <row r="277" spans="1:7" customFormat="1">
      <c r="A277" s="10">
        <v>10</v>
      </c>
      <c r="B277" s="11"/>
      <c r="C277" s="12"/>
      <c r="D277" s="10"/>
      <c r="E277" s="13"/>
      <c r="F277" s="10"/>
      <c r="G277" s="10"/>
    </row>
    <row r="278" spans="1:7" customFormat="1">
      <c r="A278" s="4">
        <v>11</v>
      </c>
      <c r="B278" s="9"/>
      <c r="C278" s="9"/>
      <c r="D278" s="9"/>
      <c r="E278" s="9"/>
      <c r="F278" s="9"/>
      <c r="G278" s="9"/>
    </row>
    <row r="279" spans="1:7" customFormat="1">
      <c r="A279" s="25">
        <v>12</v>
      </c>
      <c r="B279" s="9"/>
      <c r="C279" s="9"/>
      <c r="D279" s="9"/>
      <c r="E279" s="9"/>
      <c r="F279" s="9"/>
      <c r="G279" s="9"/>
    </row>
    <row r="280" spans="1:7" customFormat="1">
      <c r="A280" s="26">
        <v>13</v>
      </c>
      <c r="B280" s="9"/>
      <c r="C280" s="9"/>
      <c r="D280" s="9"/>
      <c r="E280" s="9"/>
      <c r="F280" s="9"/>
      <c r="G280" s="9"/>
    </row>
    <row r="281" spans="1:7" customFormat="1">
      <c r="A281" s="492" t="s">
        <v>372</v>
      </c>
      <c r="B281" s="492"/>
      <c r="C281" s="492"/>
      <c r="D281" s="2" t="s">
        <v>4</v>
      </c>
      <c r="E281" s="3" t="s">
        <v>5</v>
      </c>
      <c r="F281" s="4" t="s">
        <v>6</v>
      </c>
      <c r="G281" s="5"/>
    </row>
    <row r="282" spans="1:7" customFormat="1">
      <c r="A282" s="492" t="s">
        <v>373</v>
      </c>
      <c r="B282" s="492"/>
      <c r="C282" s="492"/>
      <c r="D282" s="4">
        <f>SUM(D284:D296)</f>
        <v>176</v>
      </c>
      <c r="E282" s="3">
        <v>176</v>
      </c>
      <c r="F282" s="493" t="s">
        <v>8</v>
      </c>
      <c r="G282" s="5"/>
    </row>
    <row r="283" spans="1:7" customFormat="1">
      <c r="A283" s="6" t="s">
        <v>9</v>
      </c>
      <c r="B283" s="7" t="s">
        <v>10</v>
      </c>
      <c r="C283" s="6" t="s">
        <v>11</v>
      </c>
      <c r="D283" s="6" t="s">
        <v>12</v>
      </c>
      <c r="E283" s="3" t="s">
        <v>13</v>
      </c>
      <c r="F283" s="493"/>
      <c r="G283" s="3" t="s">
        <v>14</v>
      </c>
    </row>
    <row r="284" spans="1:7" customFormat="1">
      <c r="A284" s="6">
        <v>1</v>
      </c>
      <c r="B284" s="8" t="s">
        <v>301</v>
      </c>
      <c r="C284" s="6" t="s">
        <v>302</v>
      </c>
      <c r="D284" s="4">
        <v>20</v>
      </c>
      <c r="E284" s="3">
        <f>MIN(150,SUMIF(C284,"&gt;=111/08/01",D284)-SUMIF(C284,"&gt;=114/08/31",D284))</f>
        <v>20</v>
      </c>
      <c r="F284" s="4" t="s">
        <v>300</v>
      </c>
      <c r="G284" s="4"/>
    </row>
    <row r="285" spans="1:7" customFormat="1">
      <c r="A285" s="6">
        <v>2</v>
      </c>
      <c r="B285" s="9" t="s">
        <v>365</v>
      </c>
      <c r="C285" s="6" t="s">
        <v>307</v>
      </c>
      <c r="D285" s="4">
        <v>4</v>
      </c>
      <c r="E285" s="3">
        <f>MIN(150,SUMIF(C284:C285,"&gt;=111/08/01",D284:D285)-SUMIF(C284:C285,"&gt;=114/08/31",D284:D285))</f>
        <v>24</v>
      </c>
      <c r="F285" s="4" t="s">
        <v>308</v>
      </c>
      <c r="G285" s="4"/>
    </row>
    <row r="286" spans="1:7" customFormat="1">
      <c r="A286" s="4">
        <v>3</v>
      </c>
      <c r="B286" s="9" t="s">
        <v>125</v>
      </c>
      <c r="C286" s="20" t="s">
        <v>345</v>
      </c>
      <c r="D286" s="21">
        <v>20</v>
      </c>
      <c r="E286" s="3">
        <f>MIN(150,SUMIF(C284:C286,"&gt;=111/08/01",D284:D286)-SUMIF(C284:C286,"&gt;=114/08/31",D284:D286))</f>
        <v>44</v>
      </c>
      <c r="F286" s="4" t="s">
        <v>308</v>
      </c>
      <c r="G286" s="4"/>
    </row>
    <row r="287" spans="1:7" customFormat="1">
      <c r="A287" s="6">
        <v>4</v>
      </c>
      <c r="B287" s="9" t="s">
        <v>359</v>
      </c>
      <c r="C287" s="6" t="s">
        <v>360</v>
      </c>
      <c r="D287" s="4">
        <v>8</v>
      </c>
      <c r="E287" s="3">
        <v>52</v>
      </c>
      <c r="F287" s="4" t="s">
        <v>127</v>
      </c>
      <c r="G287" s="4"/>
    </row>
    <row r="288" spans="1:7" customFormat="1">
      <c r="A288" s="4">
        <v>5</v>
      </c>
      <c r="B288" s="9" t="s">
        <v>125</v>
      </c>
      <c r="C288" s="6" t="s">
        <v>126</v>
      </c>
      <c r="D288" s="4">
        <v>20</v>
      </c>
      <c r="E288" s="3">
        <v>72</v>
      </c>
      <c r="F288" s="4" t="s">
        <v>127</v>
      </c>
      <c r="G288" s="4"/>
    </row>
    <row r="289" spans="1:7" customFormat="1">
      <c r="A289" s="10">
        <v>6</v>
      </c>
      <c r="B289" s="11" t="s">
        <v>316</v>
      </c>
      <c r="C289" s="12" t="s">
        <v>153</v>
      </c>
      <c r="D289" s="10">
        <v>12</v>
      </c>
      <c r="E289" s="13">
        <v>84</v>
      </c>
      <c r="F289" s="66" t="s">
        <v>130</v>
      </c>
      <c r="G289" s="10"/>
    </row>
    <row r="290" spans="1:7" customFormat="1">
      <c r="A290" s="10">
        <v>7</v>
      </c>
      <c r="B290" s="39" t="s">
        <v>131</v>
      </c>
      <c r="C290" s="40" t="s">
        <v>132</v>
      </c>
      <c r="D290" s="41">
        <v>4</v>
      </c>
      <c r="E290" s="42">
        <v>88</v>
      </c>
      <c r="F290" s="41" t="s">
        <v>133</v>
      </c>
      <c r="G290" s="10"/>
    </row>
    <row r="291" spans="1:7" customFormat="1">
      <c r="A291" s="10">
        <v>8</v>
      </c>
      <c r="B291" s="51" t="s">
        <v>318</v>
      </c>
      <c r="C291" s="40" t="s">
        <v>133</v>
      </c>
      <c r="D291" s="41">
        <v>8</v>
      </c>
      <c r="E291" s="42">
        <v>96</v>
      </c>
      <c r="F291" s="41" t="s">
        <v>174</v>
      </c>
      <c r="G291" s="10"/>
    </row>
    <row r="292" spans="1:7" customFormat="1">
      <c r="A292" s="10">
        <v>9</v>
      </c>
      <c r="B292" s="39" t="s">
        <v>125</v>
      </c>
      <c r="C292" s="40" t="s">
        <v>134</v>
      </c>
      <c r="D292" s="41">
        <v>20</v>
      </c>
      <c r="E292" s="42">
        <v>116</v>
      </c>
      <c r="F292" s="41" t="s">
        <v>135</v>
      </c>
      <c r="G292" s="10"/>
    </row>
    <row r="293" spans="1:7" customFormat="1">
      <c r="A293" s="10">
        <v>10</v>
      </c>
      <c r="B293" s="435" t="s">
        <v>3274</v>
      </c>
      <c r="C293" s="12" t="s">
        <v>3275</v>
      </c>
      <c r="D293" s="10">
        <v>20</v>
      </c>
      <c r="E293" s="13">
        <v>136</v>
      </c>
      <c r="F293" s="10" t="s">
        <v>3251</v>
      </c>
      <c r="G293" s="10"/>
    </row>
    <row r="294" spans="1:7" customFormat="1">
      <c r="A294" s="4">
        <v>11</v>
      </c>
      <c r="B294" s="9" t="s">
        <v>3282</v>
      </c>
      <c r="C294" s="4" t="s">
        <v>3280</v>
      </c>
      <c r="D294" s="4">
        <v>16</v>
      </c>
      <c r="E294" s="3">
        <v>152</v>
      </c>
      <c r="F294" s="4" t="s">
        <v>3281</v>
      </c>
      <c r="G294" s="9"/>
    </row>
    <row r="295" spans="1:7" customFormat="1">
      <c r="A295" s="25">
        <v>12</v>
      </c>
      <c r="B295" s="9" t="s">
        <v>586</v>
      </c>
      <c r="C295" s="437" t="s">
        <v>3323</v>
      </c>
      <c r="D295" s="4">
        <v>4</v>
      </c>
      <c r="E295" s="3">
        <v>156</v>
      </c>
      <c r="F295" s="437" t="s">
        <v>3301</v>
      </c>
      <c r="G295" s="9"/>
    </row>
    <row r="296" spans="1:7" customFormat="1">
      <c r="A296" s="26">
        <v>13</v>
      </c>
      <c r="B296" s="9" t="s">
        <v>3176</v>
      </c>
      <c r="C296" s="4" t="s">
        <v>3364</v>
      </c>
      <c r="D296" s="4">
        <v>20</v>
      </c>
      <c r="E296" s="3">
        <v>176</v>
      </c>
      <c r="F296" s="437" t="s">
        <v>3365</v>
      </c>
      <c r="G296" s="9"/>
    </row>
    <row r="297" spans="1:7" customFormat="1">
      <c r="A297" s="26">
        <v>14</v>
      </c>
      <c r="B297" s="9"/>
      <c r="C297" s="9"/>
      <c r="D297" s="9"/>
      <c r="E297" s="9"/>
      <c r="F297" s="9"/>
      <c r="G297" s="9"/>
    </row>
    <row r="298" spans="1:7" customFormat="1">
      <c r="A298" s="492" t="s">
        <v>374</v>
      </c>
      <c r="B298" s="492"/>
      <c r="C298" s="492"/>
      <c r="D298" s="2" t="s">
        <v>4</v>
      </c>
      <c r="E298" s="3" t="s">
        <v>5</v>
      </c>
      <c r="F298" s="4" t="s">
        <v>6</v>
      </c>
      <c r="G298" s="5"/>
    </row>
    <row r="299" spans="1:7" customFormat="1">
      <c r="A299" s="492" t="s">
        <v>375</v>
      </c>
      <c r="B299" s="492"/>
      <c r="C299" s="492"/>
      <c r="D299" s="4">
        <f>SUM(D301:D316)</f>
        <v>204</v>
      </c>
      <c r="E299" s="3">
        <v>204</v>
      </c>
      <c r="F299" s="493" t="s">
        <v>8</v>
      </c>
      <c r="G299" s="5"/>
    </row>
    <row r="300" spans="1:7" customFormat="1">
      <c r="A300" s="6" t="s">
        <v>9</v>
      </c>
      <c r="B300" s="7" t="s">
        <v>10</v>
      </c>
      <c r="C300" s="6" t="s">
        <v>11</v>
      </c>
      <c r="D300" s="6" t="s">
        <v>12</v>
      </c>
      <c r="E300" s="3" t="s">
        <v>13</v>
      </c>
      <c r="F300" s="493"/>
      <c r="G300" s="3" t="s">
        <v>14</v>
      </c>
    </row>
    <row r="301" spans="1:7" customFormat="1">
      <c r="A301" s="6">
        <v>1</v>
      </c>
      <c r="B301" s="8" t="s">
        <v>298</v>
      </c>
      <c r="C301" s="6" t="s">
        <v>299</v>
      </c>
      <c r="D301" s="4">
        <v>4</v>
      </c>
      <c r="E301" s="3">
        <f>MIN(150,SUMIF(C301,"&gt;=111/08/01",D301)-SUMIF(C301,"&gt;=114/08/31",D301))</f>
        <v>4</v>
      </c>
      <c r="F301" s="4" t="s">
        <v>300</v>
      </c>
      <c r="G301" s="4"/>
    </row>
    <row r="302" spans="1:7" customFormat="1">
      <c r="A302" s="6">
        <v>2</v>
      </c>
      <c r="B302" s="8" t="s">
        <v>301</v>
      </c>
      <c r="C302" s="6" t="s">
        <v>302</v>
      </c>
      <c r="D302" s="4">
        <v>20</v>
      </c>
      <c r="E302" s="3">
        <f>MIN(150,SUMIF(C301:C302,"&gt;=111/08/01",D301:D302)-SUMIF(C301:C302,"&gt;=114/08/31",D301:D302))</f>
        <v>24</v>
      </c>
      <c r="F302" s="4" t="s">
        <v>300</v>
      </c>
      <c r="G302" s="4"/>
    </row>
    <row r="303" spans="1:7" customFormat="1">
      <c r="A303" s="4">
        <v>3</v>
      </c>
      <c r="B303" s="9" t="s">
        <v>365</v>
      </c>
      <c r="C303" s="6" t="s">
        <v>307</v>
      </c>
      <c r="D303" s="4">
        <v>4</v>
      </c>
      <c r="E303" s="3">
        <f>MIN(150,SUMIF(C301:C303,"&gt;=111/08/01",D301:D303)-SUMIF(C301:C303,"&gt;=114/08/31",D301:D303))</f>
        <v>28</v>
      </c>
      <c r="F303" s="4" t="s">
        <v>308</v>
      </c>
      <c r="G303" s="4"/>
    </row>
    <row r="304" spans="1:7" customFormat="1">
      <c r="A304" s="6">
        <v>4</v>
      </c>
      <c r="B304" s="9" t="s">
        <v>125</v>
      </c>
      <c r="C304" s="20" t="s">
        <v>345</v>
      </c>
      <c r="D304" s="21">
        <v>20</v>
      </c>
      <c r="E304" s="3">
        <f>MIN(150,SUMIF(C301:C304,"&gt;=111/08/01",D301:D304)-SUMIF(C301:C304,"&gt;=114/08/31",D301:D304))</f>
        <v>48</v>
      </c>
      <c r="F304" s="4" t="s">
        <v>308</v>
      </c>
      <c r="G304" s="4"/>
    </row>
    <row r="305" spans="1:7" customFormat="1">
      <c r="A305" s="4">
        <v>5</v>
      </c>
      <c r="B305" s="8" t="s">
        <v>152</v>
      </c>
      <c r="C305" s="6" t="s">
        <v>153</v>
      </c>
      <c r="D305" s="4">
        <v>8</v>
      </c>
      <c r="E305" s="3">
        <v>56</v>
      </c>
      <c r="F305" s="4" t="s">
        <v>127</v>
      </c>
      <c r="G305" s="4"/>
    </row>
    <row r="306" spans="1:7" customFormat="1">
      <c r="A306" s="41">
        <v>6</v>
      </c>
      <c r="B306" s="39" t="s">
        <v>125</v>
      </c>
      <c r="C306" s="40" t="s">
        <v>126</v>
      </c>
      <c r="D306" s="41">
        <v>20</v>
      </c>
      <c r="E306" s="42">
        <v>76</v>
      </c>
      <c r="F306" s="41" t="s">
        <v>127</v>
      </c>
      <c r="G306" s="41"/>
    </row>
    <row r="307" spans="1:7" customFormat="1">
      <c r="A307" s="41">
        <v>7</v>
      </c>
      <c r="B307" s="39" t="s">
        <v>354</v>
      </c>
      <c r="C307" s="40" t="s">
        <v>153</v>
      </c>
      <c r="D307" s="41">
        <v>8</v>
      </c>
      <c r="E307" s="42">
        <v>84</v>
      </c>
      <c r="F307" s="41" t="s">
        <v>130</v>
      </c>
      <c r="G307" s="41"/>
    </row>
    <row r="308" spans="1:7" customFormat="1">
      <c r="A308" s="41">
        <v>8</v>
      </c>
      <c r="B308" s="39" t="s">
        <v>131</v>
      </c>
      <c r="C308" s="40" t="s">
        <v>132</v>
      </c>
      <c r="D308" s="41">
        <v>4</v>
      </c>
      <c r="E308" s="42">
        <v>88</v>
      </c>
      <c r="F308" s="41" t="s">
        <v>133</v>
      </c>
      <c r="G308" s="41"/>
    </row>
    <row r="309" spans="1:7" customFormat="1">
      <c r="A309" s="41">
        <v>9</v>
      </c>
      <c r="B309" s="65" t="s">
        <v>331</v>
      </c>
      <c r="C309" s="40" t="s">
        <v>332</v>
      </c>
      <c r="D309" s="41">
        <v>12</v>
      </c>
      <c r="E309" s="42">
        <v>100</v>
      </c>
      <c r="F309" s="41" t="s">
        <v>174</v>
      </c>
      <c r="G309" s="41"/>
    </row>
    <row r="310" spans="1:7" customFormat="1">
      <c r="A310" s="41">
        <v>10</v>
      </c>
      <c r="B310" s="39" t="s">
        <v>125</v>
      </c>
      <c r="C310" s="40" t="s">
        <v>134</v>
      </c>
      <c r="D310" s="41">
        <v>20</v>
      </c>
      <c r="E310" s="42">
        <v>120</v>
      </c>
      <c r="F310" s="41" t="s">
        <v>135</v>
      </c>
      <c r="G310" s="41"/>
    </row>
    <row r="311" spans="1:7" customFormat="1">
      <c r="A311" s="4">
        <v>11</v>
      </c>
      <c r="B311" s="9" t="s">
        <v>136</v>
      </c>
      <c r="C311" s="4" t="s">
        <v>137</v>
      </c>
      <c r="D311" s="4">
        <v>20</v>
      </c>
      <c r="E311" s="3">
        <v>140</v>
      </c>
      <c r="F311" s="4" t="s">
        <v>32</v>
      </c>
      <c r="G311" s="9"/>
    </row>
    <row r="312" spans="1:7" customFormat="1">
      <c r="A312" s="25">
        <v>12</v>
      </c>
      <c r="B312" s="9" t="s">
        <v>30</v>
      </c>
      <c r="C312" s="4" t="s">
        <v>31</v>
      </c>
      <c r="D312" s="4">
        <v>10</v>
      </c>
      <c r="E312" s="3">
        <v>150</v>
      </c>
      <c r="F312" s="4" t="s">
        <v>32</v>
      </c>
      <c r="G312" s="9"/>
    </row>
    <row r="313" spans="1:7" customFormat="1">
      <c r="A313" s="26">
        <v>13</v>
      </c>
      <c r="B313" s="438" t="s">
        <v>3274</v>
      </c>
      <c r="C313" s="9" t="s">
        <v>3275</v>
      </c>
      <c r="D313" s="4">
        <v>20</v>
      </c>
      <c r="E313" s="3">
        <v>170</v>
      </c>
      <c r="F313" s="4" t="s">
        <v>3251</v>
      </c>
      <c r="G313" s="9"/>
    </row>
    <row r="314" spans="1:7" customFormat="1">
      <c r="A314" s="26">
        <v>14</v>
      </c>
      <c r="B314" s="9" t="s">
        <v>3322</v>
      </c>
      <c r="C314" s="437" t="s">
        <v>3323</v>
      </c>
      <c r="D314" s="4">
        <v>4</v>
      </c>
      <c r="E314" s="3">
        <v>174</v>
      </c>
      <c r="F314" s="437" t="s">
        <v>3301</v>
      </c>
      <c r="G314" s="9"/>
    </row>
    <row r="315" spans="1:7" customFormat="1">
      <c r="A315" s="26">
        <v>15</v>
      </c>
      <c r="B315" s="9" t="s">
        <v>3337</v>
      </c>
      <c r="C315" s="4" t="s">
        <v>3313</v>
      </c>
      <c r="D315" s="4">
        <v>10</v>
      </c>
      <c r="E315" s="3">
        <v>184</v>
      </c>
      <c r="F315" s="437" t="s">
        <v>3301</v>
      </c>
      <c r="G315" s="9"/>
    </row>
    <row r="316" spans="1:7" customFormat="1">
      <c r="A316" s="26">
        <v>16</v>
      </c>
      <c r="B316" s="9" t="s">
        <v>3363</v>
      </c>
      <c r="C316" s="454" t="s">
        <v>3364</v>
      </c>
      <c r="D316" s="4">
        <v>20</v>
      </c>
      <c r="E316" s="3">
        <v>204</v>
      </c>
      <c r="F316" s="437" t="s">
        <v>3365</v>
      </c>
      <c r="G316" s="9"/>
    </row>
    <row r="317" spans="1:7" customFormat="1">
      <c r="A317" s="492" t="s">
        <v>376</v>
      </c>
      <c r="B317" s="492"/>
      <c r="C317" s="492"/>
      <c r="D317" s="2" t="s">
        <v>4</v>
      </c>
      <c r="E317" s="3" t="s">
        <v>5</v>
      </c>
      <c r="F317" s="4" t="s">
        <v>6</v>
      </c>
      <c r="G317" s="5"/>
    </row>
    <row r="318" spans="1:7" customFormat="1">
      <c r="A318" s="492" t="s">
        <v>377</v>
      </c>
      <c r="B318" s="492"/>
      <c r="C318" s="492"/>
      <c r="D318" s="4">
        <f>SUM(D320:D329)</f>
        <v>20</v>
      </c>
      <c r="E318" s="3">
        <v>20</v>
      </c>
      <c r="F318" s="493" t="s">
        <v>8</v>
      </c>
      <c r="G318" s="5"/>
    </row>
    <row r="319" spans="1:7" customFormat="1">
      <c r="A319" s="6" t="s">
        <v>9</v>
      </c>
      <c r="B319" s="7" t="s">
        <v>10</v>
      </c>
      <c r="C319" s="6" t="s">
        <v>11</v>
      </c>
      <c r="D319" s="6" t="s">
        <v>12</v>
      </c>
      <c r="E319" s="3" t="s">
        <v>13</v>
      </c>
      <c r="F319" s="493"/>
      <c r="G319" s="3" t="s">
        <v>14</v>
      </c>
    </row>
    <row r="320" spans="1:7" customFormat="1">
      <c r="A320" s="6">
        <v>1</v>
      </c>
      <c r="B320" s="8" t="s">
        <v>301</v>
      </c>
      <c r="C320" s="6" t="s">
        <v>302</v>
      </c>
      <c r="D320" s="4">
        <v>20</v>
      </c>
      <c r="E320" s="3">
        <f>MIN(150,SUMIF(C320,"&gt;=111/08/01",D320)-SUMIF(C320,"&gt;=114/08/31",D320))</f>
        <v>20</v>
      </c>
      <c r="F320" s="4" t="s">
        <v>300</v>
      </c>
      <c r="G320" s="4"/>
    </row>
    <row r="321" spans="1:7" customFormat="1">
      <c r="A321" s="6">
        <v>2</v>
      </c>
      <c r="B321" s="8"/>
      <c r="C321" s="6"/>
      <c r="D321" s="4"/>
      <c r="E321" s="3"/>
      <c r="F321" s="4"/>
      <c r="G321" s="4"/>
    </row>
    <row r="322" spans="1:7" customFormat="1">
      <c r="A322" s="4">
        <v>3</v>
      </c>
      <c r="B322" s="9"/>
      <c r="C322" s="6"/>
      <c r="D322" s="4"/>
      <c r="E322" s="3"/>
      <c r="F322" s="4"/>
      <c r="G322" s="4"/>
    </row>
    <row r="323" spans="1:7" customFormat="1">
      <c r="A323" s="4">
        <v>4</v>
      </c>
      <c r="B323" s="9"/>
      <c r="C323" s="6"/>
      <c r="D323" s="4"/>
      <c r="E323" s="3"/>
      <c r="F323" s="4"/>
      <c r="G323" s="4"/>
    </row>
    <row r="324" spans="1:7" customFormat="1">
      <c r="A324" s="4">
        <v>5</v>
      </c>
      <c r="B324" s="9"/>
      <c r="C324" s="6"/>
      <c r="D324" s="4"/>
      <c r="E324" s="3"/>
      <c r="F324" s="4"/>
      <c r="G324" s="4"/>
    </row>
    <row r="325" spans="1:7" customFormat="1">
      <c r="A325" s="10">
        <v>6</v>
      </c>
      <c r="B325" s="11"/>
      <c r="C325" s="12"/>
      <c r="D325" s="10"/>
      <c r="E325" s="13"/>
      <c r="F325" s="10"/>
      <c r="G325" s="10"/>
    </row>
    <row r="326" spans="1:7" customFormat="1">
      <c r="A326" s="10">
        <v>7</v>
      </c>
      <c r="B326" s="11"/>
      <c r="C326" s="12"/>
      <c r="D326" s="10"/>
      <c r="E326" s="13"/>
      <c r="F326" s="10"/>
      <c r="G326" s="10"/>
    </row>
    <row r="327" spans="1:7" customFormat="1">
      <c r="A327" s="10">
        <v>8</v>
      </c>
      <c r="B327" s="11"/>
      <c r="C327" s="12"/>
      <c r="D327" s="10"/>
      <c r="E327" s="13"/>
      <c r="F327" s="10"/>
      <c r="G327" s="10"/>
    </row>
    <row r="328" spans="1:7" customFormat="1">
      <c r="A328" s="10">
        <v>9</v>
      </c>
      <c r="B328" s="11"/>
      <c r="C328" s="12"/>
      <c r="D328" s="10"/>
      <c r="E328" s="13"/>
      <c r="F328" s="10"/>
      <c r="G328" s="10"/>
    </row>
    <row r="329" spans="1:7" customFormat="1">
      <c r="A329" s="10">
        <v>10</v>
      </c>
      <c r="B329" s="11"/>
      <c r="C329" s="12"/>
      <c r="D329" s="10"/>
      <c r="E329" s="13"/>
      <c r="F329" s="10"/>
      <c r="G329" s="10"/>
    </row>
    <row r="330" spans="1:7" customFormat="1">
      <c r="A330" s="4">
        <v>11</v>
      </c>
      <c r="B330" s="9"/>
      <c r="C330" s="9"/>
      <c r="D330" s="9"/>
      <c r="E330" s="9"/>
      <c r="F330" s="9"/>
      <c r="G330" s="9"/>
    </row>
    <row r="331" spans="1:7" customFormat="1">
      <c r="A331" s="4">
        <v>12</v>
      </c>
      <c r="B331" s="9"/>
      <c r="C331" s="9"/>
      <c r="D331" s="9"/>
      <c r="E331" s="9"/>
      <c r="F331" s="9"/>
      <c r="G331" s="9"/>
    </row>
    <row r="332" spans="1:7" customFormat="1">
      <c r="A332" s="492" t="s">
        <v>378</v>
      </c>
      <c r="B332" s="492"/>
      <c r="C332" s="492"/>
      <c r="D332" s="2" t="s">
        <v>4</v>
      </c>
      <c r="E332" s="3" t="s">
        <v>5</v>
      </c>
      <c r="F332" s="4" t="s">
        <v>6</v>
      </c>
      <c r="G332" s="5"/>
    </row>
    <row r="333" spans="1:7" customFormat="1">
      <c r="A333" s="492" t="s">
        <v>379</v>
      </c>
      <c r="B333" s="492"/>
      <c r="C333" s="492"/>
      <c r="D333" s="4">
        <f>SUM(D335:D344)</f>
        <v>52</v>
      </c>
      <c r="E333" s="3">
        <v>52</v>
      </c>
      <c r="F333" s="493" t="s">
        <v>8</v>
      </c>
      <c r="G333" s="5"/>
    </row>
    <row r="334" spans="1:7" customFormat="1">
      <c r="A334" s="6" t="s">
        <v>9</v>
      </c>
      <c r="B334" s="7" t="s">
        <v>10</v>
      </c>
      <c r="C334" s="6" t="s">
        <v>11</v>
      </c>
      <c r="D334" s="6" t="s">
        <v>12</v>
      </c>
      <c r="E334" s="3" t="s">
        <v>13</v>
      </c>
      <c r="F334" s="493"/>
      <c r="G334" s="3" t="s">
        <v>14</v>
      </c>
    </row>
    <row r="335" spans="1:7" customFormat="1">
      <c r="A335" s="6">
        <v>1</v>
      </c>
      <c r="B335" s="8" t="s">
        <v>301</v>
      </c>
      <c r="C335" s="6" t="s">
        <v>302</v>
      </c>
      <c r="D335" s="4">
        <v>20</v>
      </c>
      <c r="E335" s="3">
        <f>MIN(150,SUMIF(C335,"&gt;=111/08/01",D335)-SUMIF(C335,"&gt;=114/08/31",D335))</f>
        <v>20</v>
      </c>
      <c r="F335" s="4" t="s">
        <v>300</v>
      </c>
      <c r="G335" s="4"/>
    </row>
    <row r="336" spans="1:7" customFormat="1">
      <c r="A336" s="6">
        <v>2</v>
      </c>
      <c r="B336" s="9" t="s">
        <v>365</v>
      </c>
      <c r="C336" s="6" t="s">
        <v>307</v>
      </c>
      <c r="D336" s="4">
        <v>4</v>
      </c>
      <c r="E336" s="3">
        <f>MIN(150,SUMIF(C335:C336,"&gt;=111/08/01",D335:D336)-SUMIF(C335:C336,"&gt;=114/08/31",D335:D336))</f>
        <v>24</v>
      </c>
      <c r="F336" s="4" t="s">
        <v>308</v>
      </c>
      <c r="G336" s="4"/>
    </row>
    <row r="337" spans="1:7" customFormat="1">
      <c r="A337" s="6">
        <v>3</v>
      </c>
      <c r="B337" s="9" t="s">
        <v>125</v>
      </c>
      <c r="C337" s="20" t="s">
        <v>345</v>
      </c>
      <c r="D337" s="21">
        <v>20</v>
      </c>
      <c r="E337" s="3">
        <f>MIN(150,SUMIF(C335:C337,"&gt;=111/08/01",D335:D337)-SUMIF(C335:C337,"&gt;=114/08/31",D335:D337))</f>
        <v>44</v>
      </c>
      <c r="F337" s="4" t="s">
        <v>308</v>
      </c>
      <c r="G337" s="4"/>
    </row>
    <row r="338" spans="1:7" customFormat="1">
      <c r="A338" s="6">
        <v>4</v>
      </c>
      <c r="B338" s="9" t="s">
        <v>359</v>
      </c>
      <c r="C338" s="6" t="s">
        <v>360</v>
      </c>
      <c r="D338" s="4">
        <v>8</v>
      </c>
      <c r="E338" s="3">
        <v>52</v>
      </c>
      <c r="F338" s="4" t="s">
        <v>127</v>
      </c>
      <c r="G338" s="4"/>
    </row>
    <row r="339" spans="1:7" customFormat="1">
      <c r="A339" s="4">
        <v>5</v>
      </c>
      <c r="B339" s="9"/>
      <c r="C339" s="6"/>
      <c r="D339" s="4"/>
      <c r="E339" s="3"/>
      <c r="F339" s="4"/>
      <c r="G339" s="4"/>
    </row>
    <row r="340" spans="1:7" customFormat="1">
      <c r="A340" s="10">
        <v>6</v>
      </c>
      <c r="B340" s="11"/>
      <c r="C340" s="12"/>
      <c r="D340" s="10"/>
      <c r="E340" s="13"/>
      <c r="F340" s="10"/>
      <c r="G340" s="10"/>
    </row>
    <row r="341" spans="1:7" customFormat="1">
      <c r="A341" s="10">
        <v>7</v>
      </c>
      <c r="B341" s="11"/>
      <c r="C341" s="12"/>
      <c r="D341" s="10"/>
      <c r="E341" s="13"/>
      <c r="F341" s="10"/>
      <c r="G341" s="10"/>
    </row>
    <row r="342" spans="1:7" customFormat="1">
      <c r="A342" s="10">
        <v>8</v>
      </c>
      <c r="B342" s="11"/>
      <c r="C342" s="12"/>
      <c r="D342" s="10"/>
      <c r="E342" s="13"/>
      <c r="F342" s="10"/>
      <c r="G342" s="10"/>
    </row>
    <row r="343" spans="1:7" customFormat="1">
      <c r="A343" s="10">
        <v>9</v>
      </c>
      <c r="B343" s="11"/>
      <c r="C343" s="12"/>
      <c r="D343" s="10"/>
      <c r="E343" s="13"/>
      <c r="F343" s="10"/>
      <c r="G343" s="10"/>
    </row>
    <row r="344" spans="1:7" customFormat="1">
      <c r="A344" s="10">
        <v>10</v>
      </c>
      <c r="B344" s="11"/>
      <c r="C344" s="12"/>
      <c r="D344" s="10"/>
      <c r="E344" s="13"/>
      <c r="F344" s="10"/>
      <c r="G344" s="10"/>
    </row>
    <row r="345" spans="1:7" customFormat="1">
      <c r="A345" s="4">
        <v>11</v>
      </c>
      <c r="B345" s="9"/>
      <c r="C345" s="9"/>
      <c r="D345" s="9"/>
      <c r="E345" s="9"/>
      <c r="F345" s="9"/>
      <c r="G345" s="9"/>
    </row>
    <row r="346" spans="1:7" customFormat="1">
      <c r="A346" s="25">
        <v>12</v>
      </c>
      <c r="B346" s="9"/>
      <c r="C346" s="9"/>
      <c r="D346" s="9"/>
      <c r="E346" s="9"/>
      <c r="F346" s="9"/>
      <c r="G346" s="9"/>
    </row>
    <row r="347" spans="1:7" customFormat="1">
      <c r="A347" s="26">
        <v>13</v>
      </c>
      <c r="B347" s="9"/>
      <c r="C347" s="9"/>
      <c r="D347" s="9"/>
      <c r="E347" s="9"/>
      <c r="F347" s="9"/>
      <c r="G347" s="9"/>
    </row>
    <row r="348" spans="1:7" customFormat="1">
      <c r="A348" s="492" t="s">
        <v>380</v>
      </c>
      <c r="B348" s="492"/>
      <c r="C348" s="492"/>
      <c r="D348" s="2" t="s">
        <v>4</v>
      </c>
      <c r="E348" s="3" t="s">
        <v>5</v>
      </c>
      <c r="F348" s="4" t="s">
        <v>6</v>
      </c>
      <c r="G348" s="5"/>
    </row>
    <row r="349" spans="1:7" customFormat="1">
      <c r="A349" s="492" t="s">
        <v>381</v>
      </c>
      <c r="B349" s="492"/>
      <c r="C349" s="492"/>
      <c r="D349" s="4">
        <f>SUM(D351:D360)</f>
        <v>64</v>
      </c>
      <c r="E349" s="3">
        <v>64</v>
      </c>
      <c r="F349" s="493" t="s">
        <v>8</v>
      </c>
      <c r="G349" s="5"/>
    </row>
    <row r="350" spans="1:7" customFormat="1">
      <c r="A350" s="6" t="s">
        <v>9</v>
      </c>
      <c r="B350" s="7" t="s">
        <v>10</v>
      </c>
      <c r="C350" s="6" t="s">
        <v>11</v>
      </c>
      <c r="D350" s="6" t="s">
        <v>12</v>
      </c>
      <c r="E350" s="3" t="s">
        <v>13</v>
      </c>
      <c r="F350" s="493"/>
      <c r="G350" s="3" t="s">
        <v>14</v>
      </c>
    </row>
    <row r="351" spans="1:7" customFormat="1">
      <c r="A351" s="6">
        <v>1</v>
      </c>
      <c r="B351" s="8" t="s">
        <v>301</v>
      </c>
      <c r="C351" s="6" t="s">
        <v>302</v>
      </c>
      <c r="D351" s="4">
        <v>20</v>
      </c>
      <c r="E351" s="3">
        <f>MIN(150,SUMIF(C351,"&gt;=111/08/01",D351)-SUMIF(C351,"&gt;=114/08/31",D351))</f>
        <v>20</v>
      </c>
      <c r="F351" s="4" t="s">
        <v>300</v>
      </c>
      <c r="G351" s="4"/>
    </row>
    <row r="352" spans="1:7" customFormat="1">
      <c r="A352" s="6">
        <v>2</v>
      </c>
      <c r="B352" s="9" t="s">
        <v>365</v>
      </c>
      <c r="C352" s="6" t="s">
        <v>307</v>
      </c>
      <c r="D352" s="4">
        <v>4</v>
      </c>
      <c r="E352" s="3">
        <f>MIN(150,SUMIF(C351:C352,"&gt;=111/08/01",D351:D352)-SUMIF(C351:C352,"&gt;=114/08/31",D351:D352))</f>
        <v>24</v>
      </c>
      <c r="F352" s="4" t="s">
        <v>308</v>
      </c>
      <c r="G352" s="4"/>
    </row>
    <row r="353" spans="1:7" customFormat="1">
      <c r="A353" s="4">
        <v>3</v>
      </c>
      <c r="B353" s="9" t="s">
        <v>125</v>
      </c>
      <c r="C353" s="20" t="s">
        <v>345</v>
      </c>
      <c r="D353" s="21">
        <v>20</v>
      </c>
      <c r="E353" s="3">
        <f>MIN(150,SUMIF(C351:C353,"&gt;=111/08/01",D351:D353)-SUMIF(C351:C353,"&gt;=114/08/31",D351:D353))</f>
        <v>44</v>
      </c>
      <c r="F353" s="4" t="s">
        <v>308</v>
      </c>
      <c r="G353" s="4"/>
    </row>
    <row r="354" spans="1:7" customFormat="1">
      <c r="A354" s="6">
        <v>4</v>
      </c>
      <c r="B354" s="9" t="s">
        <v>366</v>
      </c>
      <c r="C354" s="20" t="s">
        <v>367</v>
      </c>
      <c r="D354" s="21">
        <v>8</v>
      </c>
      <c r="E354" s="3">
        <f>MIN(150,SUMIF(C351:C354,"&gt;=111/08/01",D351:D354)-SUMIF(C351:C354,"&gt;=114/08/31",D351:D354))</f>
        <v>52</v>
      </c>
      <c r="F354" s="4" t="s">
        <v>308</v>
      </c>
      <c r="G354" s="4"/>
    </row>
    <row r="355" spans="1:7" customFormat="1">
      <c r="A355" s="4">
        <v>5</v>
      </c>
      <c r="B355" s="9" t="s">
        <v>316</v>
      </c>
      <c r="C355" s="6" t="s">
        <v>153</v>
      </c>
      <c r="D355" s="4">
        <v>12</v>
      </c>
      <c r="E355" s="3">
        <v>64</v>
      </c>
      <c r="F355" s="4" t="s">
        <v>130</v>
      </c>
      <c r="G355" s="4"/>
    </row>
    <row r="356" spans="1:7" customFormat="1">
      <c r="A356" s="10">
        <v>6</v>
      </c>
      <c r="B356" s="11"/>
      <c r="C356" s="12"/>
      <c r="D356" s="10"/>
      <c r="E356" s="13"/>
      <c r="F356" s="10"/>
      <c r="G356" s="10"/>
    </row>
    <row r="357" spans="1:7" customFormat="1">
      <c r="A357" s="10">
        <v>7</v>
      </c>
      <c r="B357" s="11"/>
      <c r="C357" s="12"/>
      <c r="D357" s="10"/>
      <c r="E357" s="13"/>
      <c r="F357" s="10"/>
      <c r="G357" s="10"/>
    </row>
    <row r="358" spans="1:7" customFormat="1">
      <c r="A358" s="10">
        <v>8</v>
      </c>
      <c r="B358" s="11"/>
      <c r="C358" s="12"/>
      <c r="D358" s="10"/>
      <c r="E358" s="13"/>
      <c r="F358" s="10"/>
      <c r="G358" s="10"/>
    </row>
    <row r="359" spans="1:7" customFormat="1">
      <c r="A359" s="10">
        <v>9</v>
      </c>
      <c r="B359" s="11"/>
      <c r="C359" s="12"/>
      <c r="D359" s="10"/>
      <c r="E359" s="13"/>
      <c r="F359" s="10"/>
      <c r="G359" s="10"/>
    </row>
    <row r="360" spans="1:7" customFormat="1">
      <c r="A360" s="10">
        <v>10</v>
      </c>
      <c r="B360" s="11"/>
      <c r="C360" s="12"/>
      <c r="D360" s="10"/>
      <c r="E360" s="13"/>
      <c r="F360" s="10"/>
      <c r="G360" s="10"/>
    </row>
    <row r="361" spans="1:7" customFormat="1">
      <c r="A361" s="4">
        <v>11</v>
      </c>
      <c r="B361" s="9"/>
      <c r="C361" s="9"/>
      <c r="D361" s="9"/>
      <c r="E361" s="9"/>
      <c r="F361" s="9"/>
      <c r="G361" s="9"/>
    </row>
    <row r="362" spans="1:7" customFormat="1">
      <c r="A362" s="25">
        <v>12</v>
      </c>
      <c r="B362" s="9"/>
      <c r="C362" s="9"/>
      <c r="D362" s="9"/>
      <c r="E362" s="9"/>
      <c r="F362" s="9"/>
      <c r="G362" s="9"/>
    </row>
    <row r="363" spans="1:7" customFormat="1">
      <c r="A363" s="26">
        <v>13</v>
      </c>
      <c r="B363" s="9"/>
      <c r="C363" s="9"/>
      <c r="D363" s="9"/>
      <c r="E363" s="9"/>
      <c r="F363" s="9"/>
      <c r="G363" s="9"/>
    </row>
    <row r="364" spans="1:7" customFormat="1">
      <c r="A364" s="492" t="s">
        <v>382</v>
      </c>
      <c r="B364" s="492"/>
      <c r="C364" s="492"/>
      <c r="D364" s="2" t="s">
        <v>4</v>
      </c>
      <c r="E364" s="3" t="s">
        <v>5</v>
      </c>
      <c r="F364" s="4" t="s">
        <v>6</v>
      </c>
      <c r="G364" s="5"/>
    </row>
    <row r="365" spans="1:7" customFormat="1">
      <c r="A365" s="492" t="s">
        <v>383</v>
      </c>
      <c r="B365" s="492"/>
      <c r="C365" s="492"/>
      <c r="D365" s="4">
        <f>SUM(D367:D376)</f>
        <v>44</v>
      </c>
      <c r="E365" s="3">
        <v>44</v>
      </c>
      <c r="F365" s="493" t="s">
        <v>8</v>
      </c>
      <c r="G365" s="5"/>
    </row>
    <row r="366" spans="1:7" customFormat="1">
      <c r="A366" s="6" t="s">
        <v>9</v>
      </c>
      <c r="B366" s="7" t="s">
        <v>10</v>
      </c>
      <c r="C366" s="6" t="s">
        <v>11</v>
      </c>
      <c r="D366" s="6" t="s">
        <v>12</v>
      </c>
      <c r="E366" s="3" t="s">
        <v>13</v>
      </c>
      <c r="F366" s="493"/>
      <c r="G366" s="3" t="s">
        <v>14</v>
      </c>
    </row>
    <row r="367" spans="1:7" customFormat="1">
      <c r="A367" s="6">
        <v>1</v>
      </c>
      <c r="B367" s="8" t="s">
        <v>301</v>
      </c>
      <c r="C367" s="6" t="s">
        <v>302</v>
      </c>
      <c r="D367" s="4">
        <v>20</v>
      </c>
      <c r="E367" s="3">
        <f>MIN(150,SUMIF(C367,"&gt;=111/08/01",D367)-SUMIF(C367,"&gt;=114/08/31",D367))</f>
        <v>20</v>
      </c>
      <c r="F367" s="4" t="s">
        <v>300</v>
      </c>
      <c r="G367" s="4"/>
    </row>
    <row r="368" spans="1:7" customFormat="1">
      <c r="A368" s="6">
        <v>2</v>
      </c>
      <c r="B368" s="9" t="s">
        <v>365</v>
      </c>
      <c r="C368" s="6" t="s">
        <v>307</v>
      </c>
      <c r="D368" s="4">
        <v>4</v>
      </c>
      <c r="E368" s="3">
        <f>MIN(150,SUMIF(C367:C368,"&gt;=111/08/01",D367:D368)-SUMIF(C367:C368,"&gt;=114/08/31",D367:D368))</f>
        <v>24</v>
      </c>
      <c r="F368" s="4" t="s">
        <v>308</v>
      </c>
      <c r="G368" s="4"/>
    </row>
    <row r="369" spans="1:7" customFormat="1">
      <c r="A369" s="4">
        <v>3</v>
      </c>
      <c r="B369" s="9" t="s">
        <v>125</v>
      </c>
      <c r="C369" s="20" t="s">
        <v>345</v>
      </c>
      <c r="D369" s="21">
        <v>20</v>
      </c>
      <c r="E369" s="3">
        <f>MIN(150,SUMIF(C367:C369,"&gt;=111/08/01",D367:D369)-SUMIF(C367:C369,"&gt;=114/08/31",D367:D369))</f>
        <v>44</v>
      </c>
      <c r="F369" s="4" t="s">
        <v>308</v>
      </c>
      <c r="G369" s="4"/>
    </row>
    <row r="370" spans="1:7" customFormat="1">
      <c r="A370" s="6">
        <v>4</v>
      </c>
      <c r="B370" s="9"/>
      <c r="C370" s="6"/>
      <c r="D370" s="4"/>
      <c r="E370" s="3"/>
      <c r="F370" s="4"/>
      <c r="G370" s="4"/>
    </row>
    <row r="371" spans="1:7" customFormat="1">
      <c r="A371" s="4">
        <v>5</v>
      </c>
      <c r="B371" s="9"/>
      <c r="C371" s="6"/>
      <c r="D371" s="4"/>
      <c r="E371" s="3"/>
      <c r="F371" s="4"/>
      <c r="G371" s="4"/>
    </row>
    <row r="372" spans="1:7" customFormat="1">
      <c r="A372" s="10">
        <v>6</v>
      </c>
      <c r="B372" s="11"/>
      <c r="C372" s="12"/>
      <c r="D372" s="10"/>
      <c r="E372" s="13"/>
      <c r="F372" s="10"/>
      <c r="G372" s="10"/>
    </row>
    <row r="373" spans="1:7" customFormat="1">
      <c r="A373" s="10">
        <v>7</v>
      </c>
      <c r="B373" s="11"/>
      <c r="C373" s="12"/>
      <c r="D373" s="10"/>
      <c r="E373" s="13"/>
      <c r="F373" s="10"/>
      <c r="G373" s="10"/>
    </row>
    <row r="374" spans="1:7" customFormat="1">
      <c r="A374" s="10">
        <v>8</v>
      </c>
      <c r="B374" s="11"/>
      <c r="C374" s="12"/>
      <c r="D374" s="10"/>
      <c r="E374" s="13"/>
      <c r="F374" s="10"/>
      <c r="G374" s="10"/>
    </row>
    <row r="375" spans="1:7" customFormat="1">
      <c r="A375" s="10">
        <v>9</v>
      </c>
      <c r="B375" s="11"/>
      <c r="C375" s="12"/>
      <c r="D375" s="10"/>
      <c r="E375" s="13"/>
      <c r="F375" s="10"/>
      <c r="G375" s="10"/>
    </row>
    <row r="376" spans="1:7" customFormat="1">
      <c r="A376" s="10">
        <v>10</v>
      </c>
      <c r="B376" s="11"/>
      <c r="C376" s="12"/>
      <c r="D376" s="10"/>
      <c r="E376" s="13"/>
      <c r="F376" s="10"/>
      <c r="G376" s="10"/>
    </row>
    <row r="377" spans="1:7" customFormat="1">
      <c r="A377" s="4">
        <v>11</v>
      </c>
      <c r="B377" s="9"/>
      <c r="C377" s="9"/>
      <c r="D377" s="9"/>
      <c r="E377" s="9"/>
      <c r="F377" s="9"/>
      <c r="G377" s="9"/>
    </row>
    <row r="378" spans="1:7" customFormat="1">
      <c r="A378" s="25">
        <v>12</v>
      </c>
      <c r="B378" s="9"/>
      <c r="C378" s="9"/>
      <c r="D378" s="9"/>
      <c r="E378" s="9"/>
      <c r="F378" s="9"/>
      <c r="G378" s="9"/>
    </row>
    <row r="379" spans="1:7" customFormat="1">
      <c r="A379" s="26">
        <v>13</v>
      </c>
      <c r="B379" s="9"/>
      <c r="C379" s="9"/>
      <c r="D379" s="9"/>
      <c r="E379" s="9"/>
      <c r="F379" s="9"/>
      <c r="G379" s="9"/>
    </row>
    <row r="380" spans="1:7" customFormat="1">
      <c r="A380" s="492" t="s">
        <v>384</v>
      </c>
      <c r="B380" s="492"/>
      <c r="C380" s="492"/>
      <c r="D380" s="2" t="s">
        <v>4</v>
      </c>
      <c r="E380" s="3" t="s">
        <v>5</v>
      </c>
      <c r="F380" s="4" t="s">
        <v>6</v>
      </c>
      <c r="G380" s="5"/>
    </row>
    <row r="381" spans="1:7" customFormat="1">
      <c r="A381" s="492" t="s">
        <v>385</v>
      </c>
      <c r="B381" s="492"/>
      <c r="C381" s="492"/>
      <c r="D381" s="4">
        <f>SUM(D383:D396)</f>
        <v>272</v>
      </c>
      <c r="E381" s="3">
        <v>234</v>
      </c>
      <c r="F381" s="493" t="s">
        <v>8</v>
      </c>
      <c r="G381" s="5"/>
    </row>
    <row r="382" spans="1:7" customFormat="1">
      <c r="A382" s="6" t="s">
        <v>9</v>
      </c>
      <c r="B382" s="7" t="s">
        <v>10</v>
      </c>
      <c r="C382" s="6" t="s">
        <v>11</v>
      </c>
      <c r="D382" s="6" t="s">
        <v>12</v>
      </c>
      <c r="E382" s="3" t="s">
        <v>13</v>
      </c>
      <c r="F382" s="493"/>
      <c r="G382" s="3" t="s">
        <v>14</v>
      </c>
    </row>
    <row r="383" spans="1:7" customFormat="1">
      <c r="A383" s="6">
        <v>1</v>
      </c>
      <c r="B383" s="8" t="s">
        <v>298</v>
      </c>
      <c r="C383" s="6" t="s">
        <v>299</v>
      </c>
      <c r="D383" s="4">
        <v>4</v>
      </c>
      <c r="E383" s="3">
        <f>MIN(150,SUMIF(C383,"&gt;=111/08/01",D383)-SUMIF(C383,"&gt;=114/08/31",D383))</f>
        <v>4</v>
      </c>
      <c r="F383" s="4" t="s">
        <v>300</v>
      </c>
      <c r="G383" s="4"/>
    </row>
    <row r="384" spans="1:7" customFormat="1">
      <c r="A384" s="6">
        <v>2</v>
      </c>
      <c r="B384" s="8" t="s">
        <v>301</v>
      </c>
      <c r="C384" s="6" t="s">
        <v>302</v>
      </c>
      <c r="D384" s="4">
        <v>20</v>
      </c>
      <c r="E384" s="3">
        <f>MIN(150,SUMIF(C383:C384,"&gt;=111/08/01",D383:D384)-SUMIF(C383:C384,"&gt;=114/08/31",D383:D384))</f>
        <v>24</v>
      </c>
      <c r="F384" s="4" t="s">
        <v>300</v>
      </c>
      <c r="G384" s="4"/>
    </row>
    <row r="385" spans="1:7" customFormat="1">
      <c r="A385" s="4">
        <v>3</v>
      </c>
      <c r="B385" s="9" t="s">
        <v>309</v>
      </c>
      <c r="C385" s="20" t="s">
        <v>310</v>
      </c>
      <c r="D385" s="21">
        <v>100</v>
      </c>
      <c r="E385" s="3">
        <f>MIN(150,SUMIF(C383:C385,"&gt;=111/08/01",D383:D385)-SUMIF(C383:C385,"&gt;=114/08/31",D383:D385))</f>
        <v>124</v>
      </c>
      <c r="F385" s="4" t="s">
        <v>308</v>
      </c>
      <c r="G385" s="4"/>
    </row>
    <row r="386" spans="1:7" customFormat="1">
      <c r="A386" s="6">
        <v>4</v>
      </c>
      <c r="B386" s="8" t="s">
        <v>152</v>
      </c>
      <c r="C386" s="6" t="s">
        <v>153</v>
      </c>
      <c r="D386" s="4">
        <v>8</v>
      </c>
      <c r="E386" s="3">
        <v>132</v>
      </c>
      <c r="F386" s="4" t="s">
        <v>127</v>
      </c>
      <c r="G386" s="4"/>
    </row>
    <row r="387" spans="1:7" customFormat="1">
      <c r="A387" s="4">
        <v>5</v>
      </c>
      <c r="B387" s="9" t="s">
        <v>316</v>
      </c>
      <c r="C387" s="6" t="s">
        <v>153</v>
      </c>
      <c r="D387" s="4">
        <v>12</v>
      </c>
      <c r="E387" s="3">
        <v>144</v>
      </c>
      <c r="F387" s="4" t="s">
        <v>130</v>
      </c>
      <c r="G387" s="4"/>
    </row>
    <row r="388" spans="1:7" customFormat="1">
      <c r="A388" s="10">
        <v>6</v>
      </c>
      <c r="B388" s="39" t="s">
        <v>317</v>
      </c>
      <c r="C388" s="41" t="s">
        <v>242</v>
      </c>
      <c r="D388" s="41">
        <v>8</v>
      </c>
      <c r="E388" s="42">
        <v>150</v>
      </c>
      <c r="F388" s="41" t="s">
        <v>133</v>
      </c>
      <c r="G388" s="10"/>
    </row>
    <row r="389" spans="1:7" customFormat="1">
      <c r="A389" s="10">
        <v>7</v>
      </c>
      <c r="B389" s="39" t="s">
        <v>131</v>
      </c>
      <c r="C389" s="12" t="s">
        <v>132</v>
      </c>
      <c r="D389" s="10">
        <v>4</v>
      </c>
      <c r="E389" s="13">
        <v>150</v>
      </c>
      <c r="F389" s="41" t="s">
        <v>133</v>
      </c>
      <c r="G389" s="10"/>
    </row>
    <row r="390" spans="1:7" customFormat="1">
      <c r="A390" s="10">
        <v>8</v>
      </c>
      <c r="B390" s="65" t="s">
        <v>331</v>
      </c>
      <c r="C390" s="40" t="s">
        <v>332</v>
      </c>
      <c r="D390" s="41">
        <v>12</v>
      </c>
      <c r="E390" s="42">
        <v>150</v>
      </c>
      <c r="F390" s="41" t="s">
        <v>174</v>
      </c>
      <c r="G390" s="10"/>
    </row>
    <row r="391" spans="1:7" customFormat="1">
      <c r="A391" s="10">
        <v>9</v>
      </c>
      <c r="B391" s="39" t="s">
        <v>125</v>
      </c>
      <c r="C391" s="40" t="s">
        <v>134</v>
      </c>
      <c r="D391" s="41">
        <v>20</v>
      </c>
      <c r="E391" s="42">
        <v>150</v>
      </c>
      <c r="F391" s="41" t="s">
        <v>135</v>
      </c>
      <c r="G391" s="10"/>
    </row>
    <row r="392" spans="1:7" customFormat="1">
      <c r="A392" s="10">
        <v>10</v>
      </c>
      <c r="B392" s="11" t="s">
        <v>136</v>
      </c>
      <c r="C392" s="12" t="s">
        <v>137</v>
      </c>
      <c r="D392" s="10">
        <v>20</v>
      </c>
      <c r="E392" s="13">
        <v>170</v>
      </c>
      <c r="F392" s="10" t="s">
        <v>32</v>
      </c>
      <c r="G392" s="10"/>
    </row>
    <row r="393" spans="1:7" customFormat="1">
      <c r="A393" s="4">
        <v>11</v>
      </c>
      <c r="B393" s="438" t="s">
        <v>3274</v>
      </c>
      <c r="C393" s="4" t="s">
        <v>3275</v>
      </c>
      <c r="D393" s="71">
        <v>20</v>
      </c>
      <c r="E393" s="3">
        <v>190</v>
      </c>
      <c r="F393" s="4" t="s">
        <v>3251</v>
      </c>
      <c r="G393" s="9"/>
    </row>
    <row r="394" spans="1:7" customFormat="1">
      <c r="A394" s="4">
        <v>12</v>
      </c>
      <c r="B394" s="9" t="s">
        <v>3322</v>
      </c>
      <c r="C394" s="437" t="s">
        <v>3323</v>
      </c>
      <c r="D394" s="4">
        <v>4</v>
      </c>
      <c r="E394" s="3">
        <v>194</v>
      </c>
      <c r="F394" s="437" t="s">
        <v>3301</v>
      </c>
      <c r="G394" s="9"/>
    </row>
    <row r="395" spans="1:7" customFormat="1">
      <c r="A395" s="4">
        <v>13</v>
      </c>
      <c r="B395" s="9" t="s">
        <v>3341</v>
      </c>
      <c r="C395" s="9" t="s">
        <v>3310</v>
      </c>
      <c r="D395" s="4">
        <v>20</v>
      </c>
      <c r="E395" s="3">
        <v>214</v>
      </c>
      <c r="F395" s="437" t="s">
        <v>3301</v>
      </c>
      <c r="G395" s="9"/>
    </row>
    <row r="396" spans="1:7" customFormat="1">
      <c r="A396" s="4">
        <v>14</v>
      </c>
      <c r="B396" s="9" t="s">
        <v>3176</v>
      </c>
      <c r="C396" s="4" t="s">
        <v>3364</v>
      </c>
      <c r="D396" s="4">
        <v>20</v>
      </c>
      <c r="E396" s="3">
        <v>234</v>
      </c>
      <c r="F396" s="437" t="s">
        <v>3365</v>
      </c>
      <c r="G396" s="9"/>
    </row>
    <row r="397" spans="1:7" customFormat="1">
      <c r="A397" s="492" t="s">
        <v>386</v>
      </c>
      <c r="B397" s="492"/>
      <c r="C397" s="492"/>
      <c r="D397" s="2" t="s">
        <v>4</v>
      </c>
      <c r="E397" s="3" t="s">
        <v>5</v>
      </c>
      <c r="F397" s="4" t="s">
        <v>6</v>
      </c>
      <c r="G397" s="5"/>
    </row>
    <row r="398" spans="1:7" customFormat="1">
      <c r="A398" s="492" t="s">
        <v>387</v>
      </c>
      <c r="B398" s="492"/>
      <c r="C398" s="492"/>
      <c r="D398" s="31">
        <f>SUM(D400:D425)</f>
        <v>636</v>
      </c>
      <c r="E398" s="3">
        <v>292</v>
      </c>
      <c r="F398" s="493" t="s">
        <v>8</v>
      </c>
      <c r="G398" s="5"/>
    </row>
    <row r="399" spans="1:7" customFormat="1">
      <c r="A399" s="6" t="s">
        <v>9</v>
      </c>
      <c r="B399" s="7" t="s">
        <v>10</v>
      </c>
      <c r="C399" s="6" t="s">
        <v>11</v>
      </c>
      <c r="D399" s="6" t="s">
        <v>12</v>
      </c>
      <c r="E399" s="3" t="s">
        <v>13</v>
      </c>
      <c r="F399" s="493"/>
      <c r="G399" s="3" t="s">
        <v>14</v>
      </c>
    </row>
    <row r="400" spans="1:7" customFormat="1">
      <c r="A400" s="6">
        <v>1</v>
      </c>
      <c r="B400" s="8" t="s">
        <v>298</v>
      </c>
      <c r="C400" s="6" t="s">
        <v>299</v>
      </c>
      <c r="D400" s="4">
        <v>8</v>
      </c>
      <c r="E400" s="3">
        <f>MIN(150,SUMIF(C400,"&gt;=111/08/01",D400)-SUMIF(C400,"&gt;=114/08/31",D400))</f>
        <v>8</v>
      </c>
      <c r="F400" s="4" t="s">
        <v>300</v>
      </c>
      <c r="G400" s="4"/>
    </row>
    <row r="401" spans="1:7" customFormat="1">
      <c r="A401" s="6">
        <v>2</v>
      </c>
      <c r="B401" s="8" t="s">
        <v>301</v>
      </c>
      <c r="C401" s="6" t="s">
        <v>302</v>
      </c>
      <c r="D401" s="4">
        <v>20</v>
      </c>
      <c r="E401" s="3">
        <f>MIN(150,SUMIF(C400:C401,"&gt;=111/08/01",D400:D401)-SUMIF(C400:C401,"&gt;=114/08/31",D400:D401))</f>
        <v>28</v>
      </c>
      <c r="F401" s="4" t="s">
        <v>300</v>
      </c>
      <c r="G401" s="4"/>
    </row>
    <row r="402" spans="1:7" customFormat="1">
      <c r="A402" s="4">
        <v>3</v>
      </c>
      <c r="B402" s="9" t="s">
        <v>365</v>
      </c>
      <c r="C402" s="6" t="s">
        <v>307</v>
      </c>
      <c r="D402" s="4">
        <v>6</v>
      </c>
      <c r="E402" s="3">
        <f>MIN(150,SUMIF(C400:C402,"&gt;=111/08/01",D400:D402)-SUMIF(C400:C402,"&gt;=114/08/31",D400:D402))</f>
        <v>34</v>
      </c>
      <c r="F402" s="4" t="s">
        <v>308</v>
      </c>
      <c r="G402" s="4"/>
    </row>
    <row r="403" spans="1:7" customFormat="1">
      <c r="A403" s="6">
        <v>4</v>
      </c>
      <c r="B403" s="9" t="s">
        <v>309</v>
      </c>
      <c r="C403" s="6" t="s">
        <v>310</v>
      </c>
      <c r="D403" s="4">
        <v>100</v>
      </c>
      <c r="E403" s="3">
        <f>MIN(150,SUMIF(C400:C403,"&gt;=111/08/01",D400:D403)-SUMIF(C400:C403,"&gt;=114/08/31",D400:D403))</f>
        <v>134</v>
      </c>
      <c r="F403" s="4" t="s">
        <v>308</v>
      </c>
      <c r="G403" s="4"/>
    </row>
    <row r="404" spans="1:7" customFormat="1">
      <c r="A404" s="4">
        <v>5</v>
      </c>
      <c r="B404" s="9" t="s">
        <v>309</v>
      </c>
      <c r="C404" s="20" t="s">
        <v>310</v>
      </c>
      <c r="D404" s="21">
        <v>100</v>
      </c>
      <c r="E404" s="3">
        <f>MIN(150,SUMIF(C400:C404,"&gt;=111/08/01",D400:D404)-SUMIF(C400:C404,"&gt;=114/08/31",D400:D404))</f>
        <v>150</v>
      </c>
      <c r="F404" s="4" t="s">
        <v>308</v>
      </c>
      <c r="G404" s="4"/>
    </row>
    <row r="405" spans="1:7" customFormat="1">
      <c r="A405" s="10">
        <v>6</v>
      </c>
      <c r="B405" s="11" t="s">
        <v>321</v>
      </c>
      <c r="C405" s="12" t="s">
        <v>322</v>
      </c>
      <c r="D405" s="10">
        <v>10</v>
      </c>
      <c r="E405" s="13">
        <f>MIN(150,SUMIF(C400:C405,"&gt;=111/08/01",D400:D405)-SUMIF(C400:C405,"&gt;=114/08/31",D400:D405))</f>
        <v>150</v>
      </c>
      <c r="F405" s="10" t="s">
        <v>308</v>
      </c>
      <c r="G405" s="10"/>
    </row>
    <row r="406" spans="1:7" customFormat="1">
      <c r="A406" s="10">
        <v>7</v>
      </c>
      <c r="B406" s="11" t="s">
        <v>366</v>
      </c>
      <c r="C406" s="12" t="s">
        <v>367</v>
      </c>
      <c r="D406" s="10">
        <v>8</v>
      </c>
      <c r="E406" s="13">
        <f>MIN(150,SUMIF(C400:C406,"&gt;=111/08/01",D400:D406)-SUMIF(C400:C406,"&gt;=114/08/31",D400:D406))</f>
        <v>150</v>
      </c>
      <c r="F406" s="10" t="s">
        <v>308</v>
      </c>
      <c r="G406" s="10"/>
    </row>
    <row r="407" spans="1:7" customFormat="1" ht="17.25" customHeight="1">
      <c r="A407" s="10">
        <v>8</v>
      </c>
      <c r="B407" s="11" t="s">
        <v>312</v>
      </c>
      <c r="C407" s="12" t="s">
        <v>313</v>
      </c>
      <c r="D407" s="10">
        <v>4</v>
      </c>
      <c r="E407" s="13">
        <f>MIN(150,SUMIF(C400:C407,"&gt;=111/08/01",D400:D407)-SUMIF(C400:C407,"&gt;=114/08/31",D400:D407))</f>
        <v>150</v>
      </c>
      <c r="F407" s="10" t="s">
        <v>314</v>
      </c>
      <c r="G407" s="10"/>
    </row>
    <row r="408" spans="1:7" customFormat="1" ht="16.5" customHeight="1">
      <c r="A408" s="10">
        <v>9</v>
      </c>
      <c r="B408" s="9" t="s">
        <v>3276</v>
      </c>
      <c r="C408" s="4" t="s">
        <v>3277</v>
      </c>
      <c r="D408" s="26">
        <v>60</v>
      </c>
      <c r="E408" s="38">
        <v>150</v>
      </c>
      <c r="F408" s="26" t="s">
        <v>3278</v>
      </c>
      <c r="G408" s="70"/>
    </row>
    <row r="409" spans="1:7" customFormat="1">
      <c r="A409" s="10">
        <v>10</v>
      </c>
      <c r="B409" s="11" t="s">
        <v>152</v>
      </c>
      <c r="C409" s="12" t="s">
        <v>153</v>
      </c>
      <c r="D409" s="10">
        <v>8</v>
      </c>
      <c r="E409" s="13">
        <v>150</v>
      </c>
      <c r="F409" s="10" t="s">
        <v>127</v>
      </c>
      <c r="G409" s="10"/>
    </row>
    <row r="410" spans="1:7" customFormat="1">
      <c r="A410" s="10">
        <v>11</v>
      </c>
      <c r="B410" s="50" t="s">
        <v>388</v>
      </c>
      <c r="C410" s="40" t="s">
        <v>153</v>
      </c>
      <c r="D410" s="41">
        <v>10</v>
      </c>
      <c r="E410" s="13">
        <v>150</v>
      </c>
      <c r="F410" s="10" t="s">
        <v>130</v>
      </c>
      <c r="G410" s="10"/>
    </row>
    <row r="411" spans="1:7" customFormat="1">
      <c r="A411" s="10">
        <v>12</v>
      </c>
      <c r="B411" s="9" t="s">
        <v>329</v>
      </c>
      <c r="C411" s="4" t="s">
        <v>330</v>
      </c>
      <c r="D411" s="4">
        <v>8</v>
      </c>
      <c r="E411" s="3">
        <v>150</v>
      </c>
      <c r="F411" s="4" t="s">
        <v>130</v>
      </c>
      <c r="G411" s="9"/>
    </row>
    <row r="412" spans="1:7" customFormat="1">
      <c r="A412" s="10">
        <v>13</v>
      </c>
      <c r="B412" s="9" t="s">
        <v>339</v>
      </c>
      <c r="C412" s="6" t="s">
        <v>340</v>
      </c>
      <c r="D412" s="4">
        <v>20</v>
      </c>
      <c r="E412" s="3">
        <v>150</v>
      </c>
      <c r="F412" s="4" t="s">
        <v>130</v>
      </c>
      <c r="G412" s="9"/>
    </row>
    <row r="413" spans="1:7" customFormat="1">
      <c r="A413" s="10">
        <v>14</v>
      </c>
      <c r="B413" s="8" t="s">
        <v>324</v>
      </c>
      <c r="C413" s="6" t="s">
        <v>325</v>
      </c>
      <c r="D413" s="4">
        <v>9</v>
      </c>
      <c r="E413" s="3">
        <v>150</v>
      </c>
      <c r="F413" s="4" t="s">
        <v>212</v>
      </c>
      <c r="G413" s="9"/>
    </row>
    <row r="414" spans="1:7" customFormat="1">
      <c r="A414" s="10">
        <v>15</v>
      </c>
      <c r="B414" s="56" t="s">
        <v>131</v>
      </c>
      <c r="C414" s="57" t="s">
        <v>132</v>
      </c>
      <c r="D414" s="58">
        <v>4</v>
      </c>
      <c r="E414" s="59">
        <v>150</v>
      </c>
      <c r="F414" s="58" t="s">
        <v>133</v>
      </c>
      <c r="G414" s="9"/>
    </row>
    <row r="415" spans="1:7" customFormat="1">
      <c r="A415" s="10">
        <v>16</v>
      </c>
      <c r="B415" s="8" t="s">
        <v>213</v>
      </c>
      <c r="C415" s="6" t="s">
        <v>214</v>
      </c>
      <c r="D415" s="4">
        <v>55</v>
      </c>
      <c r="E415" s="3">
        <v>150</v>
      </c>
      <c r="F415" s="4" t="s">
        <v>218</v>
      </c>
      <c r="G415" s="70"/>
    </row>
    <row r="416" spans="1:7" customFormat="1">
      <c r="A416" s="10">
        <v>17</v>
      </c>
      <c r="B416" s="46" t="s">
        <v>335</v>
      </c>
      <c r="C416" s="6" t="s">
        <v>336</v>
      </c>
      <c r="D416" s="4">
        <v>18</v>
      </c>
      <c r="E416" s="3">
        <v>150</v>
      </c>
      <c r="F416" s="4" t="s">
        <v>174</v>
      </c>
      <c r="G416" s="70"/>
    </row>
    <row r="417" spans="1:7" customFormat="1">
      <c r="A417" s="10">
        <v>18</v>
      </c>
      <c r="B417" s="9" t="s">
        <v>125</v>
      </c>
      <c r="C417" s="6" t="s">
        <v>134</v>
      </c>
      <c r="D417" s="4">
        <v>20</v>
      </c>
      <c r="E417" s="3">
        <v>150</v>
      </c>
      <c r="F417" s="4" t="s">
        <v>135</v>
      </c>
      <c r="G417" s="70"/>
    </row>
    <row r="418" spans="1:7" customFormat="1">
      <c r="A418" s="10">
        <v>19</v>
      </c>
      <c r="B418" s="29" t="s">
        <v>183</v>
      </c>
      <c r="C418" s="30" t="s">
        <v>184</v>
      </c>
      <c r="D418" s="31">
        <v>26</v>
      </c>
      <c r="E418" s="32">
        <v>150</v>
      </c>
      <c r="F418" s="31" t="s">
        <v>32</v>
      </c>
      <c r="G418" s="70"/>
    </row>
    <row r="419" spans="1:7" customFormat="1">
      <c r="A419" s="10">
        <v>20</v>
      </c>
      <c r="B419" s="29" t="s">
        <v>30</v>
      </c>
      <c r="C419" s="30" t="s">
        <v>31</v>
      </c>
      <c r="D419" s="31">
        <v>10</v>
      </c>
      <c r="E419" s="32">
        <v>160</v>
      </c>
      <c r="F419" s="31" t="s">
        <v>32</v>
      </c>
      <c r="G419" s="70"/>
    </row>
    <row r="420" spans="1:7" customFormat="1" ht="16.5" customHeight="1">
      <c r="A420" s="10">
        <v>21</v>
      </c>
      <c r="B420" s="9" t="s">
        <v>3218</v>
      </c>
      <c r="C420" s="4" t="s">
        <v>3219</v>
      </c>
      <c r="D420" s="4">
        <v>10</v>
      </c>
      <c r="E420" s="3">
        <v>170</v>
      </c>
      <c r="F420" s="437" t="s">
        <v>3215</v>
      </c>
      <c r="G420" s="70"/>
    </row>
    <row r="421" spans="1:7" customFormat="1" ht="16.5" customHeight="1">
      <c r="A421" s="10">
        <v>22</v>
      </c>
      <c r="B421" s="438" t="s">
        <v>3274</v>
      </c>
      <c r="C421" s="4" t="s">
        <v>3275</v>
      </c>
      <c r="D421" s="26">
        <v>20</v>
      </c>
      <c r="E421" s="38">
        <v>190</v>
      </c>
      <c r="F421" s="26" t="s">
        <v>3251</v>
      </c>
      <c r="G421" s="70"/>
    </row>
    <row r="422" spans="1:7" customFormat="1" ht="16.5" customHeight="1">
      <c r="A422" s="10">
        <v>23</v>
      </c>
      <c r="B422" s="9" t="s">
        <v>3322</v>
      </c>
      <c r="C422" s="437" t="s">
        <v>3323</v>
      </c>
      <c r="D422" s="26">
        <v>4</v>
      </c>
      <c r="E422" s="38">
        <v>194</v>
      </c>
      <c r="F422" s="471" t="s">
        <v>3301</v>
      </c>
      <c r="G422" s="70"/>
    </row>
    <row r="423" spans="1:7" customFormat="1" ht="16.5" customHeight="1">
      <c r="A423" s="10">
        <v>24</v>
      </c>
      <c r="B423" s="9" t="s">
        <v>3338</v>
      </c>
      <c r="C423" s="128" t="s">
        <v>3310</v>
      </c>
      <c r="D423" s="26">
        <v>10</v>
      </c>
      <c r="E423" s="38">
        <v>204</v>
      </c>
      <c r="F423" s="471" t="s">
        <v>3301</v>
      </c>
      <c r="G423" s="70"/>
    </row>
    <row r="424" spans="1:7" customFormat="1" ht="16.5" customHeight="1">
      <c r="A424" s="10">
        <v>25</v>
      </c>
      <c r="B424" s="9" t="s">
        <v>3317</v>
      </c>
      <c r="C424" s="4" t="s">
        <v>3316</v>
      </c>
      <c r="D424" s="26">
        <v>68</v>
      </c>
      <c r="E424" s="38">
        <v>272</v>
      </c>
      <c r="F424" s="471" t="s">
        <v>3301</v>
      </c>
      <c r="G424" s="70"/>
    </row>
    <row r="425" spans="1:7" customFormat="1" ht="16.5" customHeight="1">
      <c r="A425" s="10">
        <v>26</v>
      </c>
      <c r="B425" s="9" t="s">
        <v>3176</v>
      </c>
      <c r="C425" s="437" t="s">
        <v>3366</v>
      </c>
      <c r="D425" s="26">
        <v>20</v>
      </c>
      <c r="E425" s="38">
        <v>292</v>
      </c>
      <c r="F425" s="471" t="s">
        <v>3365</v>
      </c>
      <c r="G425" s="70"/>
    </row>
    <row r="426" spans="1:7" customFormat="1" ht="16.5" customHeight="1">
      <c r="A426" s="10">
        <v>27</v>
      </c>
      <c r="B426" s="9"/>
      <c r="C426" s="437"/>
      <c r="D426" s="26"/>
      <c r="E426" s="38"/>
      <c r="F426" s="471"/>
      <c r="G426" s="70"/>
    </row>
    <row r="427" spans="1:7" customFormat="1" ht="16.5" customHeight="1">
      <c r="A427" s="492" t="s">
        <v>389</v>
      </c>
      <c r="B427" s="492"/>
      <c r="C427" s="492"/>
      <c r="D427" s="63" t="s">
        <v>4</v>
      </c>
      <c r="E427" s="38" t="s">
        <v>5</v>
      </c>
      <c r="F427" s="26" t="s">
        <v>6</v>
      </c>
      <c r="G427" s="5"/>
    </row>
    <row r="428" spans="1:7" customFormat="1">
      <c r="A428" s="492" t="s">
        <v>390</v>
      </c>
      <c r="B428" s="492"/>
      <c r="C428" s="492"/>
      <c r="D428" s="4">
        <f>SUM(D430:D449)</f>
        <v>357</v>
      </c>
      <c r="E428" s="3">
        <v>292</v>
      </c>
      <c r="F428" s="493" t="s">
        <v>8</v>
      </c>
      <c r="G428" s="5"/>
    </row>
    <row r="429" spans="1:7" customFormat="1">
      <c r="A429" s="6" t="s">
        <v>9</v>
      </c>
      <c r="B429" s="7" t="s">
        <v>10</v>
      </c>
      <c r="C429" s="6" t="s">
        <v>11</v>
      </c>
      <c r="D429" s="6" t="s">
        <v>12</v>
      </c>
      <c r="E429" s="3" t="s">
        <v>13</v>
      </c>
      <c r="F429" s="493"/>
      <c r="G429" s="3" t="s">
        <v>14</v>
      </c>
    </row>
    <row r="430" spans="1:7" customFormat="1">
      <c r="A430" s="6">
        <v>1</v>
      </c>
      <c r="B430" s="8" t="s">
        <v>298</v>
      </c>
      <c r="C430" s="6" t="s">
        <v>299</v>
      </c>
      <c r="D430" s="4">
        <v>8</v>
      </c>
      <c r="E430" s="3">
        <f>MIN(150,SUMIF(C430,"&gt;=111/08/01",D430)-SUMIF(C430,"&gt;=114/08/31",D430))</f>
        <v>8</v>
      </c>
      <c r="F430" s="4" t="s">
        <v>300</v>
      </c>
      <c r="G430" s="4"/>
    </row>
    <row r="431" spans="1:7" customFormat="1">
      <c r="A431" s="6">
        <v>2</v>
      </c>
      <c r="B431" s="8" t="s">
        <v>301</v>
      </c>
      <c r="C431" s="6" t="s">
        <v>302</v>
      </c>
      <c r="D431" s="4">
        <v>20</v>
      </c>
      <c r="E431" s="3">
        <f>MIN(150,SUMIF(C430:C431,"&gt;=111/08/01",D430:D431)-SUMIF(C430:C431,"&gt;=114/08/31",D430:D431))</f>
        <v>28</v>
      </c>
      <c r="F431" s="4" t="s">
        <v>300</v>
      </c>
      <c r="G431" s="4"/>
    </row>
    <row r="432" spans="1:7" customFormat="1">
      <c r="A432" s="4">
        <v>3</v>
      </c>
      <c r="B432" s="9" t="s">
        <v>125</v>
      </c>
      <c r="C432" s="20" t="s">
        <v>345</v>
      </c>
      <c r="D432" s="21">
        <v>20</v>
      </c>
      <c r="E432" s="3">
        <f>MIN(150,SUMIF(C430:C432,"&gt;=111/08/01",D430:D432)-SUMIF(C430:C432,"&gt;=114/08/31",D430:D432))</f>
        <v>48</v>
      </c>
      <c r="F432" s="4" t="s">
        <v>308</v>
      </c>
      <c r="G432" s="4"/>
    </row>
    <row r="433" spans="1:7" customFormat="1">
      <c r="A433" s="6">
        <v>4</v>
      </c>
      <c r="B433" s="9" t="s">
        <v>366</v>
      </c>
      <c r="C433" s="20" t="s">
        <v>367</v>
      </c>
      <c r="D433" s="21">
        <v>8</v>
      </c>
      <c r="E433" s="3">
        <f>MIN(150,SUMIF(C430:C433,"&gt;=111/08/01",D430:D433)-SUMIF(C430:C433,"&gt;=114/08/31",D430:D433))</f>
        <v>56</v>
      </c>
      <c r="F433" s="4" t="s">
        <v>308</v>
      </c>
      <c r="G433" s="4"/>
    </row>
    <row r="434" spans="1:7" customFormat="1">
      <c r="A434" s="4">
        <v>5</v>
      </c>
      <c r="B434" s="9" t="s">
        <v>312</v>
      </c>
      <c r="C434" s="6" t="s">
        <v>313</v>
      </c>
      <c r="D434" s="4">
        <v>4</v>
      </c>
      <c r="E434" s="3">
        <f>MIN(150,SUMIF(C430:C434,"&gt;=111/08/01",D430:D434)-SUMIF(C430:C434,"&gt;=114/08/31",D430:D434))</f>
        <v>60</v>
      </c>
      <c r="F434" s="4" t="s">
        <v>314</v>
      </c>
      <c r="G434" s="4"/>
    </row>
    <row r="435" spans="1:7" customFormat="1">
      <c r="A435" s="10">
        <v>6</v>
      </c>
      <c r="B435" s="39" t="s">
        <v>152</v>
      </c>
      <c r="C435" s="40" t="s">
        <v>153</v>
      </c>
      <c r="D435" s="41">
        <v>8</v>
      </c>
      <c r="E435" s="42">
        <v>68</v>
      </c>
      <c r="F435" s="10" t="s">
        <v>127</v>
      </c>
      <c r="G435" s="10"/>
    </row>
    <row r="436" spans="1:7" customFormat="1">
      <c r="A436" s="10">
        <v>7</v>
      </c>
      <c r="B436" s="39" t="s">
        <v>125</v>
      </c>
      <c r="C436" s="40" t="s">
        <v>126</v>
      </c>
      <c r="D436" s="41">
        <v>20</v>
      </c>
      <c r="E436" s="42">
        <v>88</v>
      </c>
      <c r="F436" s="10" t="s">
        <v>127</v>
      </c>
      <c r="G436" s="10"/>
    </row>
    <row r="437" spans="1:7" customFormat="1">
      <c r="A437" s="10">
        <v>8</v>
      </c>
      <c r="B437" s="50" t="s">
        <v>388</v>
      </c>
      <c r="C437" s="40" t="s">
        <v>153</v>
      </c>
      <c r="D437" s="41">
        <v>10</v>
      </c>
      <c r="E437" s="42">
        <v>98</v>
      </c>
      <c r="F437" s="10" t="s">
        <v>130</v>
      </c>
      <c r="G437" s="10"/>
    </row>
    <row r="438" spans="1:7" customFormat="1">
      <c r="A438" s="10">
        <v>9</v>
      </c>
      <c r="B438" s="39" t="s">
        <v>131</v>
      </c>
      <c r="C438" s="40" t="s">
        <v>132</v>
      </c>
      <c r="D438" s="41">
        <v>4</v>
      </c>
      <c r="E438" s="42">
        <v>102</v>
      </c>
      <c r="F438" s="41" t="s">
        <v>133</v>
      </c>
      <c r="G438" s="10"/>
    </row>
    <row r="439" spans="1:7" customFormat="1">
      <c r="A439" s="10">
        <v>10</v>
      </c>
      <c r="B439" s="50" t="s">
        <v>213</v>
      </c>
      <c r="C439" s="40" t="s">
        <v>214</v>
      </c>
      <c r="D439" s="41">
        <v>55</v>
      </c>
      <c r="E439" s="42">
        <v>150</v>
      </c>
      <c r="F439" s="41" t="s">
        <v>218</v>
      </c>
      <c r="G439" s="10"/>
    </row>
    <row r="440" spans="1:7" customFormat="1">
      <c r="A440" s="4">
        <v>11</v>
      </c>
      <c r="B440" s="46" t="s">
        <v>335</v>
      </c>
      <c r="C440" s="6" t="s">
        <v>336</v>
      </c>
      <c r="D440" s="4">
        <v>18</v>
      </c>
      <c r="E440" s="3">
        <v>150</v>
      </c>
      <c r="F440" s="4" t="s">
        <v>174</v>
      </c>
      <c r="G440" s="9"/>
    </row>
    <row r="441" spans="1:7" customFormat="1">
      <c r="A441" s="25">
        <v>12</v>
      </c>
      <c r="B441" s="9" t="s">
        <v>125</v>
      </c>
      <c r="C441" s="6" t="s">
        <v>134</v>
      </c>
      <c r="D441" s="4">
        <v>20</v>
      </c>
      <c r="E441" s="3">
        <v>150</v>
      </c>
      <c r="F441" s="4" t="s">
        <v>135</v>
      </c>
      <c r="G441" s="9"/>
    </row>
    <row r="442" spans="1:7" customFormat="1">
      <c r="A442" s="25">
        <v>13</v>
      </c>
      <c r="B442" s="9" t="s">
        <v>136</v>
      </c>
      <c r="C442" s="6" t="s">
        <v>137</v>
      </c>
      <c r="D442" s="4">
        <v>20</v>
      </c>
      <c r="E442" s="3">
        <v>170</v>
      </c>
      <c r="F442" s="4" t="s">
        <v>32</v>
      </c>
      <c r="G442" s="9"/>
    </row>
    <row r="443" spans="1:7" customFormat="1">
      <c r="A443" s="25">
        <v>14</v>
      </c>
      <c r="B443" s="9" t="s">
        <v>30</v>
      </c>
      <c r="C443" s="6" t="s">
        <v>31</v>
      </c>
      <c r="D443" s="4">
        <v>10</v>
      </c>
      <c r="E443" s="3">
        <v>180</v>
      </c>
      <c r="F443" s="4" t="s">
        <v>32</v>
      </c>
      <c r="G443" s="9"/>
    </row>
    <row r="444" spans="1:7" customFormat="1">
      <c r="A444" s="26">
        <v>15</v>
      </c>
      <c r="B444" s="438" t="s">
        <v>3274</v>
      </c>
      <c r="C444" s="4" t="s">
        <v>3275</v>
      </c>
      <c r="D444" s="4">
        <v>20</v>
      </c>
      <c r="E444" s="3">
        <v>200</v>
      </c>
      <c r="F444" s="4" t="s">
        <v>3251</v>
      </c>
      <c r="G444" s="9"/>
    </row>
    <row r="445" spans="1:7" customFormat="1">
      <c r="A445" s="26">
        <v>16</v>
      </c>
      <c r="B445" s="9" t="s">
        <v>3322</v>
      </c>
      <c r="C445" s="437" t="s">
        <v>3323</v>
      </c>
      <c r="D445" s="4">
        <v>4</v>
      </c>
      <c r="E445" s="3">
        <v>204</v>
      </c>
      <c r="F445" s="437" t="s">
        <v>3301</v>
      </c>
      <c r="G445" s="9"/>
    </row>
    <row r="446" spans="1:7" customFormat="1">
      <c r="A446" s="26">
        <v>17</v>
      </c>
      <c r="B446" s="9" t="s">
        <v>3317</v>
      </c>
      <c r="C446" s="4" t="s">
        <v>3316</v>
      </c>
      <c r="D446" s="4">
        <v>52</v>
      </c>
      <c r="E446" s="3">
        <v>256</v>
      </c>
      <c r="F446" s="4" t="s">
        <v>3301</v>
      </c>
      <c r="G446" s="9"/>
    </row>
    <row r="447" spans="1:7" customFormat="1">
      <c r="A447" s="26">
        <v>18</v>
      </c>
      <c r="B447" s="9" t="s">
        <v>3176</v>
      </c>
      <c r="C447" s="4" t="s">
        <v>3364</v>
      </c>
      <c r="D447" s="4">
        <v>20</v>
      </c>
      <c r="E447" s="3">
        <v>276</v>
      </c>
      <c r="F447" s="437" t="s">
        <v>3365</v>
      </c>
      <c r="G447" s="9"/>
    </row>
    <row r="448" spans="1:7" customFormat="1">
      <c r="A448" s="26">
        <v>19</v>
      </c>
      <c r="B448" s="9" t="s">
        <v>3382</v>
      </c>
      <c r="C448" s="4" t="s">
        <v>3383</v>
      </c>
      <c r="D448" s="4">
        <v>16</v>
      </c>
      <c r="E448" s="3">
        <v>292</v>
      </c>
      <c r="F448" s="437" t="s">
        <v>3365</v>
      </c>
      <c r="G448" s="9"/>
    </row>
    <row r="449" spans="1:7" customFormat="1">
      <c r="A449" s="26">
        <v>20</v>
      </c>
      <c r="B449" s="27" t="s">
        <v>3374</v>
      </c>
      <c r="C449" s="4" t="s">
        <v>3375</v>
      </c>
      <c r="D449" s="4">
        <v>20</v>
      </c>
      <c r="E449" s="3">
        <v>312</v>
      </c>
      <c r="F449" s="437" t="s">
        <v>3388</v>
      </c>
      <c r="G449" s="9"/>
    </row>
    <row r="450" spans="1:7" customFormat="1">
      <c r="A450" s="492" t="s">
        <v>391</v>
      </c>
      <c r="B450" s="492"/>
      <c r="C450" s="492"/>
      <c r="D450" s="2" t="s">
        <v>4</v>
      </c>
      <c r="E450" s="3" t="s">
        <v>5</v>
      </c>
      <c r="F450" s="4" t="s">
        <v>6</v>
      </c>
      <c r="G450" s="5"/>
    </row>
    <row r="451" spans="1:7" customFormat="1">
      <c r="A451" s="492" t="s">
        <v>392</v>
      </c>
      <c r="B451" s="492"/>
      <c r="C451" s="492"/>
      <c r="D451" s="4">
        <f>SUM(D453:D474)</f>
        <v>398</v>
      </c>
      <c r="E451" s="3">
        <v>276</v>
      </c>
      <c r="F451" s="493" t="s">
        <v>8</v>
      </c>
      <c r="G451" s="5"/>
    </row>
    <row r="452" spans="1:7" customFormat="1" ht="16.5" customHeight="1">
      <c r="A452" s="6" t="s">
        <v>9</v>
      </c>
      <c r="B452" s="7" t="s">
        <v>10</v>
      </c>
      <c r="C452" s="6" t="s">
        <v>11</v>
      </c>
      <c r="D452" s="6" t="s">
        <v>12</v>
      </c>
      <c r="E452" s="3" t="s">
        <v>13</v>
      </c>
      <c r="F452" s="493"/>
      <c r="G452" s="3" t="s">
        <v>14</v>
      </c>
    </row>
    <row r="453" spans="1:7" customFormat="1">
      <c r="A453" s="6">
        <v>1</v>
      </c>
      <c r="B453" s="8" t="s">
        <v>298</v>
      </c>
      <c r="C453" s="6" t="s">
        <v>299</v>
      </c>
      <c r="D453" s="4">
        <v>4</v>
      </c>
      <c r="E453" s="3">
        <f>MIN(150,SUMIF(C453,"&gt;=111/08/01",D453)-SUMIF(C453,"&gt;=114/08/31",D453))</f>
        <v>4</v>
      </c>
      <c r="F453" s="4" t="s">
        <v>300</v>
      </c>
      <c r="G453" s="4"/>
    </row>
    <row r="454" spans="1:7" customFormat="1">
      <c r="A454" s="6">
        <v>2</v>
      </c>
      <c r="B454" s="8" t="s">
        <v>301</v>
      </c>
      <c r="C454" s="6" t="s">
        <v>302</v>
      </c>
      <c r="D454" s="4">
        <v>20</v>
      </c>
      <c r="E454" s="3">
        <f>MIN(150,SUMIF(C453:C454,"&gt;=111/08/01",D453:D454)-SUMIF(C453:C454,"&gt;=114/08/31",D453:D454))</f>
        <v>24</v>
      </c>
      <c r="F454" s="4" t="s">
        <v>300</v>
      </c>
      <c r="G454" s="4"/>
    </row>
    <row r="455" spans="1:7" customFormat="1">
      <c r="A455" s="4">
        <v>3</v>
      </c>
      <c r="B455" s="9" t="s">
        <v>365</v>
      </c>
      <c r="C455" s="6" t="s">
        <v>307</v>
      </c>
      <c r="D455" s="4">
        <v>4</v>
      </c>
      <c r="E455" s="3">
        <f>MIN(150,SUMIF(C453:C455,"&gt;=111/08/01",D453:D455)-SUMIF(C453:C455,"&gt;=114/08/31",D453:D455))</f>
        <v>28</v>
      </c>
      <c r="F455" s="4" t="s">
        <v>308</v>
      </c>
      <c r="G455" s="4"/>
    </row>
    <row r="456" spans="1:7" customFormat="1">
      <c r="A456" s="6">
        <v>4</v>
      </c>
      <c r="B456" s="9" t="s">
        <v>125</v>
      </c>
      <c r="C456" s="20" t="s">
        <v>345</v>
      </c>
      <c r="D456" s="21">
        <v>20</v>
      </c>
      <c r="E456" s="3">
        <f>MIN(150,SUMIF(C453:C456,"&gt;=111/08/01",D453:D456)-SUMIF(C453:C456,"&gt;=114/08/31",D453:D456))</f>
        <v>48</v>
      </c>
      <c r="F456" s="4" t="s">
        <v>308</v>
      </c>
      <c r="G456" s="4"/>
    </row>
    <row r="457" spans="1:7" customFormat="1">
      <c r="A457" s="4">
        <v>5</v>
      </c>
      <c r="B457" s="9" t="s">
        <v>366</v>
      </c>
      <c r="C457" s="4" t="s">
        <v>367</v>
      </c>
      <c r="D457" s="4">
        <v>8</v>
      </c>
      <c r="E457" s="3">
        <f>MIN(150,SUMIF(C453:C457,"&gt;=111/08/01",D453:D457)-SUMIF(C453:C457,"&gt;=114/08/31",D453:D457))</f>
        <v>56</v>
      </c>
      <c r="F457" s="4" t="s">
        <v>308</v>
      </c>
      <c r="G457" s="4"/>
    </row>
    <row r="458" spans="1:7" customFormat="1">
      <c r="A458" s="10">
        <v>6</v>
      </c>
      <c r="B458" s="39" t="s">
        <v>393</v>
      </c>
      <c r="C458" s="40" t="s">
        <v>394</v>
      </c>
      <c r="D458" s="41">
        <v>8</v>
      </c>
      <c r="E458" s="42">
        <v>64</v>
      </c>
      <c r="F458" s="41" t="s">
        <v>308</v>
      </c>
      <c r="G458" s="10"/>
    </row>
    <row r="459" spans="1:7" customFormat="1">
      <c r="A459" s="10">
        <v>7</v>
      </c>
      <c r="B459" s="39" t="s">
        <v>152</v>
      </c>
      <c r="C459" s="40" t="s">
        <v>153</v>
      </c>
      <c r="D459" s="41">
        <v>8</v>
      </c>
      <c r="E459" s="42">
        <v>72</v>
      </c>
      <c r="F459" s="41" t="s">
        <v>127</v>
      </c>
      <c r="G459" s="10"/>
    </row>
    <row r="460" spans="1:7" customFormat="1">
      <c r="A460" s="10">
        <v>8</v>
      </c>
      <c r="B460" s="39" t="s">
        <v>125</v>
      </c>
      <c r="C460" s="40" t="s">
        <v>126</v>
      </c>
      <c r="D460" s="41">
        <v>20</v>
      </c>
      <c r="E460" s="42">
        <v>92</v>
      </c>
      <c r="F460" s="41" t="s">
        <v>127</v>
      </c>
      <c r="G460" s="10"/>
    </row>
    <row r="461" spans="1:7" customFormat="1">
      <c r="A461" s="10">
        <v>9</v>
      </c>
      <c r="B461" s="39" t="s">
        <v>354</v>
      </c>
      <c r="C461" s="40" t="s">
        <v>153</v>
      </c>
      <c r="D461" s="41">
        <v>8</v>
      </c>
      <c r="E461" s="42">
        <v>100</v>
      </c>
      <c r="F461" s="41" t="s">
        <v>130</v>
      </c>
      <c r="G461" s="10"/>
    </row>
    <row r="462" spans="1:7" customFormat="1">
      <c r="A462" s="10">
        <v>10</v>
      </c>
      <c r="B462" s="50" t="s">
        <v>324</v>
      </c>
      <c r="C462" s="40" t="s">
        <v>325</v>
      </c>
      <c r="D462" s="41">
        <v>9</v>
      </c>
      <c r="E462" s="42">
        <v>109</v>
      </c>
      <c r="F462" s="41" t="s">
        <v>212</v>
      </c>
      <c r="G462" s="10"/>
    </row>
    <row r="463" spans="1:7" customFormat="1">
      <c r="A463" s="4">
        <v>11</v>
      </c>
      <c r="B463" s="9" t="s">
        <v>395</v>
      </c>
      <c r="C463" s="6" t="s">
        <v>211</v>
      </c>
      <c r="D463" s="4">
        <v>40</v>
      </c>
      <c r="E463" s="3">
        <v>149</v>
      </c>
      <c r="F463" s="4" t="s">
        <v>212</v>
      </c>
      <c r="G463" s="9"/>
    </row>
    <row r="464" spans="1:7" customFormat="1">
      <c r="A464" s="25">
        <v>12</v>
      </c>
      <c r="B464" s="29" t="s">
        <v>131</v>
      </c>
      <c r="C464" s="30" t="s">
        <v>132</v>
      </c>
      <c r="D464" s="31">
        <v>4</v>
      </c>
      <c r="E464" s="32">
        <v>150</v>
      </c>
      <c r="F464" s="31" t="s">
        <v>133</v>
      </c>
      <c r="G464" s="9"/>
    </row>
    <row r="465" spans="1:7" customFormat="1">
      <c r="A465" s="72">
        <v>13</v>
      </c>
      <c r="B465" s="73" t="s">
        <v>213</v>
      </c>
      <c r="C465" s="47" t="s">
        <v>214</v>
      </c>
      <c r="D465" s="48">
        <v>55</v>
      </c>
      <c r="E465" s="49">
        <v>150</v>
      </c>
      <c r="F465" s="48" t="s">
        <v>218</v>
      </c>
      <c r="G465" s="33"/>
    </row>
    <row r="466" spans="1:7" customFormat="1">
      <c r="A466" s="4">
        <v>14</v>
      </c>
      <c r="B466" s="46" t="s">
        <v>335</v>
      </c>
      <c r="C466" s="6" t="s">
        <v>336</v>
      </c>
      <c r="D466" s="4">
        <v>18</v>
      </c>
      <c r="E466" s="3">
        <v>150</v>
      </c>
      <c r="F466" s="4" t="s">
        <v>174</v>
      </c>
      <c r="G466" s="9"/>
    </row>
    <row r="467" spans="1:7" customFormat="1">
      <c r="A467" s="4">
        <v>15</v>
      </c>
      <c r="B467" s="9" t="s">
        <v>125</v>
      </c>
      <c r="C467" s="6" t="s">
        <v>134</v>
      </c>
      <c r="D467" s="4">
        <v>20</v>
      </c>
      <c r="E467" s="3">
        <v>150</v>
      </c>
      <c r="F467" s="4" t="s">
        <v>135</v>
      </c>
      <c r="G467" s="9"/>
    </row>
    <row r="468" spans="1:7" customFormat="1">
      <c r="A468" s="4">
        <v>16</v>
      </c>
      <c r="B468" s="46" t="s">
        <v>183</v>
      </c>
      <c r="C468" s="6" t="s">
        <v>184</v>
      </c>
      <c r="D468" s="4">
        <v>26</v>
      </c>
      <c r="E468" s="3">
        <v>150</v>
      </c>
      <c r="F468" s="4" t="s">
        <v>32</v>
      </c>
      <c r="G468" s="9"/>
    </row>
    <row r="469" spans="1:7" customFormat="1">
      <c r="A469" s="4">
        <v>17</v>
      </c>
      <c r="B469" s="46" t="s">
        <v>136</v>
      </c>
      <c r="C469" s="6" t="s">
        <v>137</v>
      </c>
      <c r="D469" s="4">
        <v>20</v>
      </c>
      <c r="E469" s="3">
        <v>170</v>
      </c>
      <c r="F469" s="4" t="s">
        <v>32</v>
      </c>
      <c r="G469" s="9"/>
    </row>
    <row r="470" spans="1:7" customFormat="1">
      <c r="A470" s="4">
        <v>18</v>
      </c>
      <c r="B470" s="46" t="s">
        <v>30</v>
      </c>
      <c r="C470" s="6" t="s">
        <v>31</v>
      </c>
      <c r="D470" s="4">
        <v>10</v>
      </c>
      <c r="E470" s="3">
        <v>180</v>
      </c>
      <c r="F470" s="4" t="s">
        <v>32</v>
      </c>
      <c r="G470" s="9"/>
    </row>
    <row r="471" spans="1:7" customFormat="1">
      <c r="A471" s="4">
        <v>19</v>
      </c>
      <c r="B471" s="446" t="s">
        <v>3274</v>
      </c>
      <c r="C471" s="6" t="s">
        <v>3275</v>
      </c>
      <c r="D471" s="4">
        <v>20</v>
      </c>
      <c r="E471" s="3">
        <v>200</v>
      </c>
      <c r="F471" s="4" t="s">
        <v>3251</v>
      </c>
      <c r="G471" s="9"/>
    </row>
    <row r="472" spans="1:7" customFormat="1">
      <c r="A472" s="4">
        <v>20</v>
      </c>
      <c r="B472" s="9" t="s">
        <v>3322</v>
      </c>
      <c r="C472" s="458" t="s">
        <v>3323</v>
      </c>
      <c r="D472" s="4">
        <v>4</v>
      </c>
      <c r="E472" s="3">
        <v>204</v>
      </c>
      <c r="F472" s="437" t="s">
        <v>3301</v>
      </c>
      <c r="G472" s="9"/>
    </row>
    <row r="473" spans="1:7" customFormat="1">
      <c r="A473" s="4">
        <v>21</v>
      </c>
      <c r="B473" s="9" t="s">
        <v>3317</v>
      </c>
      <c r="C473" s="6" t="s">
        <v>3316</v>
      </c>
      <c r="D473" s="26">
        <v>52</v>
      </c>
      <c r="E473" s="38">
        <v>256</v>
      </c>
      <c r="F473" s="26" t="s">
        <v>3301</v>
      </c>
      <c r="G473" s="77"/>
    </row>
    <row r="474" spans="1:7" customFormat="1">
      <c r="A474" s="4">
        <v>22</v>
      </c>
      <c r="B474" s="9" t="s">
        <v>3176</v>
      </c>
      <c r="C474" s="6" t="s">
        <v>3364</v>
      </c>
      <c r="D474" s="26">
        <v>20</v>
      </c>
      <c r="E474" s="38">
        <v>276</v>
      </c>
      <c r="F474" s="26" t="s">
        <v>3365</v>
      </c>
      <c r="G474" s="77"/>
    </row>
    <row r="475" spans="1:7" customFormat="1">
      <c r="A475" s="492" t="s">
        <v>396</v>
      </c>
      <c r="B475" s="492"/>
      <c r="C475" s="492"/>
      <c r="D475" s="63" t="s">
        <v>4</v>
      </c>
      <c r="E475" s="38" t="s">
        <v>5</v>
      </c>
      <c r="F475" s="26" t="s">
        <v>6</v>
      </c>
      <c r="G475" s="64"/>
    </row>
    <row r="476" spans="1:7" customFormat="1">
      <c r="A476" s="492" t="s">
        <v>397</v>
      </c>
      <c r="B476" s="492"/>
      <c r="C476" s="492"/>
      <c r="D476" s="4">
        <f>SUM(D478:D489)</f>
        <v>152</v>
      </c>
      <c r="E476" s="3">
        <v>152</v>
      </c>
      <c r="F476" s="493" t="s">
        <v>8</v>
      </c>
      <c r="G476" s="5"/>
    </row>
    <row r="477" spans="1:7" customFormat="1">
      <c r="A477" s="6" t="s">
        <v>9</v>
      </c>
      <c r="B477" s="7" t="s">
        <v>10</v>
      </c>
      <c r="C477" s="6" t="s">
        <v>11</v>
      </c>
      <c r="D477" s="6" t="s">
        <v>12</v>
      </c>
      <c r="E477" s="3" t="s">
        <v>13</v>
      </c>
      <c r="F477" s="493"/>
      <c r="G477" s="3" t="s">
        <v>14</v>
      </c>
    </row>
    <row r="478" spans="1:7" customFormat="1">
      <c r="A478" s="6">
        <v>1</v>
      </c>
      <c r="B478" s="9" t="s">
        <v>398</v>
      </c>
      <c r="C478" s="6" t="s">
        <v>399</v>
      </c>
      <c r="D478" s="4">
        <v>4</v>
      </c>
      <c r="E478" s="3">
        <f>MIN(150,SUMIF(C478,"&gt;=112/08/01",D478)-SUMIF(C478,"&gt;=114/08/31",D478))</f>
        <v>4</v>
      </c>
      <c r="F478" s="4" t="s">
        <v>300</v>
      </c>
      <c r="G478" s="4"/>
    </row>
    <row r="479" spans="1:7" customFormat="1">
      <c r="A479" s="6">
        <v>2</v>
      </c>
      <c r="B479" s="8" t="s">
        <v>301</v>
      </c>
      <c r="C479" s="6" t="s">
        <v>302</v>
      </c>
      <c r="D479" s="4">
        <v>20</v>
      </c>
      <c r="E479" s="3">
        <f>MIN(150,SUMIF(C478:C479,"&gt;=112/08/01",D478:D479)-SUMIF(C478:C479,"&gt;=114/08/31",D478:D479))</f>
        <v>24</v>
      </c>
      <c r="F479" s="4" t="s">
        <v>300</v>
      </c>
      <c r="G479" s="4"/>
    </row>
    <row r="480" spans="1:7" customFormat="1">
      <c r="A480" s="4">
        <v>3</v>
      </c>
      <c r="B480" s="8" t="s">
        <v>400</v>
      </c>
      <c r="C480" s="6" t="s">
        <v>307</v>
      </c>
      <c r="D480" s="4">
        <v>4</v>
      </c>
      <c r="E480" s="3">
        <f>MIN(150,SUMIF(C478:C480,"&gt;=112/08/01",D478:D480)-SUMIF(C478:C480,"&gt;=114/08/31",D478:D480))</f>
        <v>28</v>
      </c>
      <c r="F480" s="4" t="s">
        <v>308</v>
      </c>
      <c r="G480" s="4"/>
    </row>
    <row r="481" spans="1:7" customFormat="1">
      <c r="A481" s="6">
        <v>4</v>
      </c>
      <c r="B481" s="9" t="s">
        <v>125</v>
      </c>
      <c r="C481" s="20" t="s">
        <v>345</v>
      </c>
      <c r="D481" s="21">
        <v>20</v>
      </c>
      <c r="E481" s="3">
        <f>MIN(150,SUMIF(C478:C481,"&gt;=112/08/01",D478:D481)-SUMIF(C478:C481,"&gt;=114/08/31",D478:D481))</f>
        <v>48</v>
      </c>
      <c r="F481" s="4" t="s">
        <v>308</v>
      </c>
      <c r="G481" s="4"/>
    </row>
    <row r="482" spans="1:7" customFormat="1">
      <c r="A482" s="4">
        <v>5</v>
      </c>
      <c r="B482" s="9" t="s">
        <v>393</v>
      </c>
      <c r="C482" s="6" t="s">
        <v>394</v>
      </c>
      <c r="D482" s="4">
        <v>8</v>
      </c>
      <c r="E482" s="3">
        <v>56</v>
      </c>
      <c r="F482" s="4" t="s">
        <v>308</v>
      </c>
      <c r="G482" s="4"/>
    </row>
    <row r="483" spans="1:7" customFormat="1">
      <c r="A483" s="10">
        <v>6</v>
      </c>
      <c r="B483" s="11" t="s">
        <v>312</v>
      </c>
      <c r="C483" s="12" t="s">
        <v>313</v>
      </c>
      <c r="D483" s="10">
        <v>4</v>
      </c>
      <c r="E483" s="13">
        <f>MIN(150,SUMIF(C478:C483,"&gt;=112/08/01",D478:D483)-SUMIF(C478:C483,"&gt;=114/08/31",D478:D483))</f>
        <v>60</v>
      </c>
      <c r="F483" s="10" t="s">
        <v>314</v>
      </c>
      <c r="G483" s="10"/>
    </row>
    <row r="484" spans="1:7" customFormat="1">
      <c r="A484" s="10">
        <v>7</v>
      </c>
      <c r="B484" s="39" t="s">
        <v>125</v>
      </c>
      <c r="C484" s="40" t="s">
        <v>126</v>
      </c>
      <c r="D484" s="41">
        <v>20</v>
      </c>
      <c r="E484" s="13">
        <v>80</v>
      </c>
      <c r="F484" s="10" t="s">
        <v>127</v>
      </c>
      <c r="G484" s="10"/>
    </row>
    <row r="485" spans="1:7" customFormat="1">
      <c r="A485" s="10">
        <v>8</v>
      </c>
      <c r="B485" s="51" t="s">
        <v>401</v>
      </c>
      <c r="C485" s="12" t="s">
        <v>347</v>
      </c>
      <c r="D485" s="74">
        <v>8</v>
      </c>
      <c r="E485" s="13">
        <v>88</v>
      </c>
      <c r="F485" s="10" t="s">
        <v>218</v>
      </c>
      <c r="G485" s="10"/>
    </row>
    <row r="486" spans="1:7" customFormat="1">
      <c r="A486" s="10">
        <v>9</v>
      </c>
      <c r="B486" s="39" t="s">
        <v>125</v>
      </c>
      <c r="C486" s="40" t="s">
        <v>134</v>
      </c>
      <c r="D486" s="41">
        <v>20</v>
      </c>
      <c r="E486" s="42">
        <v>108</v>
      </c>
      <c r="F486" s="41" t="s">
        <v>135</v>
      </c>
      <c r="G486" s="10"/>
    </row>
    <row r="487" spans="1:7" customFormat="1">
      <c r="A487" s="10">
        <v>10</v>
      </c>
      <c r="B487" s="435" t="s">
        <v>3274</v>
      </c>
      <c r="C487" s="12" t="s">
        <v>3275</v>
      </c>
      <c r="D487" s="10">
        <v>20</v>
      </c>
      <c r="E487" s="13">
        <v>128</v>
      </c>
      <c r="F487" s="10" t="s">
        <v>3251</v>
      </c>
      <c r="G487" s="10"/>
    </row>
    <row r="488" spans="1:7" customFormat="1">
      <c r="A488" s="10">
        <v>11</v>
      </c>
      <c r="B488" s="435" t="s">
        <v>3322</v>
      </c>
      <c r="C488" s="470" t="s">
        <v>3323</v>
      </c>
      <c r="D488" s="10">
        <v>4</v>
      </c>
      <c r="E488" s="13">
        <v>132</v>
      </c>
      <c r="F488" s="442" t="s">
        <v>3301</v>
      </c>
      <c r="G488" s="10"/>
    </row>
    <row r="489" spans="1:7" customFormat="1">
      <c r="A489" s="10">
        <v>12</v>
      </c>
      <c r="B489" s="435" t="s">
        <v>3176</v>
      </c>
      <c r="C489" s="12" t="s">
        <v>3364</v>
      </c>
      <c r="D489" s="10">
        <v>20</v>
      </c>
      <c r="E489" s="13">
        <v>152</v>
      </c>
      <c r="F489" s="10" t="s">
        <v>3365</v>
      </c>
      <c r="G489" s="10"/>
    </row>
    <row r="490" spans="1:7" customFormat="1">
      <c r="A490" s="492" t="s">
        <v>402</v>
      </c>
      <c r="B490" s="492"/>
      <c r="C490" s="492"/>
      <c r="D490" s="2" t="s">
        <v>4</v>
      </c>
      <c r="E490" s="3" t="s">
        <v>5</v>
      </c>
      <c r="F490" s="4" t="s">
        <v>3367</v>
      </c>
      <c r="G490" s="5"/>
    </row>
    <row r="491" spans="1:7" customFormat="1">
      <c r="A491" s="492" t="s">
        <v>403</v>
      </c>
      <c r="B491" s="492"/>
      <c r="C491" s="492"/>
      <c r="D491" s="4">
        <f>SUM(D493:D506)</f>
        <v>224</v>
      </c>
      <c r="E491" s="3">
        <v>224</v>
      </c>
      <c r="F491" s="493" t="s">
        <v>8</v>
      </c>
      <c r="G491" s="5"/>
    </row>
    <row r="492" spans="1:7" customFormat="1">
      <c r="A492" s="6" t="s">
        <v>9</v>
      </c>
      <c r="B492" s="7" t="s">
        <v>10</v>
      </c>
      <c r="C492" s="6" t="s">
        <v>11</v>
      </c>
      <c r="D492" s="6" t="s">
        <v>12</v>
      </c>
      <c r="E492" s="3" t="s">
        <v>13</v>
      </c>
      <c r="F492" s="493"/>
      <c r="G492" s="3" t="s">
        <v>14</v>
      </c>
    </row>
    <row r="493" spans="1:7" customFormat="1">
      <c r="A493" s="6">
        <v>1</v>
      </c>
      <c r="B493" s="9" t="s">
        <v>125</v>
      </c>
      <c r="C493" s="6" t="s">
        <v>345</v>
      </c>
      <c r="D493" s="4">
        <v>20</v>
      </c>
      <c r="E493" s="3">
        <f>MIN(150,SUMIF(C493,"&gt;=112/08/01",D493)-SUMIF(C493,"&gt;=114/08/31",D493))</f>
        <v>20</v>
      </c>
      <c r="F493" s="4" t="s">
        <v>308</v>
      </c>
      <c r="G493" s="4"/>
    </row>
    <row r="494" spans="1:7" customFormat="1">
      <c r="A494" s="6">
        <v>2</v>
      </c>
      <c r="B494" s="9" t="s">
        <v>366</v>
      </c>
      <c r="C494" s="20" t="s">
        <v>367</v>
      </c>
      <c r="D494" s="21">
        <v>8</v>
      </c>
      <c r="E494" s="3">
        <f>MIN(150,SUMIF(C493:C494,"&gt;=112/08/01",D493:D494)-SUMIF(C493:C494,"&gt;=114/08/31",D493:D494))</f>
        <v>28</v>
      </c>
      <c r="F494" s="4" t="s">
        <v>308</v>
      </c>
      <c r="G494" s="4"/>
    </row>
    <row r="495" spans="1:7" customFormat="1">
      <c r="A495" s="4">
        <v>3</v>
      </c>
      <c r="B495" s="9" t="s">
        <v>312</v>
      </c>
      <c r="C495" s="6" t="s">
        <v>313</v>
      </c>
      <c r="D495" s="4">
        <v>4</v>
      </c>
      <c r="E495" s="3">
        <f>MIN(150,SUMIF(C493:C495,"&gt;=112/08/01",D493:D495)-SUMIF(C493:C495,"&gt;=114/08/31",D493:D495))</f>
        <v>32</v>
      </c>
      <c r="F495" s="4" t="s">
        <v>314</v>
      </c>
      <c r="G495" s="4"/>
    </row>
    <row r="496" spans="1:7" customFormat="1">
      <c r="A496" s="6">
        <v>4</v>
      </c>
      <c r="B496" s="8" t="s">
        <v>152</v>
      </c>
      <c r="C496" s="6" t="s">
        <v>153</v>
      </c>
      <c r="D496" s="4">
        <v>8</v>
      </c>
      <c r="E496" s="3">
        <v>40</v>
      </c>
      <c r="F496" s="4" t="s">
        <v>127</v>
      </c>
      <c r="G496" s="4"/>
    </row>
    <row r="497" spans="1:7" customFormat="1">
      <c r="A497" s="4">
        <v>5</v>
      </c>
      <c r="B497" s="9" t="s">
        <v>125</v>
      </c>
      <c r="C497" s="6" t="s">
        <v>126</v>
      </c>
      <c r="D497" s="4">
        <v>20</v>
      </c>
      <c r="E497" s="3">
        <v>60</v>
      </c>
      <c r="F497" s="4" t="s">
        <v>127</v>
      </c>
      <c r="G497" s="4"/>
    </row>
    <row r="498" spans="1:7" customFormat="1">
      <c r="A498" s="10">
        <v>6</v>
      </c>
      <c r="B498" s="39" t="s">
        <v>316</v>
      </c>
      <c r="C498" s="40" t="s">
        <v>153</v>
      </c>
      <c r="D498" s="41">
        <v>12</v>
      </c>
      <c r="E498" s="42">
        <v>72</v>
      </c>
      <c r="F498" s="41" t="s">
        <v>130</v>
      </c>
      <c r="G498" s="10"/>
    </row>
    <row r="499" spans="1:7" customFormat="1">
      <c r="A499" s="10">
        <v>7</v>
      </c>
      <c r="B499" s="39" t="s">
        <v>404</v>
      </c>
      <c r="C499" s="40" t="s">
        <v>405</v>
      </c>
      <c r="D499" s="41">
        <v>12</v>
      </c>
      <c r="E499" s="42">
        <v>84</v>
      </c>
      <c r="F499" s="41" t="s">
        <v>406</v>
      </c>
      <c r="G499" s="10"/>
    </row>
    <row r="500" spans="1:7" customFormat="1">
      <c r="A500" s="10">
        <v>8</v>
      </c>
      <c r="B500" s="39" t="s">
        <v>131</v>
      </c>
      <c r="C500" s="40" t="s">
        <v>132</v>
      </c>
      <c r="D500" s="41">
        <v>4</v>
      </c>
      <c r="E500" s="42">
        <v>88</v>
      </c>
      <c r="F500" s="41" t="s">
        <v>133</v>
      </c>
      <c r="G500" s="10"/>
    </row>
    <row r="501" spans="1:7" customFormat="1">
      <c r="A501" s="10">
        <v>9</v>
      </c>
      <c r="B501" s="65" t="s">
        <v>318</v>
      </c>
      <c r="C501" s="40" t="s">
        <v>133</v>
      </c>
      <c r="D501" s="74">
        <v>8</v>
      </c>
      <c r="E501" s="55">
        <v>96</v>
      </c>
      <c r="F501" s="41" t="s">
        <v>174</v>
      </c>
      <c r="G501" s="10"/>
    </row>
    <row r="502" spans="1:7" customFormat="1">
      <c r="A502" s="75">
        <v>10</v>
      </c>
      <c r="B502" s="39" t="s">
        <v>125</v>
      </c>
      <c r="C502" s="40" t="s">
        <v>134</v>
      </c>
      <c r="D502" s="41">
        <v>20</v>
      </c>
      <c r="E502" s="42">
        <v>116</v>
      </c>
      <c r="F502" s="41" t="s">
        <v>135</v>
      </c>
      <c r="G502" s="75"/>
    </row>
    <row r="503" spans="1:7" customFormat="1">
      <c r="A503" s="4">
        <v>11</v>
      </c>
      <c r="B503" s="46" t="s">
        <v>3282</v>
      </c>
      <c r="C503" s="6" t="s">
        <v>3280</v>
      </c>
      <c r="D503" s="4">
        <v>32</v>
      </c>
      <c r="E503" s="3">
        <v>148</v>
      </c>
      <c r="F503" s="4" t="s">
        <v>3281</v>
      </c>
      <c r="G503" s="4"/>
    </row>
    <row r="504" spans="1:7" customFormat="1">
      <c r="A504" s="4">
        <v>12</v>
      </c>
      <c r="B504" s="46" t="s">
        <v>3322</v>
      </c>
      <c r="C504" s="458" t="s">
        <v>3323</v>
      </c>
      <c r="D504" s="4">
        <v>4</v>
      </c>
      <c r="E504" s="3">
        <v>152</v>
      </c>
      <c r="F504" s="437" t="s">
        <v>3301</v>
      </c>
      <c r="G504" s="4"/>
    </row>
    <row r="505" spans="1:7" customFormat="1">
      <c r="A505" s="4">
        <v>13</v>
      </c>
      <c r="B505" s="46" t="s">
        <v>3340</v>
      </c>
      <c r="C505" s="6" t="s">
        <v>3310</v>
      </c>
      <c r="D505" s="4">
        <v>20</v>
      </c>
      <c r="E505" s="3">
        <v>172</v>
      </c>
      <c r="F505" s="437" t="s">
        <v>3301</v>
      </c>
      <c r="G505" s="4"/>
    </row>
    <row r="506" spans="1:7" customFormat="1">
      <c r="A506" s="4">
        <v>14</v>
      </c>
      <c r="B506" s="46" t="s">
        <v>3317</v>
      </c>
      <c r="C506" s="6" t="s">
        <v>3316</v>
      </c>
      <c r="D506" s="4">
        <v>52</v>
      </c>
      <c r="E506" s="3">
        <v>224</v>
      </c>
      <c r="F506" s="4" t="s">
        <v>3301</v>
      </c>
      <c r="G506" s="4"/>
    </row>
    <row r="507" spans="1:7" customFormat="1">
      <c r="A507" s="4">
        <v>15</v>
      </c>
      <c r="B507" s="9"/>
      <c r="C507" s="6"/>
      <c r="D507" s="4"/>
      <c r="E507" s="3"/>
      <c r="F507" s="4"/>
      <c r="G507" s="4"/>
    </row>
    <row r="508" spans="1:7" customFormat="1">
      <c r="A508" s="492" t="s">
        <v>407</v>
      </c>
      <c r="B508" s="492"/>
      <c r="C508" s="492"/>
      <c r="D508" s="63" t="s">
        <v>4</v>
      </c>
      <c r="E508" s="38" t="s">
        <v>5</v>
      </c>
      <c r="F508" s="26" t="s">
        <v>6</v>
      </c>
      <c r="G508" s="64"/>
    </row>
    <row r="509" spans="1:7" customFormat="1">
      <c r="A509" s="492" t="s">
        <v>408</v>
      </c>
      <c r="B509" s="492"/>
      <c r="C509" s="492"/>
      <c r="D509" s="4">
        <f>SUM(D511:D520)</f>
        <v>208</v>
      </c>
      <c r="E509" s="3">
        <v>208</v>
      </c>
      <c r="F509" s="493" t="s">
        <v>8</v>
      </c>
      <c r="G509" s="5"/>
    </row>
    <row r="510" spans="1:7" customFormat="1">
      <c r="A510" s="6" t="s">
        <v>9</v>
      </c>
      <c r="B510" s="7" t="s">
        <v>10</v>
      </c>
      <c r="C510" s="6" t="s">
        <v>11</v>
      </c>
      <c r="D510" s="6" t="s">
        <v>12</v>
      </c>
      <c r="E510" s="3" t="s">
        <v>13</v>
      </c>
      <c r="F510" s="493"/>
      <c r="G510" s="3" t="s">
        <v>14</v>
      </c>
    </row>
    <row r="511" spans="1:7" customFormat="1">
      <c r="A511" s="6">
        <v>1</v>
      </c>
      <c r="B511" s="9" t="s">
        <v>125</v>
      </c>
      <c r="C511" s="6" t="s">
        <v>345</v>
      </c>
      <c r="D511" s="4">
        <v>20</v>
      </c>
      <c r="E511" s="3">
        <f>MIN(150,SUMIF(C511,"&gt;=112/08/01",D511)-SUMIF(C511,"&gt;=114/08/31",D511))</f>
        <v>20</v>
      </c>
      <c r="F511" s="4" t="s">
        <v>308</v>
      </c>
      <c r="G511" s="4"/>
    </row>
    <row r="512" spans="1:7" customFormat="1">
      <c r="A512" s="6">
        <v>2</v>
      </c>
      <c r="B512" s="8" t="s">
        <v>152</v>
      </c>
      <c r="C512" s="6" t="s">
        <v>153</v>
      </c>
      <c r="D512" s="4">
        <v>8</v>
      </c>
      <c r="E512" s="3">
        <v>28</v>
      </c>
      <c r="F512" s="4" t="s">
        <v>127</v>
      </c>
      <c r="G512" s="4"/>
    </row>
    <row r="513" spans="1:7" customFormat="1">
      <c r="A513" s="4">
        <v>3</v>
      </c>
      <c r="B513" s="8" t="s">
        <v>324</v>
      </c>
      <c r="C513" s="6" t="s">
        <v>325</v>
      </c>
      <c r="D513" s="4">
        <v>9</v>
      </c>
      <c r="E513" s="3">
        <v>37</v>
      </c>
      <c r="F513" s="4" t="s">
        <v>212</v>
      </c>
      <c r="G513" s="4"/>
    </row>
    <row r="514" spans="1:7" customFormat="1">
      <c r="A514" s="6">
        <v>4</v>
      </c>
      <c r="B514" s="8" t="s">
        <v>213</v>
      </c>
      <c r="C514" s="6" t="s">
        <v>214</v>
      </c>
      <c r="D514" s="4">
        <v>55</v>
      </c>
      <c r="E514" s="3">
        <v>92</v>
      </c>
      <c r="F514" s="4" t="s">
        <v>218</v>
      </c>
      <c r="G514" s="4"/>
    </row>
    <row r="515" spans="1:7" customFormat="1">
      <c r="A515" s="4">
        <v>5</v>
      </c>
      <c r="B515" s="46" t="s">
        <v>335</v>
      </c>
      <c r="C515" s="6" t="s">
        <v>336</v>
      </c>
      <c r="D515" s="4">
        <v>18</v>
      </c>
      <c r="E515" s="3">
        <v>110</v>
      </c>
      <c r="F515" s="4" t="s">
        <v>174</v>
      </c>
      <c r="G515" s="4"/>
    </row>
    <row r="516" spans="1:7" customFormat="1">
      <c r="A516" s="10">
        <v>6</v>
      </c>
      <c r="B516" s="11" t="s">
        <v>183</v>
      </c>
      <c r="C516" s="12" t="s">
        <v>184</v>
      </c>
      <c r="D516" s="10">
        <v>26</v>
      </c>
      <c r="E516" s="13">
        <v>136</v>
      </c>
      <c r="F516" s="10" t="s">
        <v>32</v>
      </c>
      <c r="G516" s="10"/>
    </row>
    <row r="517" spans="1:7" customFormat="1">
      <c r="A517" s="10">
        <v>7</v>
      </c>
      <c r="B517" s="11" t="s">
        <v>3322</v>
      </c>
      <c r="C517" s="470" t="s">
        <v>3323</v>
      </c>
      <c r="D517" s="10">
        <v>4</v>
      </c>
      <c r="E517" s="13">
        <v>140</v>
      </c>
      <c r="F517" s="442" t="s">
        <v>3301</v>
      </c>
      <c r="G517" s="10"/>
    </row>
    <row r="518" spans="1:7" customFormat="1">
      <c r="A518" s="10">
        <v>8</v>
      </c>
      <c r="B518" s="11" t="s">
        <v>3350</v>
      </c>
      <c r="C518" s="12" t="s">
        <v>3316</v>
      </c>
      <c r="D518" s="10">
        <v>68</v>
      </c>
      <c r="E518" s="13">
        <v>208</v>
      </c>
      <c r="F518" s="442" t="s">
        <v>3301</v>
      </c>
      <c r="G518" s="10"/>
    </row>
    <row r="519" spans="1:7" customFormat="1">
      <c r="A519" s="10">
        <v>9</v>
      </c>
      <c r="B519" s="11"/>
      <c r="C519" s="12"/>
      <c r="D519" s="10"/>
      <c r="E519" s="13"/>
      <c r="F519" s="10"/>
      <c r="G519" s="10"/>
    </row>
    <row r="520" spans="1:7" customFormat="1">
      <c r="A520" s="10">
        <v>10</v>
      </c>
      <c r="B520" s="11"/>
      <c r="C520" s="12"/>
      <c r="D520" s="10"/>
      <c r="E520" s="13"/>
      <c r="F520" s="10"/>
      <c r="G520" s="10"/>
    </row>
    <row r="521" spans="1:7" customFormat="1">
      <c r="A521" s="492" t="s">
        <v>409</v>
      </c>
      <c r="B521" s="492"/>
      <c r="C521" s="492"/>
      <c r="D521" s="2" t="s">
        <v>4</v>
      </c>
      <c r="E521" s="3" t="s">
        <v>5</v>
      </c>
      <c r="F521" s="4" t="s">
        <v>6</v>
      </c>
      <c r="G521" s="5"/>
    </row>
    <row r="522" spans="1:7" customFormat="1">
      <c r="A522" s="492" t="s">
        <v>410</v>
      </c>
      <c r="B522" s="492"/>
      <c r="C522" s="492"/>
      <c r="D522" s="4">
        <f>SUM(D524:D538)</f>
        <v>261</v>
      </c>
      <c r="E522" s="3">
        <v>261</v>
      </c>
      <c r="F522" s="493" t="s">
        <v>8</v>
      </c>
      <c r="G522" s="5"/>
    </row>
    <row r="523" spans="1:7" customFormat="1">
      <c r="A523" s="6" t="s">
        <v>9</v>
      </c>
      <c r="B523" s="7" t="s">
        <v>10</v>
      </c>
      <c r="C523" s="6" t="s">
        <v>11</v>
      </c>
      <c r="D523" s="6" t="s">
        <v>12</v>
      </c>
      <c r="E523" s="3" t="s">
        <v>13</v>
      </c>
      <c r="F523" s="493"/>
      <c r="G523" s="3" t="s">
        <v>14</v>
      </c>
    </row>
    <row r="524" spans="1:7" customFormat="1">
      <c r="A524" s="6">
        <v>1</v>
      </c>
      <c r="B524" s="8" t="s">
        <v>152</v>
      </c>
      <c r="C524" s="6" t="s">
        <v>153</v>
      </c>
      <c r="D524" s="4">
        <v>8</v>
      </c>
      <c r="E524" s="3">
        <v>8</v>
      </c>
      <c r="F524" s="4" t="s">
        <v>127</v>
      </c>
      <c r="G524" s="4"/>
    </row>
    <row r="525" spans="1:7" customFormat="1">
      <c r="A525" s="6">
        <v>2</v>
      </c>
      <c r="B525" s="9" t="s">
        <v>125</v>
      </c>
      <c r="C525" s="6" t="s">
        <v>126</v>
      </c>
      <c r="D525" s="4">
        <v>20</v>
      </c>
      <c r="E525" s="3">
        <v>28</v>
      </c>
      <c r="F525" s="4" t="s">
        <v>127</v>
      </c>
      <c r="G525" s="4"/>
    </row>
    <row r="526" spans="1:7" customFormat="1">
      <c r="A526" s="4">
        <v>3</v>
      </c>
      <c r="B526" s="8" t="s">
        <v>324</v>
      </c>
      <c r="C526" s="6" t="s">
        <v>325</v>
      </c>
      <c r="D526" s="4">
        <v>9</v>
      </c>
      <c r="E526" s="3">
        <v>37</v>
      </c>
      <c r="F526" s="4" t="s">
        <v>212</v>
      </c>
      <c r="G526" s="4"/>
    </row>
    <row r="527" spans="1:7" customFormat="1">
      <c r="A527" s="6">
        <v>4</v>
      </c>
      <c r="B527" s="9" t="s">
        <v>210</v>
      </c>
      <c r="C527" s="6" t="s">
        <v>211</v>
      </c>
      <c r="D527" s="4">
        <v>30</v>
      </c>
      <c r="E527" s="3">
        <v>67</v>
      </c>
      <c r="F527" s="4" t="s">
        <v>212</v>
      </c>
      <c r="G527" s="4"/>
    </row>
    <row r="528" spans="1:7" customFormat="1">
      <c r="A528" s="4">
        <v>5</v>
      </c>
      <c r="B528" s="29" t="s">
        <v>131</v>
      </c>
      <c r="C528" s="30" t="s">
        <v>132</v>
      </c>
      <c r="D528" s="31">
        <v>4</v>
      </c>
      <c r="E528" s="32">
        <v>71</v>
      </c>
      <c r="F528" s="31" t="s">
        <v>133</v>
      </c>
      <c r="G528" s="4"/>
    </row>
    <row r="529" spans="1:7" customFormat="1">
      <c r="A529" s="10">
        <v>6</v>
      </c>
      <c r="B529" s="51" t="s">
        <v>411</v>
      </c>
      <c r="C529" s="40" t="s">
        <v>412</v>
      </c>
      <c r="D529" s="41">
        <v>14</v>
      </c>
      <c r="E529" s="42">
        <v>85</v>
      </c>
      <c r="F529" s="41" t="s">
        <v>215</v>
      </c>
      <c r="G529" s="10"/>
    </row>
    <row r="530" spans="1:7" customFormat="1">
      <c r="A530" s="10">
        <v>7</v>
      </c>
      <c r="B530" s="51" t="s">
        <v>335</v>
      </c>
      <c r="C530" s="40" t="s">
        <v>336</v>
      </c>
      <c r="D530" s="41">
        <v>18</v>
      </c>
      <c r="E530" s="42">
        <v>103</v>
      </c>
      <c r="F530" s="41" t="s">
        <v>174</v>
      </c>
      <c r="G530" s="10"/>
    </row>
    <row r="531" spans="1:7" customFormat="1">
      <c r="A531" s="10">
        <v>8</v>
      </c>
      <c r="B531" s="39" t="s">
        <v>125</v>
      </c>
      <c r="C531" s="40" t="s">
        <v>134</v>
      </c>
      <c r="D531" s="41">
        <v>20</v>
      </c>
      <c r="E531" s="42">
        <v>123</v>
      </c>
      <c r="F531" s="41" t="s">
        <v>135</v>
      </c>
      <c r="G531" s="10"/>
    </row>
    <row r="532" spans="1:7" customFormat="1">
      <c r="A532" s="10">
        <v>9</v>
      </c>
      <c r="B532" s="11" t="s">
        <v>183</v>
      </c>
      <c r="C532" s="12" t="s">
        <v>184</v>
      </c>
      <c r="D532" s="10">
        <v>26</v>
      </c>
      <c r="E532" s="13">
        <v>149</v>
      </c>
      <c r="F532" s="10" t="s">
        <v>32</v>
      </c>
      <c r="G532" s="10"/>
    </row>
    <row r="533" spans="1:7" customFormat="1">
      <c r="A533" s="10">
        <v>10</v>
      </c>
      <c r="B533" s="11" t="s">
        <v>154</v>
      </c>
      <c r="C533" s="12" t="s">
        <v>155</v>
      </c>
      <c r="D533" s="10">
        <v>40</v>
      </c>
      <c r="E533" s="13">
        <v>189</v>
      </c>
      <c r="F533" s="10" t="s">
        <v>32</v>
      </c>
      <c r="G533" s="10"/>
    </row>
    <row r="534" spans="1:7" customFormat="1">
      <c r="A534" s="4">
        <v>11</v>
      </c>
      <c r="B534" s="76" t="s">
        <v>30</v>
      </c>
      <c r="C534" s="6" t="s">
        <v>31</v>
      </c>
      <c r="D534" s="4">
        <v>10</v>
      </c>
      <c r="E534" s="3">
        <v>199</v>
      </c>
      <c r="F534" s="10" t="s">
        <v>32</v>
      </c>
      <c r="G534" s="4"/>
    </row>
    <row r="535" spans="1:7" customFormat="1">
      <c r="A535" s="4">
        <v>12</v>
      </c>
      <c r="B535" s="465" t="s">
        <v>3274</v>
      </c>
      <c r="C535" s="6" t="s">
        <v>3275</v>
      </c>
      <c r="D535" s="4">
        <v>20</v>
      </c>
      <c r="E535" s="3">
        <v>219</v>
      </c>
      <c r="F535" s="4" t="s">
        <v>3251</v>
      </c>
      <c r="G535" s="4"/>
    </row>
    <row r="536" spans="1:7" customFormat="1">
      <c r="A536" s="4">
        <v>13</v>
      </c>
      <c r="B536" s="76" t="s">
        <v>3298</v>
      </c>
      <c r="C536" s="6" t="s">
        <v>3293</v>
      </c>
      <c r="D536" s="4">
        <v>18</v>
      </c>
      <c r="E536" s="3">
        <v>237</v>
      </c>
      <c r="F536" s="4" t="s">
        <v>3301</v>
      </c>
      <c r="G536" s="4"/>
    </row>
    <row r="537" spans="1:7" customFormat="1">
      <c r="A537" s="4">
        <v>14</v>
      </c>
      <c r="B537" s="76" t="s">
        <v>3322</v>
      </c>
      <c r="C537" s="458" t="s">
        <v>3323</v>
      </c>
      <c r="D537" s="4">
        <v>4</v>
      </c>
      <c r="E537" s="3">
        <v>241</v>
      </c>
      <c r="F537" s="437" t="s">
        <v>3301</v>
      </c>
      <c r="G537" s="4"/>
    </row>
    <row r="538" spans="1:7" customFormat="1">
      <c r="A538" s="4">
        <v>15</v>
      </c>
      <c r="B538" s="76" t="s">
        <v>3176</v>
      </c>
      <c r="C538" s="6" t="s">
        <v>3364</v>
      </c>
      <c r="D538" s="4">
        <v>20</v>
      </c>
      <c r="E538" s="3">
        <v>261</v>
      </c>
      <c r="F538" s="4" t="s">
        <v>3365</v>
      </c>
      <c r="G538" s="4"/>
    </row>
    <row r="539" spans="1:7" customFormat="1">
      <c r="A539" s="492" t="s">
        <v>413</v>
      </c>
      <c r="B539" s="492"/>
      <c r="C539" s="492"/>
      <c r="D539" s="2" t="s">
        <v>4</v>
      </c>
      <c r="E539" s="3" t="s">
        <v>5</v>
      </c>
      <c r="F539" s="4" t="s">
        <v>6</v>
      </c>
      <c r="G539" s="5"/>
    </row>
    <row r="540" spans="1:7" customFormat="1">
      <c r="A540" s="492" t="s">
        <v>414</v>
      </c>
      <c r="B540" s="492"/>
      <c r="C540" s="492"/>
      <c r="D540" s="4">
        <f>SUM(D542:D558)</f>
        <v>306</v>
      </c>
      <c r="E540" s="3">
        <v>262</v>
      </c>
      <c r="F540" s="493" t="s">
        <v>8</v>
      </c>
      <c r="G540" s="5"/>
    </row>
    <row r="541" spans="1:7" customFormat="1">
      <c r="A541" s="6" t="s">
        <v>9</v>
      </c>
      <c r="B541" s="7" t="s">
        <v>10</v>
      </c>
      <c r="C541" s="6" t="s">
        <v>11</v>
      </c>
      <c r="D541" s="6" t="s">
        <v>12</v>
      </c>
      <c r="E541" s="3" t="s">
        <v>13</v>
      </c>
      <c r="F541" s="493"/>
      <c r="G541" s="3" t="s">
        <v>14</v>
      </c>
    </row>
    <row r="542" spans="1:7" customFormat="1">
      <c r="A542" s="6">
        <v>1</v>
      </c>
      <c r="B542" s="8" t="s">
        <v>152</v>
      </c>
      <c r="C542" s="6" t="s">
        <v>153</v>
      </c>
      <c r="D542" s="4">
        <v>8</v>
      </c>
      <c r="E542" s="3">
        <v>8</v>
      </c>
      <c r="F542" s="4" t="s">
        <v>127</v>
      </c>
      <c r="G542" s="4"/>
    </row>
    <row r="543" spans="1:7" customFormat="1">
      <c r="A543" s="6">
        <v>2</v>
      </c>
      <c r="B543" s="8" t="s">
        <v>164</v>
      </c>
      <c r="C543" s="6" t="s">
        <v>165</v>
      </c>
      <c r="D543" s="4">
        <v>50</v>
      </c>
      <c r="E543" s="3">
        <v>58</v>
      </c>
      <c r="F543" s="4" t="s">
        <v>127</v>
      </c>
      <c r="G543" s="4"/>
    </row>
    <row r="544" spans="1:7" customFormat="1">
      <c r="A544" s="4">
        <v>3</v>
      </c>
      <c r="B544" s="9" t="s">
        <v>125</v>
      </c>
      <c r="C544" s="6" t="s">
        <v>126</v>
      </c>
      <c r="D544" s="4">
        <v>20</v>
      </c>
      <c r="E544" s="3">
        <v>78</v>
      </c>
      <c r="F544" s="4" t="s">
        <v>127</v>
      </c>
      <c r="G544" s="4"/>
    </row>
    <row r="545" spans="1:7" customFormat="1">
      <c r="A545" s="6">
        <v>4</v>
      </c>
      <c r="B545" s="9" t="s">
        <v>316</v>
      </c>
      <c r="C545" s="6" t="s">
        <v>153</v>
      </c>
      <c r="D545" s="4">
        <v>12</v>
      </c>
      <c r="E545" s="3">
        <v>90</v>
      </c>
      <c r="F545" s="4" t="s">
        <v>130</v>
      </c>
      <c r="G545" s="4"/>
    </row>
    <row r="546" spans="1:7" customFormat="1">
      <c r="A546" s="4">
        <v>5</v>
      </c>
      <c r="B546" s="9" t="s">
        <v>329</v>
      </c>
      <c r="C546" s="4" t="s">
        <v>330</v>
      </c>
      <c r="D546" s="4">
        <v>8</v>
      </c>
      <c r="E546" s="3">
        <v>98</v>
      </c>
      <c r="F546" s="4" t="s">
        <v>130</v>
      </c>
      <c r="G546" s="4"/>
    </row>
    <row r="547" spans="1:7" customFormat="1">
      <c r="A547" s="10">
        <v>6</v>
      </c>
      <c r="B547" s="11" t="s">
        <v>341</v>
      </c>
      <c r="C547" s="12" t="s">
        <v>342</v>
      </c>
      <c r="D547" s="10">
        <v>20</v>
      </c>
      <c r="E547" s="13">
        <v>118</v>
      </c>
      <c r="F547" s="10" t="s">
        <v>133</v>
      </c>
      <c r="G547" s="10"/>
    </row>
    <row r="548" spans="1:7" customFormat="1">
      <c r="A548" s="10">
        <v>7</v>
      </c>
      <c r="B548" s="39" t="s">
        <v>131</v>
      </c>
      <c r="C548" s="40" t="s">
        <v>132</v>
      </c>
      <c r="D548" s="41">
        <v>4</v>
      </c>
      <c r="E548" s="42">
        <v>122</v>
      </c>
      <c r="F548" s="41" t="s">
        <v>133</v>
      </c>
      <c r="G548" s="10"/>
    </row>
    <row r="549" spans="1:7" customFormat="1">
      <c r="A549" s="10">
        <v>8</v>
      </c>
      <c r="B549" s="51" t="s">
        <v>411</v>
      </c>
      <c r="C549" s="40" t="s">
        <v>412</v>
      </c>
      <c r="D549" s="41">
        <v>14</v>
      </c>
      <c r="E549" s="42">
        <v>136</v>
      </c>
      <c r="F549" s="41" t="s">
        <v>215</v>
      </c>
      <c r="G549" s="10"/>
    </row>
    <row r="550" spans="1:7" customFormat="1">
      <c r="A550" s="10">
        <v>9</v>
      </c>
      <c r="B550" s="65" t="s">
        <v>331</v>
      </c>
      <c r="C550" s="40" t="s">
        <v>332</v>
      </c>
      <c r="D550" s="41">
        <v>12</v>
      </c>
      <c r="E550" s="42">
        <v>148</v>
      </c>
      <c r="F550" s="41" t="s">
        <v>174</v>
      </c>
      <c r="G550" s="10"/>
    </row>
    <row r="551" spans="1:7" customFormat="1">
      <c r="A551" s="10">
        <v>10</v>
      </c>
      <c r="B551" s="39" t="s">
        <v>125</v>
      </c>
      <c r="C551" s="40" t="s">
        <v>134</v>
      </c>
      <c r="D551" s="41">
        <v>20</v>
      </c>
      <c r="E551" s="42">
        <v>150</v>
      </c>
      <c r="F551" s="41" t="s">
        <v>135</v>
      </c>
      <c r="G551" s="10"/>
    </row>
    <row r="552" spans="1:7" customFormat="1">
      <c r="A552" s="4">
        <v>11</v>
      </c>
      <c r="B552" s="76" t="s">
        <v>183</v>
      </c>
      <c r="C552" s="6" t="s">
        <v>184</v>
      </c>
      <c r="D552" s="4">
        <v>26</v>
      </c>
      <c r="E552" s="3">
        <v>150</v>
      </c>
      <c r="F552" s="4" t="s">
        <v>32</v>
      </c>
      <c r="G552" s="4"/>
    </row>
    <row r="553" spans="1:7" customFormat="1">
      <c r="A553" s="4">
        <v>12</v>
      </c>
      <c r="B553" s="76" t="s">
        <v>154</v>
      </c>
      <c r="C553" s="6" t="s">
        <v>155</v>
      </c>
      <c r="D553" s="4">
        <v>40</v>
      </c>
      <c r="E553" s="3">
        <v>190</v>
      </c>
      <c r="F553" s="4" t="s">
        <v>32</v>
      </c>
      <c r="G553" s="4"/>
    </row>
    <row r="554" spans="1:7" customFormat="1">
      <c r="A554" s="4">
        <v>13</v>
      </c>
      <c r="B554" s="76" t="s">
        <v>30</v>
      </c>
      <c r="C554" s="6" t="s">
        <v>31</v>
      </c>
      <c r="D554" s="4">
        <v>10</v>
      </c>
      <c r="E554" s="3">
        <v>200</v>
      </c>
      <c r="F554" s="4" t="s">
        <v>32</v>
      </c>
      <c r="G554" s="4"/>
    </row>
    <row r="555" spans="1:7" customFormat="1">
      <c r="A555" s="4">
        <v>14</v>
      </c>
      <c r="B555" s="465" t="s">
        <v>3274</v>
      </c>
      <c r="C555" s="6" t="s">
        <v>3275</v>
      </c>
      <c r="D555" s="4">
        <v>20</v>
      </c>
      <c r="E555" s="3">
        <v>220</v>
      </c>
      <c r="F555" s="4" t="s">
        <v>3251</v>
      </c>
      <c r="G555" s="4"/>
    </row>
    <row r="556" spans="1:7" customFormat="1">
      <c r="A556" s="4">
        <v>15</v>
      </c>
      <c r="B556" s="9" t="s">
        <v>3298</v>
      </c>
      <c r="C556" s="6" t="s">
        <v>3293</v>
      </c>
      <c r="D556" s="4">
        <v>18</v>
      </c>
      <c r="E556" s="3">
        <v>238</v>
      </c>
      <c r="F556" s="4" t="s">
        <v>3301</v>
      </c>
      <c r="G556" s="4"/>
    </row>
    <row r="557" spans="1:7" customFormat="1">
      <c r="A557" s="4">
        <v>16</v>
      </c>
      <c r="B557" s="9" t="s">
        <v>3322</v>
      </c>
      <c r="C557" s="458" t="s">
        <v>3323</v>
      </c>
      <c r="D557" s="4">
        <v>4</v>
      </c>
      <c r="E557" s="3">
        <v>242</v>
      </c>
      <c r="F557" s="437" t="s">
        <v>3301</v>
      </c>
      <c r="G557" s="4"/>
    </row>
    <row r="558" spans="1:7" customFormat="1">
      <c r="A558" s="4">
        <v>17</v>
      </c>
      <c r="B558" s="9" t="s">
        <v>3176</v>
      </c>
      <c r="C558" s="6" t="s">
        <v>3364</v>
      </c>
      <c r="D558" s="4">
        <v>20</v>
      </c>
      <c r="E558" s="3">
        <v>262</v>
      </c>
      <c r="F558" s="4" t="s">
        <v>3365</v>
      </c>
      <c r="G558" s="4"/>
    </row>
    <row r="559" spans="1:7" customFormat="1">
      <c r="A559" s="492" t="s">
        <v>415</v>
      </c>
      <c r="B559" s="492"/>
      <c r="C559" s="492"/>
      <c r="D559" s="2" t="s">
        <v>4</v>
      </c>
      <c r="E559" s="3" t="s">
        <v>5</v>
      </c>
      <c r="F559" s="4" t="s">
        <v>6</v>
      </c>
      <c r="G559" s="5"/>
    </row>
    <row r="560" spans="1:7" customFormat="1">
      <c r="A560" s="492" t="s">
        <v>416</v>
      </c>
      <c r="B560" s="492"/>
      <c r="C560" s="492"/>
      <c r="D560" s="4">
        <f>SUM(D562:D575)</f>
        <v>122</v>
      </c>
      <c r="E560" s="3">
        <v>122</v>
      </c>
      <c r="F560" s="493" t="s">
        <v>8</v>
      </c>
      <c r="G560" s="5"/>
    </row>
    <row r="561" spans="1:7" customFormat="1">
      <c r="A561" s="6" t="s">
        <v>9</v>
      </c>
      <c r="B561" s="7" t="s">
        <v>10</v>
      </c>
      <c r="C561" s="6" t="s">
        <v>11</v>
      </c>
      <c r="D561" s="6" t="s">
        <v>12</v>
      </c>
      <c r="E561" s="3" t="s">
        <v>13</v>
      </c>
      <c r="F561" s="493"/>
      <c r="G561" s="3" t="s">
        <v>14</v>
      </c>
    </row>
    <row r="562" spans="1:7" customFormat="1">
      <c r="A562" s="6">
        <v>1</v>
      </c>
      <c r="B562" s="9" t="s">
        <v>125</v>
      </c>
      <c r="C562" s="6" t="s">
        <v>126</v>
      </c>
      <c r="D562" s="4">
        <v>20</v>
      </c>
      <c r="E562" s="3">
        <v>20</v>
      </c>
      <c r="F562" s="4" t="s">
        <v>127</v>
      </c>
      <c r="G562" s="4"/>
    </row>
    <row r="563" spans="1:7" customFormat="1">
      <c r="A563" s="6">
        <v>2</v>
      </c>
      <c r="B563" s="73" t="s">
        <v>152</v>
      </c>
      <c r="C563" s="47" t="s">
        <v>153</v>
      </c>
      <c r="D563" s="48">
        <v>8</v>
      </c>
      <c r="E563" s="49">
        <v>28</v>
      </c>
      <c r="F563" s="48" t="s">
        <v>127</v>
      </c>
      <c r="G563" s="4"/>
    </row>
    <row r="564" spans="1:7" customFormat="1">
      <c r="A564" s="6">
        <v>3</v>
      </c>
      <c r="B564" s="29" t="s">
        <v>131</v>
      </c>
      <c r="C564" s="30" t="s">
        <v>132</v>
      </c>
      <c r="D564" s="31">
        <v>4</v>
      </c>
      <c r="E564" s="32">
        <v>32</v>
      </c>
      <c r="F564" s="31" t="s">
        <v>133</v>
      </c>
      <c r="G564" s="4"/>
    </row>
    <row r="565" spans="1:7" customFormat="1">
      <c r="A565" s="60">
        <v>4</v>
      </c>
      <c r="B565" s="46" t="s">
        <v>417</v>
      </c>
      <c r="C565" s="6" t="s">
        <v>347</v>
      </c>
      <c r="D565" s="4">
        <v>8</v>
      </c>
      <c r="E565" s="3">
        <v>40</v>
      </c>
      <c r="F565" s="4" t="s">
        <v>218</v>
      </c>
      <c r="G565" s="21"/>
    </row>
    <row r="566" spans="1:7" customFormat="1">
      <c r="A566" s="4">
        <v>5</v>
      </c>
      <c r="B566" s="9" t="s">
        <v>125</v>
      </c>
      <c r="C566" s="6" t="s">
        <v>134</v>
      </c>
      <c r="D566" s="4">
        <v>20</v>
      </c>
      <c r="E566" s="3">
        <v>60</v>
      </c>
      <c r="F566" s="4" t="s">
        <v>135</v>
      </c>
      <c r="G566" s="4"/>
    </row>
    <row r="567" spans="1:7" customFormat="1">
      <c r="A567" s="69">
        <v>6</v>
      </c>
      <c r="B567" s="9" t="s">
        <v>3218</v>
      </c>
      <c r="C567" s="4" t="s">
        <v>3219</v>
      </c>
      <c r="D567" s="4">
        <v>8</v>
      </c>
      <c r="E567" s="3">
        <v>68</v>
      </c>
      <c r="F567" s="4" t="s">
        <v>3215</v>
      </c>
      <c r="G567" s="21"/>
    </row>
    <row r="568" spans="1:7" customFormat="1">
      <c r="A568" s="6">
        <v>7</v>
      </c>
      <c r="B568" s="438" t="s">
        <v>3176</v>
      </c>
      <c r="C568" s="6" t="s">
        <v>3178</v>
      </c>
      <c r="D568" s="4">
        <v>20</v>
      </c>
      <c r="E568" s="3">
        <v>88</v>
      </c>
      <c r="F568" s="4" t="s">
        <v>3145</v>
      </c>
      <c r="G568" s="4"/>
    </row>
    <row r="569" spans="1:7" customFormat="1">
      <c r="A569" s="6">
        <v>8</v>
      </c>
      <c r="B569" s="77" t="s">
        <v>3322</v>
      </c>
      <c r="C569" s="472" t="s">
        <v>3323</v>
      </c>
      <c r="D569" s="26">
        <v>4</v>
      </c>
      <c r="E569" s="38">
        <v>92</v>
      </c>
      <c r="F569" s="471" t="s">
        <v>3301</v>
      </c>
      <c r="G569" s="4"/>
    </row>
    <row r="570" spans="1:7" customFormat="1">
      <c r="A570" s="4">
        <v>9</v>
      </c>
      <c r="B570" s="9" t="s">
        <v>3341</v>
      </c>
      <c r="C570" s="6" t="s">
        <v>3310</v>
      </c>
      <c r="D570" s="4">
        <v>10</v>
      </c>
      <c r="E570" s="3">
        <v>102</v>
      </c>
      <c r="F570" s="437" t="s">
        <v>3301</v>
      </c>
      <c r="G570" s="4"/>
    </row>
    <row r="571" spans="1:7" customFormat="1">
      <c r="A571" s="10">
        <v>10</v>
      </c>
      <c r="B571" s="11" t="s">
        <v>3176</v>
      </c>
      <c r="C571" s="12" t="s">
        <v>3364</v>
      </c>
      <c r="D571" s="10">
        <v>20</v>
      </c>
      <c r="E571" s="13">
        <v>122</v>
      </c>
      <c r="F571" s="442" t="s">
        <v>3365</v>
      </c>
      <c r="G571" s="10"/>
    </row>
    <row r="572" spans="1:7" customFormat="1">
      <c r="A572" s="10">
        <v>11</v>
      </c>
      <c r="B572" s="11"/>
      <c r="C572" s="12"/>
      <c r="D572" s="10"/>
      <c r="E572" s="13"/>
      <c r="F572" s="10"/>
      <c r="G572" s="10"/>
    </row>
    <row r="573" spans="1:7" customFormat="1">
      <c r="A573" s="10">
        <v>12</v>
      </c>
      <c r="B573" s="11"/>
      <c r="C573" s="12"/>
      <c r="D573" s="10"/>
      <c r="E573" s="13"/>
      <c r="F573" s="10"/>
      <c r="G573" s="10"/>
    </row>
    <row r="574" spans="1:7" customFormat="1">
      <c r="A574" s="10">
        <v>13</v>
      </c>
      <c r="B574" s="11"/>
      <c r="C574" s="12"/>
      <c r="D574" s="10"/>
      <c r="E574" s="13"/>
      <c r="F574" s="10"/>
      <c r="G574" s="10"/>
    </row>
    <row r="575" spans="1:7" customFormat="1">
      <c r="A575" s="10">
        <v>14</v>
      </c>
      <c r="B575" s="11"/>
      <c r="C575" s="12"/>
      <c r="D575" s="10"/>
      <c r="E575" s="13"/>
      <c r="F575" s="10"/>
      <c r="G575" s="10"/>
    </row>
    <row r="576" spans="1:7" customFormat="1">
      <c r="A576" s="492" t="s">
        <v>418</v>
      </c>
      <c r="B576" s="492"/>
      <c r="C576" s="492"/>
      <c r="D576" s="2" t="s">
        <v>4</v>
      </c>
      <c r="E576" s="3" t="s">
        <v>5</v>
      </c>
      <c r="F576" s="4" t="s">
        <v>6</v>
      </c>
      <c r="G576" s="5"/>
    </row>
    <row r="577" spans="1:7" customFormat="1">
      <c r="A577" s="492" t="s">
        <v>419</v>
      </c>
      <c r="B577" s="492"/>
      <c r="C577" s="492"/>
      <c r="D577" s="4">
        <f>SUM(D579:D592)</f>
        <v>265</v>
      </c>
      <c r="E577" s="3">
        <v>265</v>
      </c>
      <c r="F577" s="493" t="s">
        <v>8</v>
      </c>
      <c r="G577" s="5"/>
    </row>
    <row r="578" spans="1:7" customFormat="1">
      <c r="A578" s="6" t="s">
        <v>9</v>
      </c>
      <c r="B578" s="7" t="s">
        <v>10</v>
      </c>
      <c r="C578" s="6" t="s">
        <v>11</v>
      </c>
      <c r="D578" s="6" t="s">
        <v>12</v>
      </c>
      <c r="E578" s="3" t="s">
        <v>13</v>
      </c>
      <c r="F578" s="493"/>
      <c r="G578" s="3" t="s">
        <v>14</v>
      </c>
    </row>
    <row r="579" spans="1:7" customFormat="1">
      <c r="A579" s="6">
        <v>1</v>
      </c>
      <c r="B579" s="8" t="s">
        <v>152</v>
      </c>
      <c r="C579" s="6" t="s">
        <v>153</v>
      </c>
      <c r="D579" s="4">
        <v>8</v>
      </c>
      <c r="E579" s="3">
        <v>8</v>
      </c>
      <c r="F579" s="4" t="s">
        <v>127</v>
      </c>
      <c r="G579" s="4"/>
    </row>
    <row r="580" spans="1:7" customFormat="1">
      <c r="A580" s="6">
        <v>2</v>
      </c>
      <c r="B580" s="9" t="s">
        <v>125</v>
      </c>
      <c r="C580" s="6" t="s">
        <v>126</v>
      </c>
      <c r="D580" s="4">
        <v>20</v>
      </c>
      <c r="E580" s="3">
        <v>28</v>
      </c>
      <c r="F580" s="4" t="s">
        <v>127</v>
      </c>
      <c r="G580" s="4"/>
    </row>
    <row r="581" spans="1:7" customFormat="1">
      <c r="A581" s="6">
        <v>3</v>
      </c>
      <c r="B581" s="9" t="s">
        <v>329</v>
      </c>
      <c r="C581" s="4" t="s">
        <v>330</v>
      </c>
      <c r="D581" s="4">
        <v>8</v>
      </c>
      <c r="E581" s="3">
        <f>E580+D581</f>
        <v>36</v>
      </c>
      <c r="F581" s="4" t="s">
        <v>130</v>
      </c>
      <c r="G581" s="4"/>
    </row>
    <row r="582" spans="1:7" customFormat="1" ht="18.95" customHeight="1">
      <c r="A582" s="6">
        <v>4</v>
      </c>
      <c r="B582" s="46" t="s">
        <v>411</v>
      </c>
      <c r="C582" s="6" t="s">
        <v>412</v>
      </c>
      <c r="D582" s="4">
        <v>14</v>
      </c>
      <c r="E582" s="3">
        <f t="shared" ref="E582:E588" si="0">E581+D582</f>
        <v>50</v>
      </c>
      <c r="F582" s="4" t="s">
        <v>215</v>
      </c>
      <c r="G582" s="4"/>
    </row>
    <row r="583" spans="1:7" customFormat="1" ht="18.95" customHeight="1">
      <c r="A583" s="6">
        <v>5</v>
      </c>
      <c r="B583" s="29" t="s">
        <v>131</v>
      </c>
      <c r="C583" s="30" t="s">
        <v>132</v>
      </c>
      <c r="D583" s="31">
        <v>4</v>
      </c>
      <c r="E583" s="3">
        <f t="shared" si="0"/>
        <v>54</v>
      </c>
      <c r="F583" s="31" t="s">
        <v>133</v>
      </c>
      <c r="G583" s="4"/>
    </row>
    <row r="584" spans="1:7" customFormat="1" ht="18.95" customHeight="1">
      <c r="A584" s="6">
        <v>6</v>
      </c>
      <c r="B584" s="8" t="s">
        <v>213</v>
      </c>
      <c r="C584" s="6" t="s">
        <v>214</v>
      </c>
      <c r="D584" s="4">
        <v>55</v>
      </c>
      <c r="E584" s="3">
        <f t="shared" si="0"/>
        <v>109</v>
      </c>
      <c r="F584" s="4" t="s">
        <v>218</v>
      </c>
      <c r="G584" s="4"/>
    </row>
    <row r="585" spans="1:7" customFormat="1" ht="18.95" customHeight="1">
      <c r="A585" s="6">
        <v>7</v>
      </c>
      <c r="B585" s="9" t="s">
        <v>125</v>
      </c>
      <c r="C585" s="6" t="s">
        <v>134</v>
      </c>
      <c r="D585" s="4">
        <v>20</v>
      </c>
      <c r="E585" s="3">
        <f t="shared" si="0"/>
        <v>129</v>
      </c>
      <c r="F585" s="4" t="s">
        <v>135</v>
      </c>
      <c r="G585" s="4"/>
    </row>
    <row r="586" spans="1:7" customFormat="1">
      <c r="A586" s="6">
        <v>8</v>
      </c>
      <c r="B586" s="9" t="s">
        <v>136</v>
      </c>
      <c r="C586" s="6" t="s">
        <v>137</v>
      </c>
      <c r="D586" s="4">
        <v>20</v>
      </c>
      <c r="E586" s="3">
        <f t="shared" si="0"/>
        <v>149</v>
      </c>
      <c r="F586" s="4" t="s">
        <v>32</v>
      </c>
      <c r="G586" s="4"/>
    </row>
    <row r="587" spans="1:7" customFormat="1">
      <c r="A587" s="6">
        <v>9</v>
      </c>
      <c r="B587" s="46" t="s">
        <v>30</v>
      </c>
      <c r="C587" s="6" t="s">
        <v>31</v>
      </c>
      <c r="D587" s="4">
        <v>10</v>
      </c>
      <c r="E587" s="3">
        <f t="shared" si="0"/>
        <v>159</v>
      </c>
      <c r="F587" s="4" t="s">
        <v>32</v>
      </c>
      <c r="G587" s="4"/>
    </row>
    <row r="588" spans="1:7" customFormat="1">
      <c r="A588" s="6">
        <v>10</v>
      </c>
      <c r="B588" s="435" t="s">
        <v>3274</v>
      </c>
      <c r="C588" s="12" t="s">
        <v>3275</v>
      </c>
      <c r="D588" s="10">
        <v>20</v>
      </c>
      <c r="E588" s="3">
        <f t="shared" si="0"/>
        <v>179</v>
      </c>
      <c r="F588" s="10" t="s">
        <v>3251</v>
      </c>
      <c r="G588" s="10"/>
    </row>
    <row r="589" spans="1:7" customFormat="1">
      <c r="A589" s="6">
        <v>11</v>
      </c>
      <c r="B589" s="11" t="s">
        <v>3322</v>
      </c>
      <c r="C589" s="470" t="s">
        <v>3323</v>
      </c>
      <c r="D589" s="10">
        <v>4</v>
      </c>
      <c r="E589" s="13">
        <v>183</v>
      </c>
      <c r="F589" s="442" t="s">
        <v>3301</v>
      </c>
      <c r="G589" s="10"/>
    </row>
    <row r="590" spans="1:7" customFormat="1">
      <c r="A590" s="6">
        <v>12</v>
      </c>
      <c r="B590" s="11" t="s">
        <v>3337</v>
      </c>
      <c r="C590" s="12" t="s">
        <v>3313</v>
      </c>
      <c r="D590" s="10">
        <v>10</v>
      </c>
      <c r="E590" s="13">
        <v>193</v>
      </c>
      <c r="F590" s="442" t="s">
        <v>3301</v>
      </c>
      <c r="G590" s="10"/>
    </row>
    <row r="591" spans="1:7" customFormat="1">
      <c r="A591" s="6">
        <v>13</v>
      </c>
      <c r="B591" s="11" t="s">
        <v>3350</v>
      </c>
      <c r="C591" s="12" t="s">
        <v>3316</v>
      </c>
      <c r="D591" s="10">
        <v>52</v>
      </c>
      <c r="E591" s="13">
        <v>245</v>
      </c>
      <c r="F591" s="442" t="s">
        <v>3301</v>
      </c>
      <c r="G591" s="10"/>
    </row>
    <row r="592" spans="1:7" customFormat="1">
      <c r="A592" s="10">
        <v>14</v>
      </c>
      <c r="B592" s="11" t="s">
        <v>3176</v>
      </c>
      <c r="C592" s="12" t="s">
        <v>3364</v>
      </c>
      <c r="D592" s="10">
        <v>20</v>
      </c>
      <c r="E592" s="13">
        <v>265</v>
      </c>
      <c r="F592" s="442" t="s">
        <v>3365</v>
      </c>
      <c r="G592" s="10"/>
    </row>
    <row r="593" spans="1:7" customFormat="1">
      <c r="A593" s="492" t="s">
        <v>420</v>
      </c>
      <c r="B593" s="492"/>
      <c r="C593" s="492"/>
      <c r="D593" s="2" t="s">
        <v>4</v>
      </c>
      <c r="E593" s="3" t="s">
        <v>5</v>
      </c>
      <c r="F593" s="4" t="s">
        <v>6</v>
      </c>
      <c r="G593" s="5"/>
    </row>
    <row r="594" spans="1:7" customFormat="1">
      <c r="A594" s="492" t="s">
        <v>421</v>
      </c>
      <c r="B594" s="492"/>
      <c r="C594" s="492"/>
      <c r="D594" s="4">
        <f>SUM(D596:D609)</f>
        <v>273</v>
      </c>
      <c r="E594" s="3">
        <v>273</v>
      </c>
      <c r="F594" s="493" t="s">
        <v>8</v>
      </c>
      <c r="G594" s="5"/>
    </row>
    <row r="595" spans="1:7" customFormat="1">
      <c r="A595" s="6" t="s">
        <v>9</v>
      </c>
      <c r="B595" s="7" t="s">
        <v>10</v>
      </c>
      <c r="C595" s="6" t="s">
        <v>11</v>
      </c>
      <c r="D595" s="6" t="s">
        <v>12</v>
      </c>
      <c r="E595" s="3" t="s">
        <v>13</v>
      </c>
      <c r="F595" s="493"/>
      <c r="G595" s="3" t="s">
        <v>14</v>
      </c>
    </row>
    <row r="596" spans="1:7" customFormat="1">
      <c r="A596" s="6">
        <v>1</v>
      </c>
      <c r="B596" s="8" t="s">
        <v>152</v>
      </c>
      <c r="C596" s="6" t="s">
        <v>153</v>
      </c>
      <c r="D596" s="4">
        <v>8</v>
      </c>
      <c r="E596" s="3">
        <v>8</v>
      </c>
      <c r="F596" s="4" t="s">
        <v>127</v>
      </c>
      <c r="G596" s="4"/>
    </row>
    <row r="597" spans="1:7" customFormat="1">
      <c r="A597" s="6">
        <v>2</v>
      </c>
      <c r="B597" s="8" t="s">
        <v>388</v>
      </c>
      <c r="C597" s="6" t="s">
        <v>153</v>
      </c>
      <c r="D597" s="4">
        <v>10</v>
      </c>
      <c r="E597" s="3">
        <v>18</v>
      </c>
      <c r="F597" s="4" t="s">
        <v>130</v>
      </c>
      <c r="G597" s="4"/>
    </row>
    <row r="598" spans="1:7" customFormat="1">
      <c r="A598" s="4">
        <v>3</v>
      </c>
      <c r="B598" s="8" t="s">
        <v>324</v>
      </c>
      <c r="C598" s="6" t="s">
        <v>325</v>
      </c>
      <c r="D598" s="4">
        <v>9</v>
      </c>
      <c r="E598" s="3">
        <v>27</v>
      </c>
      <c r="F598" s="4" t="s">
        <v>212</v>
      </c>
      <c r="G598" s="4"/>
    </row>
    <row r="599" spans="1:7" customFormat="1">
      <c r="A599" s="6">
        <v>4</v>
      </c>
      <c r="B599" s="9" t="s">
        <v>404</v>
      </c>
      <c r="C599" s="6" t="s">
        <v>405</v>
      </c>
      <c r="D599" s="4">
        <v>4</v>
      </c>
      <c r="E599" s="3">
        <v>31</v>
      </c>
      <c r="F599" s="4" t="s">
        <v>406</v>
      </c>
      <c r="G599" s="4"/>
    </row>
    <row r="600" spans="1:7" customFormat="1">
      <c r="A600" s="4">
        <v>5</v>
      </c>
      <c r="B600" s="29" t="s">
        <v>131</v>
      </c>
      <c r="C600" s="30" t="s">
        <v>132</v>
      </c>
      <c r="D600" s="31">
        <v>4</v>
      </c>
      <c r="E600" s="32">
        <v>35</v>
      </c>
      <c r="F600" s="31" t="s">
        <v>133</v>
      </c>
      <c r="G600" s="4"/>
    </row>
    <row r="601" spans="1:7" customFormat="1">
      <c r="A601" s="10">
        <v>6</v>
      </c>
      <c r="B601" s="50" t="s">
        <v>213</v>
      </c>
      <c r="C601" s="40" t="s">
        <v>214</v>
      </c>
      <c r="D601" s="41">
        <v>55</v>
      </c>
      <c r="E601" s="42">
        <v>90</v>
      </c>
      <c r="F601" s="41" t="s">
        <v>218</v>
      </c>
      <c r="G601" s="10"/>
    </row>
    <row r="602" spans="1:7" customFormat="1">
      <c r="A602" s="10">
        <v>7</v>
      </c>
      <c r="B602" s="65" t="s">
        <v>422</v>
      </c>
      <c r="C602" s="40" t="s">
        <v>332</v>
      </c>
      <c r="D602" s="41">
        <v>17</v>
      </c>
      <c r="E602" s="42">
        <v>107</v>
      </c>
      <c r="F602" s="41" t="s">
        <v>174</v>
      </c>
      <c r="G602" s="10"/>
    </row>
    <row r="603" spans="1:7" customFormat="1">
      <c r="A603" s="10">
        <v>8</v>
      </c>
      <c r="B603" s="39" t="s">
        <v>125</v>
      </c>
      <c r="C603" s="40" t="s">
        <v>134</v>
      </c>
      <c r="D603" s="41">
        <v>20</v>
      </c>
      <c r="E603" s="42">
        <v>127</v>
      </c>
      <c r="F603" s="41" t="s">
        <v>135</v>
      </c>
      <c r="G603" s="10"/>
    </row>
    <row r="604" spans="1:7" customFormat="1">
      <c r="A604" s="10">
        <v>9</v>
      </c>
      <c r="B604" s="11" t="s">
        <v>154</v>
      </c>
      <c r="C604" s="12" t="s">
        <v>155</v>
      </c>
      <c r="D604" s="10">
        <v>40</v>
      </c>
      <c r="E604" s="13">
        <v>167</v>
      </c>
      <c r="F604" s="10" t="s">
        <v>32</v>
      </c>
      <c r="G604" s="10"/>
    </row>
    <row r="605" spans="1:7" customFormat="1">
      <c r="A605" s="10">
        <v>10</v>
      </c>
      <c r="B605" s="11" t="s">
        <v>30</v>
      </c>
      <c r="C605" s="12" t="s">
        <v>31</v>
      </c>
      <c r="D605" s="10">
        <v>10</v>
      </c>
      <c r="E605" s="13">
        <v>177</v>
      </c>
      <c r="F605" s="10" t="s">
        <v>32</v>
      </c>
      <c r="G605" s="10"/>
    </row>
    <row r="606" spans="1:7" customFormat="1">
      <c r="A606" s="10">
        <v>11</v>
      </c>
      <c r="B606" s="435" t="s">
        <v>3274</v>
      </c>
      <c r="C606" s="12" t="s">
        <v>3275</v>
      </c>
      <c r="D606" s="10">
        <v>20</v>
      </c>
      <c r="E606" s="13">
        <v>197</v>
      </c>
      <c r="F606" s="10" t="s">
        <v>3251</v>
      </c>
      <c r="G606" s="10"/>
    </row>
    <row r="607" spans="1:7" customFormat="1">
      <c r="A607" s="10">
        <v>12</v>
      </c>
      <c r="B607" s="11" t="s">
        <v>3322</v>
      </c>
      <c r="C607" s="470" t="s">
        <v>3323</v>
      </c>
      <c r="D607" s="10">
        <v>4</v>
      </c>
      <c r="E607" s="13">
        <v>201</v>
      </c>
      <c r="F607" s="442" t="s">
        <v>3301</v>
      </c>
      <c r="G607" s="10"/>
    </row>
    <row r="608" spans="1:7" customFormat="1">
      <c r="A608" s="10">
        <v>13</v>
      </c>
      <c r="B608" s="11" t="s">
        <v>3350</v>
      </c>
      <c r="C608" s="12" t="s">
        <v>3316</v>
      </c>
      <c r="D608" s="10">
        <v>52</v>
      </c>
      <c r="E608" s="13">
        <v>253</v>
      </c>
      <c r="F608" s="10" t="s">
        <v>3301</v>
      </c>
      <c r="G608" s="10"/>
    </row>
    <row r="609" spans="1:7" customFormat="1">
      <c r="A609" s="10">
        <v>14</v>
      </c>
      <c r="B609" s="11" t="s">
        <v>3176</v>
      </c>
      <c r="C609" s="12" t="s">
        <v>3364</v>
      </c>
      <c r="D609" s="10">
        <v>20</v>
      </c>
      <c r="E609" s="13">
        <v>273</v>
      </c>
      <c r="F609" s="442" t="s">
        <v>3365</v>
      </c>
      <c r="G609" s="10"/>
    </row>
    <row r="610" spans="1:7" customFormat="1">
      <c r="A610" s="492" t="s">
        <v>423</v>
      </c>
      <c r="B610" s="492"/>
      <c r="C610" s="492"/>
      <c r="D610" s="2" t="s">
        <v>4</v>
      </c>
      <c r="E610" s="3" t="s">
        <v>5</v>
      </c>
      <c r="F610" s="4" t="s">
        <v>6</v>
      </c>
      <c r="G610" s="5"/>
    </row>
    <row r="611" spans="1:7" customFormat="1">
      <c r="A611" s="492" t="s">
        <v>424</v>
      </c>
      <c r="B611" s="492"/>
      <c r="C611" s="492"/>
      <c r="D611" s="4">
        <f>SUM(D613:D622)</f>
        <v>20</v>
      </c>
      <c r="E611" s="3">
        <v>20</v>
      </c>
      <c r="F611" s="493" t="s">
        <v>8</v>
      </c>
      <c r="G611" s="5"/>
    </row>
    <row r="612" spans="1:7" customFormat="1">
      <c r="A612" s="6" t="s">
        <v>9</v>
      </c>
      <c r="B612" s="7" t="s">
        <v>10</v>
      </c>
      <c r="C612" s="6" t="s">
        <v>11</v>
      </c>
      <c r="D612" s="6" t="s">
        <v>12</v>
      </c>
      <c r="E612" s="3" t="s">
        <v>13</v>
      </c>
      <c r="F612" s="493"/>
      <c r="G612" s="3" t="s">
        <v>14</v>
      </c>
    </row>
    <row r="613" spans="1:7" customFormat="1">
      <c r="A613" s="6">
        <v>1</v>
      </c>
      <c r="B613" s="9" t="s">
        <v>125</v>
      </c>
      <c r="C613" s="6" t="s">
        <v>126</v>
      </c>
      <c r="D613" s="4">
        <v>20</v>
      </c>
      <c r="E613" s="3">
        <v>20</v>
      </c>
      <c r="F613" s="4" t="s">
        <v>127</v>
      </c>
      <c r="G613" s="4"/>
    </row>
    <row r="614" spans="1:7" customFormat="1">
      <c r="A614" s="6">
        <v>2</v>
      </c>
      <c r="B614" s="8"/>
      <c r="C614" s="6"/>
      <c r="D614" s="4"/>
      <c r="E614" s="3"/>
      <c r="F614" s="4"/>
      <c r="G614" s="4"/>
    </row>
    <row r="615" spans="1:7" customFormat="1">
      <c r="A615" s="4">
        <v>3</v>
      </c>
      <c r="B615" s="9"/>
      <c r="C615" s="6"/>
      <c r="D615" s="4"/>
      <c r="E615" s="3"/>
      <c r="F615" s="4"/>
      <c r="G615" s="4"/>
    </row>
    <row r="616" spans="1:7" customFormat="1">
      <c r="A616" s="6">
        <v>4</v>
      </c>
      <c r="B616" s="9"/>
      <c r="C616" s="6"/>
      <c r="D616" s="4"/>
      <c r="E616" s="3"/>
      <c r="F616" s="4"/>
      <c r="G616" s="4"/>
    </row>
    <row r="617" spans="1:7" customFormat="1">
      <c r="A617" s="4">
        <v>5</v>
      </c>
      <c r="B617" s="9"/>
      <c r="C617" s="6"/>
      <c r="D617" s="4"/>
      <c r="E617" s="3"/>
      <c r="F617" s="4"/>
      <c r="G617" s="4"/>
    </row>
    <row r="618" spans="1:7" customFormat="1">
      <c r="A618" s="10">
        <v>6</v>
      </c>
      <c r="B618" s="11"/>
      <c r="C618" s="12"/>
      <c r="D618" s="10"/>
      <c r="E618" s="13"/>
      <c r="F618" s="10"/>
      <c r="G618" s="10"/>
    </row>
    <row r="619" spans="1:7" customFormat="1">
      <c r="A619" s="10">
        <v>7</v>
      </c>
      <c r="B619" s="11"/>
      <c r="C619" s="12"/>
      <c r="D619" s="10"/>
      <c r="E619" s="13"/>
      <c r="F619" s="10"/>
      <c r="G619" s="10"/>
    </row>
    <row r="620" spans="1:7" customFormat="1">
      <c r="A620" s="10">
        <v>8</v>
      </c>
      <c r="B620" s="11"/>
      <c r="C620" s="12"/>
      <c r="D620" s="10"/>
      <c r="E620" s="13"/>
      <c r="F620" s="10"/>
      <c r="G620" s="10"/>
    </row>
    <row r="621" spans="1:7" customFormat="1">
      <c r="A621" s="10">
        <v>9</v>
      </c>
      <c r="B621" s="11"/>
      <c r="C621" s="12"/>
      <c r="D621" s="10"/>
      <c r="E621" s="13"/>
      <c r="F621" s="10"/>
      <c r="G621" s="10"/>
    </row>
    <row r="622" spans="1:7" customFormat="1">
      <c r="A622" s="10">
        <v>10</v>
      </c>
      <c r="B622" s="11"/>
      <c r="C622" s="12"/>
      <c r="D622" s="10"/>
      <c r="E622" s="13"/>
      <c r="F622" s="10"/>
      <c r="G622" s="10"/>
    </row>
    <row r="623" spans="1:7" customFormat="1">
      <c r="A623" s="492" t="s">
        <v>425</v>
      </c>
      <c r="B623" s="492"/>
      <c r="C623" s="492"/>
      <c r="D623" s="2" t="s">
        <v>4</v>
      </c>
      <c r="E623" s="3" t="s">
        <v>5</v>
      </c>
      <c r="F623" s="4" t="s">
        <v>6</v>
      </c>
      <c r="G623" s="5"/>
    </row>
    <row r="624" spans="1:7" customFormat="1">
      <c r="A624" s="492" t="s">
        <v>426</v>
      </c>
      <c r="B624" s="492"/>
      <c r="C624" s="492"/>
      <c r="D624" s="4">
        <f>SUM(D626:D636)</f>
        <v>147</v>
      </c>
      <c r="E624" s="3">
        <v>147</v>
      </c>
      <c r="F624" s="493" t="s">
        <v>8</v>
      </c>
      <c r="G624" s="5"/>
    </row>
    <row r="625" spans="1:7" customFormat="1">
      <c r="A625" s="6" t="s">
        <v>9</v>
      </c>
      <c r="B625" s="7" t="s">
        <v>10</v>
      </c>
      <c r="C625" s="6" t="s">
        <v>11</v>
      </c>
      <c r="D625" s="6" t="s">
        <v>12</v>
      </c>
      <c r="E625" s="3" t="s">
        <v>13</v>
      </c>
      <c r="F625" s="493"/>
      <c r="G625" s="3" t="s">
        <v>14</v>
      </c>
    </row>
    <row r="626" spans="1:7" customFormat="1">
      <c r="A626" s="6">
        <v>1</v>
      </c>
      <c r="B626" s="9" t="s">
        <v>125</v>
      </c>
      <c r="C626" s="6" t="s">
        <v>126</v>
      </c>
      <c r="D626" s="4">
        <v>20</v>
      </c>
      <c r="E626" s="3">
        <v>20</v>
      </c>
      <c r="F626" s="4" t="s">
        <v>127</v>
      </c>
      <c r="G626" s="4"/>
    </row>
    <row r="627" spans="1:7" customFormat="1">
      <c r="A627" s="6">
        <v>2</v>
      </c>
      <c r="B627" s="9" t="s">
        <v>329</v>
      </c>
      <c r="C627" s="4" t="s">
        <v>330</v>
      </c>
      <c r="D627" s="4">
        <v>8</v>
      </c>
      <c r="E627" s="3">
        <v>28</v>
      </c>
      <c r="F627" s="4" t="s">
        <v>130</v>
      </c>
      <c r="G627" s="4"/>
    </row>
    <row r="628" spans="1:7" customFormat="1">
      <c r="A628" s="4">
        <v>3</v>
      </c>
      <c r="B628" s="8" t="s">
        <v>324</v>
      </c>
      <c r="C628" s="6" t="s">
        <v>325</v>
      </c>
      <c r="D628" s="4">
        <v>9</v>
      </c>
      <c r="E628" s="3">
        <v>37</v>
      </c>
      <c r="F628" s="4" t="s">
        <v>212</v>
      </c>
      <c r="G628" s="4"/>
    </row>
    <row r="629" spans="1:7" customFormat="1">
      <c r="A629" s="6">
        <v>4</v>
      </c>
      <c r="B629" s="29" t="s">
        <v>131</v>
      </c>
      <c r="C629" s="30" t="s">
        <v>132</v>
      </c>
      <c r="D629" s="31">
        <v>4</v>
      </c>
      <c r="E629" s="32">
        <v>41</v>
      </c>
      <c r="F629" s="31" t="s">
        <v>133</v>
      </c>
      <c r="G629" s="4"/>
    </row>
    <row r="630" spans="1:7" customFormat="1">
      <c r="A630" s="4">
        <v>5</v>
      </c>
      <c r="B630" s="76" t="s">
        <v>331</v>
      </c>
      <c r="C630" s="6" t="s">
        <v>332</v>
      </c>
      <c r="D630" s="4">
        <v>12</v>
      </c>
      <c r="E630" s="3">
        <v>53</v>
      </c>
      <c r="F630" s="4" t="s">
        <v>174</v>
      </c>
      <c r="G630" s="4"/>
    </row>
    <row r="631" spans="1:7" customFormat="1">
      <c r="A631" s="10">
        <v>6</v>
      </c>
      <c r="B631" s="39" t="s">
        <v>125</v>
      </c>
      <c r="C631" s="40" t="s">
        <v>134</v>
      </c>
      <c r="D631" s="41">
        <v>20</v>
      </c>
      <c r="E631" s="42">
        <v>73</v>
      </c>
      <c r="F631" s="41" t="s">
        <v>135</v>
      </c>
      <c r="G631" s="10"/>
    </row>
    <row r="632" spans="1:7" customFormat="1">
      <c r="A632" s="10">
        <v>7</v>
      </c>
      <c r="B632" s="11" t="s">
        <v>136</v>
      </c>
      <c r="C632" s="12" t="s">
        <v>137</v>
      </c>
      <c r="D632" s="10">
        <v>20</v>
      </c>
      <c r="E632" s="13">
        <v>93</v>
      </c>
      <c r="F632" s="10" t="s">
        <v>32</v>
      </c>
      <c r="G632" s="10"/>
    </row>
    <row r="633" spans="1:7" customFormat="1">
      <c r="A633" s="10">
        <v>8</v>
      </c>
      <c r="B633" s="435" t="s">
        <v>3274</v>
      </c>
      <c r="C633" s="12" t="s">
        <v>3275</v>
      </c>
      <c r="D633" s="10">
        <v>20</v>
      </c>
      <c r="E633" s="13">
        <v>113</v>
      </c>
      <c r="F633" s="10" t="s">
        <v>3251</v>
      </c>
      <c r="G633" s="10"/>
    </row>
    <row r="634" spans="1:7" customFormat="1">
      <c r="A634" s="10">
        <v>9</v>
      </c>
      <c r="B634" s="11" t="s">
        <v>3322</v>
      </c>
      <c r="C634" s="470" t="s">
        <v>3323</v>
      </c>
      <c r="D634" s="10">
        <v>4</v>
      </c>
      <c r="E634" s="13">
        <v>117</v>
      </c>
      <c r="F634" s="442" t="s">
        <v>3301</v>
      </c>
      <c r="G634" s="10"/>
    </row>
    <row r="635" spans="1:7" customFormat="1">
      <c r="A635" s="10">
        <v>10</v>
      </c>
      <c r="B635" s="11" t="s">
        <v>3337</v>
      </c>
      <c r="C635" s="12" t="s">
        <v>3313</v>
      </c>
      <c r="D635" s="10">
        <v>10</v>
      </c>
      <c r="E635" s="13">
        <v>127</v>
      </c>
      <c r="F635" s="442" t="s">
        <v>3301</v>
      </c>
      <c r="G635" s="10"/>
    </row>
    <row r="636" spans="1:7" customFormat="1">
      <c r="A636" s="10">
        <v>11</v>
      </c>
      <c r="B636" s="11" t="s">
        <v>3363</v>
      </c>
      <c r="C636" s="12" t="s">
        <v>3364</v>
      </c>
      <c r="D636" s="10">
        <v>20</v>
      </c>
      <c r="E636" s="13">
        <v>147</v>
      </c>
      <c r="F636" s="442" t="s">
        <v>3365</v>
      </c>
      <c r="G636" s="10"/>
    </row>
    <row r="637" spans="1:7" customFormat="1">
      <c r="A637" s="492" t="s">
        <v>427</v>
      </c>
      <c r="B637" s="492"/>
      <c r="C637" s="492"/>
      <c r="D637" s="2" t="s">
        <v>4</v>
      </c>
      <c r="E637" s="3" t="s">
        <v>5</v>
      </c>
      <c r="F637" s="4" t="s">
        <v>6</v>
      </c>
      <c r="G637" s="5"/>
    </row>
    <row r="638" spans="1:7" customFormat="1">
      <c r="A638" s="492" t="s">
        <v>428</v>
      </c>
      <c r="B638" s="492"/>
      <c r="C638" s="492"/>
      <c r="D638" s="4">
        <f>SUM(D640:D650)</f>
        <v>205</v>
      </c>
      <c r="E638" s="3">
        <v>205</v>
      </c>
      <c r="F638" s="493" t="s">
        <v>8</v>
      </c>
      <c r="G638" s="5"/>
    </row>
    <row r="639" spans="1:7" customFormat="1">
      <c r="A639" s="6" t="s">
        <v>9</v>
      </c>
      <c r="B639" s="7" t="s">
        <v>10</v>
      </c>
      <c r="C639" s="6" t="s">
        <v>11</v>
      </c>
      <c r="D639" s="6" t="s">
        <v>12</v>
      </c>
      <c r="E639" s="3" t="s">
        <v>13</v>
      </c>
      <c r="F639" s="493"/>
      <c r="G639" s="3" t="s">
        <v>14</v>
      </c>
    </row>
    <row r="640" spans="1:7" customFormat="1">
      <c r="A640" s="6">
        <v>1</v>
      </c>
      <c r="B640" s="9" t="s">
        <v>125</v>
      </c>
      <c r="C640" s="6" t="s">
        <v>126</v>
      </c>
      <c r="D640" s="4">
        <v>20</v>
      </c>
      <c r="E640" s="3">
        <v>20</v>
      </c>
      <c r="F640" s="4" t="s">
        <v>127</v>
      </c>
      <c r="G640" s="4"/>
    </row>
    <row r="641" spans="1:7" customFormat="1">
      <c r="A641" s="6">
        <v>2</v>
      </c>
      <c r="B641" s="29" t="s">
        <v>131</v>
      </c>
      <c r="C641" s="30" t="s">
        <v>132</v>
      </c>
      <c r="D641" s="31">
        <v>4</v>
      </c>
      <c r="E641" s="32">
        <v>24</v>
      </c>
      <c r="F641" s="31" t="s">
        <v>133</v>
      </c>
      <c r="G641" s="4"/>
    </row>
    <row r="642" spans="1:7" customFormat="1">
      <c r="A642" s="4">
        <v>3</v>
      </c>
      <c r="B642" s="46" t="s">
        <v>411</v>
      </c>
      <c r="C642" s="6" t="s">
        <v>412</v>
      </c>
      <c r="D642" s="4">
        <v>14</v>
      </c>
      <c r="E642" s="3">
        <v>38</v>
      </c>
      <c r="F642" s="4" t="s">
        <v>215</v>
      </c>
      <c r="G642" s="4"/>
    </row>
    <row r="643" spans="1:7" customFormat="1">
      <c r="A643" s="6">
        <v>4</v>
      </c>
      <c r="B643" s="8" t="s">
        <v>213</v>
      </c>
      <c r="C643" s="6" t="s">
        <v>214</v>
      </c>
      <c r="D643" s="4">
        <v>55</v>
      </c>
      <c r="E643" s="3">
        <v>93</v>
      </c>
      <c r="F643" s="4" t="s">
        <v>218</v>
      </c>
      <c r="G643" s="4"/>
    </row>
    <row r="644" spans="1:7" customFormat="1">
      <c r="A644" s="4">
        <v>5</v>
      </c>
      <c r="B644" s="76" t="s">
        <v>429</v>
      </c>
      <c r="C644" s="6" t="s">
        <v>332</v>
      </c>
      <c r="D644" s="4">
        <v>18</v>
      </c>
      <c r="E644" s="3">
        <v>111</v>
      </c>
      <c r="F644" s="4" t="s">
        <v>174</v>
      </c>
      <c r="G644" s="4"/>
    </row>
    <row r="645" spans="1:7" customFormat="1">
      <c r="A645" s="10">
        <v>6</v>
      </c>
      <c r="B645" s="39" t="s">
        <v>125</v>
      </c>
      <c r="C645" s="40" t="s">
        <v>134</v>
      </c>
      <c r="D645" s="41">
        <v>20</v>
      </c>
      <c r="E645" s="42">
        <v>131</v>
      </c>
      <c r="F645" s="41" t="s">
        <v>135</v>
      </c>
      <c r="G645" s="10"/>
    </row>
    <row r="646" spans="1:7" customFormat="1">
      <c r="A646" s="10">
        <v>7</v>
      </c>
      <c r="B646" s="11" t="s">
        <v>136</v>
      </c>
      <c r="C646" s="12" t="s">
        <v>137</v>
      </c>
      <c r="D646" s="10">
        <v>20</v>
      </c>
      <c r="E646" s="13">
        <v>151</v>
      </c>
      <c r="F646" s="10" t="s">
        <v>32</v>
      </c>
      <c r="G646" s="10"/>
    </row>
    <row r="647" spans="1:7" customFormat="1">
      <c r="A647" s="10">
        <v>8</v>
      </c>
      <c r="B647" s="11" t="s">
        <v>30</v>
      </c>
      <c r="C647" s="12" t="s">
        <v>31</v>
      </c>
      <c r="D647" s="10">
        <v>10</v>
      </c>
      <c r="E647" s="13">
        <v>161</v>
      </c>
      <c r="F647" s="10" t="s">
        <v>32</v>
      </c>
      <c r="G647" s="10"/>
    </row>
    <row r="648" spans="1:7" customFormat="1">
      <c r="A648" s="10">
        <v>9</v>
      </c>
      <c r="B648" s="435" t="s">
        <v>3274</v>
      </c>
      <c r="C648" s="12" t="s">
        <v>3275</v>
      </c>
      <c r="D648" s="10">
        <v>20</v>
      </c>
      <c r="E648" s="13">
        <v>181</v>
      </c>
      <c r="F648" s="10" t="s">
        <v>3251</v>
      </c>
      <c r="G648" s="10"/>
    </row>
    <row r="649" spans="1:7" customFormat="1">
      <c r="A649" s="10">
        <v>10</v>
      </c>
      <c r="B649" s="11" t="s">
        <v>3322</v>
      </c>
      <c r="C649" s="470" t="s">
        <v>3323</v>
      </c>
      <c r="D649" s="10">
        <v>4</v>
      </c>
      <c r="E649" s="13">
        <v>185</v>
      </c>
      <c r="F649" s="442" t="s">
        <v>3301</v>
      </c>
      <c r="G649" s="10"/>
    </row>
    <row r="650" spans="1:7" customFormat="1">
      <c r="A650" s="10">
        <v>11</v>
      </c>
      <c r="B650" s="11" t="s">
        <v>3176</v>
      </c>
      <c r="C650" s="12" t="s">
        <v>3364</v>
      </c>
      <c r="D650" s="10">
        <v>20</v>
      </c>
      <c r="E650" s="13">
        <v>205</v>
      </c>
      <c r="F650" s="442" t="s">
        <v>3365</v>
      </c>
      <c r="G650" s="10"/>
    </row>
    <row r="651" spans="1:7" customFormat="1">
      <c r="A651" s="492" t="s">
        <v>430</v>
      </c>
      <c r="B651" s="492"/>
      <c r="C651" s="492"/>
      <c r="D651" s="2" t="s">
        <v>4</v>
      </c>
      <c r="E651" s="3" t="s">
        <v>5</v>
      </c>
      <c r="F651" s="4" t="s">
        <v>6</v>
      </c>
      <c r="G651" s="5"/>
    </row>
    <row r="652" spans="1:7" customFormat="1">
      <c r="A652" s="492" t="s">
        <v>431</v>
      </c>
      <c r="B652" s="492"/>
      <c r="C652" s="492"/>
      <c r="D652" s="4">
        <f>SUM(D654:D663)</f>
        <v>84</v>
      </c>
      <c r="E652" s="3">
        <v>84</v>
      </c>
      <c r="F652" s="493" t="s">
        <v>8</v>
      </c>
      <c r="G652" s="5"/>
    </row>
    <row r="653" spans="1:7" customFormat="1">
      <c r="A653" s="6" t="s">
        <v>9</v>
      </c>
      <c r="B653" s="7" t="s">
        <v>10</v>
      </c>
      <c r="C653" s="6" t="s">
        <v>11</v>
      </c>
      <c r="D653" s="6" t="s">
        <v>12</v>
      </c>
      <c r="E653" s="3" t="s">
        <v>13</v>
      </c>
      <c r="F653" s="493"/>
      <c r="G653" s="3" t="s">
        <v>14</v>
      </c>
    </row>
    <row r="654" spans="1:7" customFormat="1">
      <c r="A654" s="6">
        <v>1</v>
      </c>
      <c r="B654" s="9" t="s">
        <v>125</v>
      </c>
      <c r="C654" s="6" t="s">
        <v>126</v>
      </c>
      <c r="D654" s="4">
        <v>20</v>
      </c>
      <c r="E654" s="3">
        <v>20</v>
      </c>
      <c r="F654" s="4" t="s">
        <v>127</v>
      </c>
      <c r="G654" s="4"/>
    </row>
    <row r="655" spans="1:7" customFormat="1">
      <c r="A655" s="6">
        <v>2</v>
      </c>
      <c r="B655" s="29" t="s">
        <v>131</v>
      </c>
      <c r="C655" s="30" t="s">
        <v>132</v>
      </c>
      <c r="D655" s="31">
        <v>4</v>
      </c>
      <c r="E655" s="32">
        <v>24</v>
      </c>
      <c r="F655" s="31" t="s">
        <v>133</v>
      </c>
      <c r="G655" s="4"/>
    </row>
    <row r="656" spans="1:7" customFormat="1">
      <c r="A656" s="4">
        <v>3</v>
      </c>
      <c r="B656" s="9" t="s">
        <v>125</v>
      </c>
      <c r="C656" s="6" t="s">
        <v>134</v>
      </c>
      <c r="D656" s="4">
        <v>20</v>
      </c>
      <c r="E656" s="3">
        <v>44</v>
      </c>
      <c r="F656" s="4" t="s">
        <v>135</v>
      </c>
      <c r="G656" s="4"/>
    </row>
    <row r="657" spans="1:7" customFormat="1">
      <c r="A657" s="6">
        <v>4</v>
      </c>
      <c r="B657" s="9" t="s">
        <v>136</v>
      </c>
      <c r="C657" s="6" t="s">
        <v>137</v>
      </c>
      <c r="D657" s="4">
        <v>20</v>
      </c>
      <c r="E657" s="3">
        <v>64</v>
      </c>
      <c r="F657" s="4" t="s">
        <v>32</v>
      </c>
      <c r="G657" s="4"/>
    </row>
    <row r="658" spans="1:7" customFormat="1">
      <c r="A658" s="4">
        <v>5</v>
      </c>
      <c r="B658" s="438" t="s">
        <v>3274</v>
      </c>
      <c r="C658" s="6" t="s">
        <v>3275</v>
      </c>
      <c r="D658" s="4">
        <v>20</v>
      </c>
      <c r="E658" s="3">
        <v>84</v>
      </c>
      <c r="F658" s="4" t="s">
        <v>3251</v>
      </c>
      <c r="G658" s="4"/>
    </row>
    <row r="659" spans="1:7" customFormat="1">
      <c r="A659" s="10">
        <v>6</v>
      </c>
      <c r="B659" s="11"/>
      <c r="C659" s="12"/>
      <c r="D659" s="10"/>
      <c r="E659" s="13"/>
      <c r="F659" s="10"/>
      <c r="G659" s="10"/>
    </row>
    <row r="660" spans="1:7" customFormat="1">
      <c r="A660" s="10">
        <v>7</v>
      </c>
      <c r="B660" s="11"/>
      <c r="C660" s="12"/>
      <c r="D660" s="10"/>
      <c r="E660" s="13"/>
      <c r="F660" s="10"/>
      <c r="G660" s="10"/>
    </row>
    <row r="661" spans="1:7" customFormat="1">
      <c r="A661" s="10">
        <v>8</v>
      </c>
      <c r="B661" s="11"/>
      <c r="C661" s="12"/>
      <c r="D661" s="10"/>
      <c r="E661" s="13"/>
      <c r="F661" s="10"/>
      <c r="G661" s="10"/>
    </row>
    <row r="662" spans="1:7" customFormat="1">
      <c r="A662" s="10">
        <v>9</v>
      </c>
      <c r="B662" s="11"/>
      <c r="C662" s="12"/>
      <c r="D662" s="10"/>
      <c r="E662" s="13"/>
      <c r="F662" s="10"/>
      <c r="G662" s="10"/>
    </row>
    <row r="663" spans="1:7" customFormat="1">
      <c r="A663" s="10">
        <v>10</v>
      </c>
      <c r="B663" s="11"/>
      <c r="C663" s="12"/>
      <c r="D663" s="10"/>
      <c r="E663" s="13"/>
      <c r="F663" s="10"/>
      <c r="G663" s="10"/>
    </row>
    <row r="664" spans="1:7" customFormat="1">
      <c r="A664" s="497" t="s">
        <v>199</v>
      </c>
      <c r="B664" s="498"/>
      <c r="C664" s="499"/>
      <c r="D664" s="2" t="s">
        <v>4</v>
      </c>
      <c r="E664" s="3" t="s">
        <v>5</v>
      </c>
      <c r="F664" s="4" t="s">
        <v>6</v>
      </c>
      <c r="G664" s="5"/>
    </row>
    <row r="665" spans="1:7" customFormat="1">
      <c r="A665" s="497" t="s">
        <v>432</v>
      </c>
      <c r="B665" s="498"/>
      <c r="C665" s="499"/>
      <c r="D665" s="4">
        <f>SUM(D667:D676)</f>
        <v>18</v>
      </c>
      <c r="E665" s="3">
        <v>18</v>
      </c>
      <c r="F665" s="48" t="s">
        <v>8</v>
      </c>
      <c r="G665" s="5"/>
    </row>
    <row r="666" spans="1:7" customFormat="1">
      <c r="A666" s="6" t="s">
        <v>9</v>
      </c>
      <c r="B666" s="7" t="s">
        <v>10</v>
      </c>
      <c r="C666" s="6" t="s">
        <v>11</v>
      </c>
      <c r="D666" s="6" t="s">
        <v>12</v>
      </c>
      <c r="E666" s="3" t="s">
        <v>13</v>
      </c>
      <c r="F666" s="26"/>
      <c r="G666" s="3" t="s">
        <v>14</v>
      </c>
    </row>
    <row r="667" spans="1:7" customFormat="1">
      <c r="A667" s="6">
        <v>1</v>
      </c>
      <c r="B667" s="8" t="s">
        <v>324</v>
      </c>
      <c r="C667" s="6" t="s">
        <v>325</v>
      </c>
      <c r="D667" s="4">
        <v>18</v>
      </c>
      <c r="E667" s="3">
        <v>18</v>
      </c>
      <c r="F667" s="4" t="s">
        <v>212</v>
      </c>
      <c r="G667" s="4"/>
    </row>
    <row r="668" spans="1:7" customFormat="1">
      <c r="A668" s="6">
        <v>2</v>
      </c>
      <c r="B668" s="23"/>
      <c r="C668" s="22"/>
      <c r="D668" s="4"/>
      <c r="E668" s="3"/>
      <c r="F668" s="22"/>
      <c r="G668" s="4"/>
    </row>
    <row r="669" spans="1:7" customFormat="1">
      <c r="A669" s="4">
        <v>3</v>
      </c>
      <c r="B669" s="9"/>
      <c r="C669" s="6"/>
      <c r="D669" s="4"/>
      <c r="E669" s="3"/>
      <c r="F669" s="4"/>
      <c r="G669" s="4"/>
    </row>
    <row r="670" spans="1:7" customFormat="1">
      <c r="A670" s="6">
        <v>4</v>
      </c>
      <c r="B670" s="9"/>
      <c r="C670" s="6"/>
      <c r="D670" s="4"/>
      <c r="E670" s="3"/>
      <c r="F670" s="4"/>
      <c r="G670" s="4"/>
    </row>
    <row r="671" spans="1:7" customFormat="1">
      <c r="A671" s="4">
        <v>5</v>
      </c>
      <c r="B671" s="9"/>
      <c r="C671" s="6"/>
      <c r="D671" s="4"/>
      <c r="E671" s="3"/>
      <c r="F671" s="4"/>
      <c r="G671" s="4"/>
    </row>
    <row r="672" spans="1:7" customFormat="1">
      <c r="A672" s="10">
        <v>6</v>
      </c>
      <c r="B672" s="11"/>
      <c r="C672" s="12"/>
      <c r="D672" s="10"/>
      <c r="E672" s="13"/>
      <c r="F672" s="10"/>
      <c r="G672" s="10"/>
    </row>
    <row r="673" spans="1:7" customFormat="1">
      <c r="A673" s="10">
        <v>7</v>
      </c>
      <c r="B673" s="11"/>
      <c r="C673" s="12"/>
      <c r="D673" s="10"/>
      <c r="E673" s="13"/>
      <c r="F673" s="10"/>
      <c r="G673" s="10"/>
    </row>
    <row r="674" spans="1:7" customFormat="1">
      <c r="A674" s="10">
        <v>8</v>
      </c>
      <c r="B674" s="11"/>
      <c r="C674" s="12"/>
      <c r="D674" s="10"/>
      <c r="E674" s="13"/>
      <c r="F674" s="10"/>
      <c r="G674" s="10"/>
    </row>
    <row r="675" spans="1:7" customFormat="1">
      <c r="A675" s="10">
        <v>9</v>
      </c>
      <c r="B675" s="11"/>
      <c r="C675" s="12"/>
      <c r="D675" s="10"/>
      <c r="E675" s="13"/>
      <c r="F675" s="10"/>
      <c r="G675" s="10"/>
    </row>
    <row r="676" spans="1:7" customFormat="1">
      <c r="A676" s="10">
        <v>10</v>
      </c>
      <c r="B676" s="11"/>
      <c r="C676" s="12"/>
      <c r="D676" s="10"/>
      <c r="E676" s="13"/>
      <c r="F676" s="10"/>
      <c r="G676" s="10"/>
    </row>
    <row r="677" spans="1:7" customFormat="1" ht="16.5" customHeight="1">
      <c r="A677" s="497" t="s">
        <v>433</v>
      </c>
      <c r="B677" s="498"/>
      <c r="C677" s="499"/>
      <c r="D677" s="2" t="s">
        <v>4</v>
      </c>
      <c r="E677" s="3" t="s">
        <v>5</v>
      </c>
      <c r="F677" s="4" t="s">
        <v>6</v>
      </c>
      <c r="G677" s="5"/>
    </row>
    <row r="678" spans="1:7" customFormat="1" ht="16.5" customHeight="1">
      <c r="A678" s="497" t="s">
        <v>434</v>
      </c>
      <c r="B678" s="498"/>
      <c r="C678" s="499"/>
      <c r="D678" s="4">
        <f>SUM(D680:D689)</f>
        <v>141</v>
      </c>
      <c r="E678" s="3">
        <v>141</v>
      </c>
      <c r="F678" s="48" t="s">
        <v>8</v>
      </c>
      <c r="G678" s="5"/>
    </row>
    <row r="679" spans="1:7" customFormat="1">
      <c r="A679" s="6" t="s">
        <v>9</v>
      </c>
      <c r="B679" s="7" t="s">
        <v>10</v>
      </c>
      <c r="C679" s="6" t="s">
        <v>11</v>
      </c>
      <c r="D679" s="6" t="s">
        <v>12</v>
      </c>
      <c r="E679" s="3" t="s">
        <v>13</v>
      </c>
      <c r="F679" s="26"/>
      <c r="G679" s="3" t="s">
        <v>14</v>
      </c>
    </row>
    <row r="680" spans="1:7" customFormat="1">
      <c r="A680" s="6">
        <v>1</v>
      </c>
      <c r="B680" s="8" t="s">
        <v>324</v>
      </c>
      <c r="C680" s="6" t="s">
        <v>325</v>
      </c>
      <c r="D680" s="4">
        <v>9</v>
      </c>
      <c r="E680" s="3">
        <v>9</v>
      </c>
      <c r="F680" s="4" t="s">
        <v>212</v>
      </c>
      <c r="G680" s="4"/>
    </row>
    <row r="681" spans="1:7" customFormat="1">
      <c r="A681" s="6">
        <v>2</v>
      </c>
      <c r="B681" s="29" t="s">
        <v>131</v>
      </c>
      <c r="C681" s="30" t="s">
        <v>132</v>
      </c>
      <c r="D681" s="31">
        <v>4</v>
      </c>
      <c r="E681" s="32">
        <v>13</v>
      </c>
      <c r="F681" s="31" t="s">
        <v>133</v>
      </c>
      <c r="G681" s="4"/>
    </row>
    <row r="682" spans="1:7" customFormat="1">
      <c r="A682" s="6">
        <v>3</v>
      </c>
      <c r="B682" s="46" t="s">
        <v>318</v>
      </c>
      <c r="C682" s="6" t="s">
        <v>133</v>
      </c>
      <c r="D682" s="4">
        <v>8</v>
      </c>
      <c r="E682" s="3">
        <v>21</v>
      </c>
      <c r="F682" s="4" t="s">
        <v>174</v>
      </c>
      <c r="G682" s="4"/>
    </row>
    <row r="683" spans="1:7" customFormat="1">
      <c r="A683" s="6">
        <v>4</v>
      </c>
      <c r="B683" s="9" t="s">
        <v>125</v>
      </c>
      <c r="C683" s="6" t="s">
        <v>134</v>
      </c>
      <c r="D683" s="4">
        <v>20</v>
      </c>
      <c r="E683" s="3">
        <v>41</v>
      </c>
      <c r="F683" s="4" t="s">
        <v>135</v>
      </c>
      <c r="G683" s="4"/>
    </row>
    <row r="684" spans="1:7" customFormat="1">
      <c r="A684" s="6">
        <v>5</v>
      </c>
      <c r="B684" s="29" t="s">
        <v>183</v>
      </c>
      <c r="C684" s="30" t="s">
        <v>184</v>
      </c>
      <c r="D684" s="31">
        <v>26</v>
      </c>
      <c r="E684" s="32">
        <v>67</v>
      </c>
      <c r="F684" s="31" t="s">
        <v>32</v>
      </c>
      <c r="G684" s="4"/>
    </row>
    <row r="685" spans="1:7" customFormat="1">
      <c r="A685" s="40">
        <v>6</v>
      </c>
      <c r="B685" s="11" t="s">
        <v>136</v>
      </c>
      <c r="C685" s="12" t="s">
        <v>137</v>
      </c>
      <c r="D685" s="10">
        <v>20</v>
      </c>
      <c r="E685" s="13">
        <v>87</v>
      </c>
      <c r="F685" s="10" t="s">
        <v>32</v>
      </c>
      <c r="G685" s="10"/>
    </row>
    <row r="686" spans="1:7" customFormat="1">
      <c r="A686" s="40">
        <v>7</v>
      </c>
      <c r="B686" s="11" t="s">
        <v>30</v>
      </c>
      <c r="C686" s="12" t="s">
        <v>31</v>
      </c>
      <c r="D686" s="10">
        <v>10</v>
      </c>
      <c r="E686" s="13">
        <v>97</v>
      </c>
      <c r="F686" s="10" t="s">
        <v>32</v>
      </c>
      <c r="G686" s="10"/>
    </row>
    <row r="687" spans="1:7" customFormat="1">
      <c r="A687" s="40">
        <v>8</v>
      </c>
      <c r="B687" s="435" t="s">
        <v>3176</v>
      </c>
      <c r="C687" s="12" t="s">
        <v>3178</v>
      </c>
      <c r="D687" s="10">
        <v>20</v>
      </c>
      <c r="E687" s="13">
        <v>117</v>
      </c>
      <c r="F687" s="10" t="s">
        <v>3145</v>
      </c>
      <c r="G687" s="10"/>
    </row>
    <row r="688" spans="1:7" customFormat="1">
      <c r="A688" s="40">
        <v>9</v>
      </c>
      <c r="B688" s="11" t="s">
        <v>3322</v>
      </c>
      <c r="C688" s="470" t="s">
        <v>3323</v>
      </c>
      <c r="D688" s="10">
        <v>4</v>
      </c>
      <c r="E688" s="13">
        <v>121</v>
      </c>
      <c r="F688" s="442" t="s">
        <v>3301</v>
      </c>
      <c r="G688" s="10"/>
    </row>
    <row r="689" spans="1:7" customFormat="1">
      <c r="A689" s="40">
        <v>10</v>
      </c>
      <c r="B689" s="11" t="s">
        <v>3176</v>
      </c>
      <c r="C689" s="12" t="s">
        <v>3364</v>
      </c>
      <c r="D689" s="10">
        <v>20</v>
      </c>
      <c r="E689" s="13">
        <v>141</v>
      </c>
      <c r="F689" s="10" t="s">
        <v>3365</v>
      </c>
      <c r="G689" s="10"/>
    </row>
    <row r="690" spans="1:7" customFormat="1" ht="16.5" customHeight="1">
      <c r="A690" s="497" t="s">
        <v>435</v>
      </c>
      <c r="B690" s="498"/>
      <c r="C690" s="499"/>
      <c r="D690" s="2" t="s">
        <v>4</v>
      </c>
      <c r="E690" s="3" t="s">
        <v>5</v>
      </c>
      <c r="F690" s="4" t="s">
        <v>6</v>
      </c>
      <c r="G690" s="5"/>
    </row>
    <row r="691" spans="1:7" customFormat="1" ht="16.5" customHeight="1">
      <c r="A691" s="497" t="s">
        <v>436</v>
      </c>
      <c r="B691" s="498"/>
      <c r="C691" s="499"/>
      <c r="D691" s="4">
        <f>SUM(D693:D703)</f>
        <v>161</v>
      </c>
      <c r="E691" s="3">
        <v>161</v>
      </c>
      <c r="F691" s="48" t="s">
        <v>8</v>
      </c>
      <c r="G691" s="5"/>
    </row>
    <row r="692" spans="1:7" customFormat="1">
      <c r="A692" s="6" t="s">
        <v>9</v>
      </c>
      <c r="B692" s="7" t="s">
        <v>10</v>
      </c>
      <c r="C692" s="6" t="s">
        <v>11</v>
      </c>
      <c r="D692" s="6" t="s">
        <v>12</v>
      </c>
      <c r="E692" s="3" t="s">
        <v>13</v>
      </c>
      <c r="F692" s="26"/>
      <c r="G692" s="3" t="s">
        <v>14</v>
      </c>
    </row>
    <row r="693" spans="1:7" customFormat="1">
      <c r="A693" s="6">
        <v>1</v>
      </c>
      <c r="B693" s="8" t="s">
        <v>324</v>
      </c>
      <c r="C693" s="6" t="s">
        <v>325</v>
      </c>
      <c r="D693" s="4">
        <v>9</v>
      </c>
      <c r="E693" s="3">
        <v>9</v>
      </c>
      <c r="F693" s="4" t="s">
        <v>212</v>
      </c>
      <c r="G693" s="4"/>
    </row>
    <row r="694" spans="1:7" customFormat="1">
      <c r="A694" s="6">
        <v>2</v>
      </c>
      <c r="B694" s="29" t="s">
        <v>131</v>
      </c>
      <c r="C694" s="30" t="s">
        <v>132</v>
      </c>
      <c r="D694" s="31">
        <v>4</v>
      </c>
      <c r="E694" s="32">
        <v>13</v>
      </c>
      <c r="F694" s="31" t="s">
        <v>133</v>
      </c>
      <c r="G694" s="4"/>
    </row>
    <row r="695" spans="1:7" customFormat="1">
      <c r="A695" s="6">
        <v>3</v>
      </c>
      <c r="B695" s="46" t="s">
        <v>318</v>
      </c>
      <c r="C695" s="6" t="s">
        <v>133</v>
      </c>
      <c r="D695" s="4">
        <v>8</v>
      </c>
      <c r="E695" s="3">
        <v>21</v>
      </c>
      <c r="F695" s="4" t="s">
        <v>174</v>
      </c>
      <c r="G695" s="4"/>
    </row>
    <row r="696" spans="1:7" customFormat="1">
      <c r="A696" s="6">
        <v>4</v>
      </c>
      <c r="B696" s="9" t="s">
        <v>125</v>
      </c>
      <c r="C696" s="6" t="s">
        <v>134</v>
      </c>
      <c r="D696" s="4">
        <v>20</v>
      </c>
      <c r="E696" s="3">
        <v>41</v>
      </c>
      <c r="F696" s="4" t="s">
        <v>135</v>
      </c>
      <c r="G696" s="4"/>
    </row>
    <row r="697" spans="1:7" customFormat="1">
      <c r="A697" s="6">
        <v>5</v>
      </c>
      <c r="B697" s="9" t="s">
        <v>183</v>
      </c>
      <c r="C697" s="6" t="s">
        <v>184</v>
      </c>
      <c r="D697" s="4">
        <v>26</v>
      </c>
      <c r="E697" s="3">
        <v>67</v>
      </c>
      <c r="F697" s="4" t="s">
        <v>32</v>
      </c>
      <c r="G697" s="4"/>
    </row>
    <row r="698" spans="1:7" customFormat="1">
      <c r="A698" s="40">
        <v>6</v>
      </c>
      <c r="B698" s="11" t="s">
        <v>136</v>
      </c>
      <c r="C698" s="12" t="s">
        <v>137</v>
      </c>
      <c r="D698" s="10">
        <v>20</v>
      </c>
      <c r="E698" s="13">
        <v>87</v>
      </c>
      <c r="F698" s="10" t="s">
        <v>32</v>
      </c>
      <c r="G698" s="10"/>
    </row>
    <row r="699" spans="1:7" customFormat="1">
      <c r="A699" s="40">
        <v>7</v>
      </c>
      <c r="B699" s="11" t="s">
        <v>30</v>
      </c>
      <c r="C699" s="12" t="s">
        <v>31</v>
      </c>
      <c r="D699" s="10">
        <v>10</v>
      </c>
      <c r="E699" s="13">
        <v>97</v>
      </c>
      <c r="F699" s="10" t="s">
        <v>32</v>
      </c>
      <c r="G699" s="10"/>
    </row>
    <row r="700" spans="1:7" customFormat="1">
      <c r="A700" s="40">
        <v>8</v>
      </c>
      <c r="B700" s="435" t="s">
        <v>3176</v>
      </c>
      <c r="C700" s="12" t="s">
        <v>3178</v>
      </c>
      <c r="D700" s="10">
        <v>20</v>
      </c>
      <c r="E700" s="13">
        <v>117</v>
      </c>
      <c r="F700" s="10" t="s">
        <v>3145</v>
      </c>
      <c r="G700" s="10"/>
    </row>
    <row r="701" spans="1:7" customFormat="1">
      <c r="A701" s="40">
        <v>9</v>
      </c>
      <c r="B701" s="11" t="s">
        <v>3322</v>
      </c>
      <c r="C701" s="12" t="s">
        <v>3323</v>
      </c>
      <c r="D701" s="10">
        <v>4</v>
      </c>
      <c r="E701" s="13">
        <v>121</v>
      </c>
      <c r="F701" s="442" t="s">
        <v>3301</v>
      </c>
      <c r="G701" s="10"/>
    </row>
    <row r="702" spans="1:7" customFormat="1">
      <c r="A702" s="53">
        <v>10</v>
      </c>
      <c r="B702" s="428" t="s">
        <v>3341</v>
      </c>
      <c r="C702" s="476" t="s">
        <v>3310</v>
      </c>
      <c r="D702" s="75">
        <v>20</v>
      </c>
      <c r="E702" s="89">
        <v>141</v>
      </c>
      <c r="F702" s="477" t="s">
        <v>3301</v>
      </c>
      <c r="G702" s="75"/>
    </row>
    <row r="703" spans="1:7" customFormat="1">
      <c r="A703" s="478">
        <v>11</v>
      </c>
      <c r="B703" s="479" t="s">
        <v>3363</v>
      </c>
      <c r="C703" s="480" t="s">
        <v>3364</v>
      </c>
      <c r="D703" s="481">
        <v>20</v>
      </c>
      <c r="E703" s="482">
        <v>161</v>
      </c>
      <c r="F703" s="483" t="s">
        <v>3365</v>
      </c>
      <c r="G703" s="481"/>
    </row>
    <row r="704" spans="1:7" customFormat="1" ht="16.5" customHeight="1">
      <c r="A704" s="500" t="s">
        <v>185</v>
      </c>
      <c r="B704" s="501"/>
      <c r="C704" s="502"/>
      <c r="D704" s="63" t="s">
        <v>4</v>
      </c>
      <c r="E704" s="38" t="s">
        <v>5</v>
      </c>
      <c r="F704" s="26" t="s">
        <v>6</v>
      </c>
      <c r="G704" s="64"/>
    </row>
    <row r="705" spans="1:7" customFormat="1" ht="16.5" customHeight="1">
      <c r="A705" s="497" t="s">
        <v>437</v>
      </c>
      <c r="B705" s="498"/>
      <c r="C705" s="499"/>
      <c r="D705" s="4">
        <f>SUM(D707:D716)</f>
        <v>67</v>
      </c>
      <c r="E705" s="3">
        <v>47</v>
      </c>
      <c r="F705" s="48" t="s">
        <v>8</v>
      </c>
      <c r="G705" s="5"/>
    </row>
    <row r="706" spans="1:7" customFormat="1">
      <c r="A706" s="6" t="s">
        <v>9</v>
      </c>
      <c r="B706" s="7" t="s">
        <v>10</v>
      </c>
      <c r="C706" s="6" t="s">
        <v>11</v>
      </c>
      <c r="D706" s="6" t="s">
        <v>12</v>
      </c>
      <c r="E706" s="3" t="s">
        <v>13</v>
      </c>
      <c r="F706" s="26"/>
      <c r="G706" s="3" t="s">
        <v>14</v>
      </c>
    </row>
    <row r="707" spans="1:7" customFormat="1">
      <c r="A707" s="6">
        <v>1</v>
      </c>
      <c r="B707" s="8" t="s">
        <v>324</v>
      </c>
      <c r="C707" s="6" t="s">
        <v>325</v>
      </c>
      <c r="D707" s="4">
        <v>9</v>
      </c>
      <c r="E707" s="3">
        <v>9</v>
      </c>
      <c r="F707" s="4" t="s">
        <v>212</v>
      </c>
      <c r="G707" s="4"/>
    </row>
    <row r="708" spans="1:7" customFormat="1">
      <c r="A708" s="6">
        <v>2</v>
      </c>
      <c r="B708" s="29" t="s">
        <v>131</v>
      </c>
      <c r="C708" s="30" t="s">
        <v>132</v>
      </c>
      <c r="D708" s="31">
        <v>4</v>
      </c>
      <c r="E708" s="32">
        <v>13</v>
      </c>
      <c r="F708" s="31" t="s">
        <v>133</v>
      </c>
      <c r="G708" s="4"/>
    </row>
    <row r="709" spans="1:7" customFormat="1">
      <c r="A709" s="6">
        <v>3</v>
      </c>
      <c r="B709" s="46" t="s">
        <v>318</v>
      </c>
      <c r="C709" s="6" t="s">
        <v>133</v>
      </c>
      <c r="D709" s="4">
        <v>8</v>
      </c>
      <c r="E709" s="3">
        <v>21</v>
      </c>
      <c r="F709" s="4" t="s">
        <v>174</v>
      </c>
      <c r="G709" s="4"/>
    </row>
    <row r="710" spans="1:7" customFormat="1">
      <c r="A710" s="6">
        <v>4</v>
      </c>
      <c r="B710" s="9" t="s">
        <v>125</v>
      </c>
      <c r="C710" s="6" t="s">
        <v>134</v>
      </c>
      <c r="D710" s="4">
        <v>20</v>
      </c>
      <c r="E710" s="3">
        <v>41</v>
      </c>
      <c r="F710" s="4" t="s">
        <v>135</v>
      </c>
      <c r="G710" s="4"/>
    </row>
    <row r="711" spans="1:7" customFormat="1">
      <c r="A711" s="6">
        <v>5</v>
      </c>
      <c r="B711" s="29" t="s">
        <v>183</v>
      </c>
      <c r="C711" s="30" t="s">
        <v>184</v>
      </c>
      <c r="D711" s="31">
        <v>6</v>
      </c>
      <c r="E711" s="32">
        <v>47</v>
      </c>
      <c r="F711" s="31" t="s">
        <v>32</v>
      </c>
      <c r="G711" s="4"/>
    </row>
    <row r="712" spans="1:7" customFormat="1">
      <c r="A712" s="40">
        <v>6</v>
      </c>
      <c r="B712" s="11" t="s">
        <v>136</v>
      </c>
      <c r="C712" s="12" t="s">
        <v>137</v>
      </c>
      <c r="D712" s="10">
        <v>20</v>
      </c>
      <c r="E712" s="13">
        <v>67</v>
      </c>
      <c r="F712" s="10" t="s">
        <v>32</v>
      </c>
      <c r="G712" s="10"/>
    </row>
    <row r="713" spans="1:7" customFormat="1">
      <c r="A713" s="40">
        <v>7</v>
      </c>
      <c r="B713" s="11"/>
      <c r="C713" s="12"/>
      <c r="D713" s="10"/>
      <c r="E713" s="13"/>
      <c r="F713" s="10"/>
      <c r="G713" s="10"/>
    </row>
    <row r="714" spans="1:7" customFormat="1">
      <c r="A714" s="40">
        <v>8</v>
      </c>
      <c r="B714" s="11"/>
      <c r="C714" s="12"/>
      <c r="D714" s="10"/>
      <c r="E714" s="13"/>
      <c r="F714" s="10"/>
      <c r="G714" s="10"/>
    </row>
    <row r="715" spans="1:7" customFormat="1">
      <c r="A715" s="40">
        <v>9</v>
      </c>
      <c r="B715" s="11"/>
      <c r="C715" s="12"/>
      <c r="D715" s="10"/>
      <c r="E715" s="13"/>
      <c r="F715" s="10"/>
      <c r="G715" s="10"/>
    </row>
    <row r="716" spans="1:7" customFormat="1">
      <c r="A716" s="40">
        <v>10</v>
      </c>
      <c r="B716" s="11"/>
      <c r="C716" s="12"/>
      <c r="D716" s="10"/>
      <c r="E716" s="13"/>
      <c r="F716" s="10"/>
      <c r="G716" s="10"/>
    </row>
    <row r="717" spans="1:7" customFormat="1" ht="16.5" customHeight="1">
      <c r="A717" s="497" t="s">
        <v>438</v>
      </c>
      <c r="B717" s="498"/>
      <c r="C717" s="499"/>
      <c r="D717" s="2" t="s">
        <v>4</v>
      </c>
      <c r="E717" s="3" t="s">
        <v>5</v>
      </c>
      <c r="F717" s="4" t="s">
        <v>6</v>
      </c>
      <c r="G717" s="5"/>
    </row>
    <row r="718" spans="1:7" customFormat="1" ht="16.5" customHeight="1">
      <c r="A718" s="497" t="s">
        <v>439</v>
      </c>
      <c r="B718" s="498"/>
      <c r="C718" s="499"/>
      <c r="D718" s="4">
        <f>SUM(D720:D729)</f>
        <v>70</v>
      </c>
      <c r="E718" s="3">
        <v>70</v>
      </c>
      <c r="F718" s="48" t="s">
        <v>8</v>
      </c>
      <c r="G718" s="5"/>
    </row>
    <row r="719" spans="1:7" customFormat="1">
      <c r="A719" s="6" t="s">
        <v>9</v>
      </c>
      <c r="B719" s="7" t="s">
        <v>10</v>
      </c>
      <c r="C719" s="6" t="s">
        <v>11</v>
      </c>
      <c r="D719" s="6" t="s">
        <v>12</v>
      </c>
      <c r="E719" s="3" t="s">
        <v>13</v>
      </c>
      <c r="F719" s="26"/>
      <c r="G719" s="3" t="s">
        <v>14</v>
      </c>
    </row>
    <row r="720" spans="1:7" customFormat="1">
      <c r="A720" s="6">
        <v>21</v>
      </c>
      <c r="B720" s="17" t="s">
        <v>136</v>
      </c>
      <c r="C720" s="18" t="s">
        <v>137</v>
      </c>
      <c r="D720" s="4">
        <v>20</v>
      </c>
      <c r="E720" s="3">
        <v>20</v>
      </c>
      <c r="F720" s="22" t="s">
        <v>32</v>
      </c>
      <c r="G720" s="4"/>
    </row>
    <row r="721" spans="1:7" customFormat="1">
      <c r="A721" s="6">
        <v>22</v>
      </c>
      <c r="B721" s="8" t="s">
        <v>3196</v>
      </c>
      <c r="C721" s="6" t="s">
        <v>3175</v>
      </c>
      <c r="D721" s="4">
        <v>10</v>
      </c>
      <c r="E721" s="3">
        <v>30</v>
      </c>
      <c r="F721" s="437" t="s">
        <v>3145</v>
      </c>
      <c r="G721" s="4"/>
    </row>
    <row r="722" spans="1:7" customFormat="1">
      <c r="A722" s="6">
        <v>23</v>
      </c>
      <c r="B722" s="438" t="s">
        <v>3176</v>
      </c>
      <c r="C722" s="6" t="s">
        <v>3178</v>
      </c>
      <c r="D722" s="4">
        <v>20</v>
      </c>
      <c r="E722" s="3">
        <v>50</v>
      </c>
      <c r="F722" s="4" t="s">
        <v>3145</v>
      </c>
      <c r="G722" s="4"/>
    </row>
    <row r="723" spans="1:7" customFormat="1">
      <c r="A723" s="6">
        <v>24</v>
      </c>
      <c r="B723" s="9" t="s">
        <v>3176</v>
      </c>
      <c r="C723" s="6" t="s">
        <v>3364</v>
      </c>
      <c r="D723" s="4">
        <v>20</v>
      </c>
      <c r="E723" s="3">
        <v>70</v>
      </c>
      <c r="F723" s="437" t="s">
        <v>3365</v>
      </c>
      <c r="G723" s="4"/>
    </row>
    <row r="724" spans="1:7" customFormat="1">
      <c r="A724" s="6">
        <v>25</v>
      </c>
      <c r="B724" s="11"/>
      <c r="C724" s="12"/>
      <c r="D724" s="10"/>
      <c r="E724" s="13"/>
      <c r="F724" s="10"/>
      <c r="G724" s="4"/>
    </row>
    <row r="725" spans="1:7" customFormat="1">
      <c r="A725" s="6">
        <v>26</v>
      </c>
      <c r="B725" s="11"/>
      <c r="C725" s="12"/>
      <c r="D725" s="10"/>
      <c r="E725" s="13"/>
      <c r="F725" s="10"/>
      <c r="G725" s="10"/>
    </row>
    <row r="726" spans="1:7" customFormat="1">
      <c r="A726" s="6">
        <v>27</v>
      </c>
      <c r="B726" s="11"/>
      <c r="C726" s="12"/>
      <c r="D726" s="10"/>
      <c r="E726" s="13"/>
      <c r="F726" s="10"/>
      <c r="G726" s="10"/>
    </row>
    <row r="727" spans="1:7" customFormat="1">
      <c r="A727" s="6">
        <v>28</v>
      </c>
      <c r="B727" s="11"/>
      <c r="C727" s="12"/>
      <c r="D727" s="10"/>
      <c r="E727" s="13"/>
      <c r="F727" s="10"/>
      <c r="G727" s="10"/>
    </row>
    <row r="728" spans="1:7" customFormat="1">
      <c r="A728" s="6">
        <v>29</v>
      </c>
      <c r="B728" s="11"/>
      <c r="C728" s="12"/>
      <c r="D728" s="10"/>
      <c r="E728" s="13"/>
      <c r="F728" s="10"/>
      <c r="G728" s="10"/>
    </row>
    <row r="729" spans="1:7" customFormat="1">
      <c r="A729" s="6">
        <v>30</v>
      </c>
      <c r="B729" s="11"/>
      <c r="C729" s="12"/>
      <c r="D729" s="10"/>
      <c r="E729" s="13"/>
      <c r="F729" s="10"/>
      <c r="G729" s="10"/>
    </row>
    <row r="730" spans="1:7" customFormat="1" ht="16.5" customHeight="1">
      <c r="A730" s="492" t="s">
        <v>3</v>
      </c>
      <c r="B730" s="492"/>
      <c r="C730" s="492"/>
      <c r="D730" s="2" t="s">
        <v>4</v>
      </c>
      <c r="E730" s="3" t="s">
        <v>5</v>
      </c>
      <c r="F730" s="4" t="s">
        <v>6</v>
      </c>
      <c r="G730" s="5"/>
    </row>
    <row r="731" spans="1:7" customFormat="1" ht="16.5" customHeight="1">
      <c r="A731" s="492" t="s">
        <v>7</v>
      </c>
      <c r="B731" s="492"/>
      <c r="C731" s="492"/>
      <c r="D731" s="4">
        <f>SUM(D733:D742)</f>
        <v>0</v>
      </c>
      <c r="E731" s="3"/>
      <c r="F731" s="493" t="s">
        <v>8</v>
      </c>
      <c r="G731" s="5"/>
    </row>
    <row r="732" spans="1:7" customFormat="1">
      <c r="A732" s="6" t="s">
        <v>9</v>
      </c>
      <c r="B732" s="7" t="s">
        <v>10</v>
      </c>
      <c r="C732" s="6" t="s">
        <v>11</v>
      </c>
      <c r="D732" s="6" t="s">
        <v>12</v>
      </c>
      <c r="E732" s="3" t="s">
        <v>13</v>
      </c>
      <c r="F732" s="493"/>
      <c r="G732" s="3" t="s">
        <v>14</v>
      </c>
    </row>
    <row r="733" spans="1:7" customFormat="1">
      <c r="A733" s="6">
        <v>21</v>
      </c>
      <c r="B733" s="17"/>
      <c r="C733" s="18"/>
      <c r="D733" s="4"/>
      <c r="E733" s="3"/>
      <c r="F733" s="22"/>
      <c r="G733" s="4"/>
    </row>
    <row r="734" spans="1:7" customFormat="1">
      <c r="A734" s="6">
        <v>22</v>
      </c>
      <c r="B734" s="8"/>
      <c r="C734" s="6"/>
      <c r="D734" s="4"/>
      <c r="E734" s="3"/>
      <c r="F734" s="4"/>
      <c r="G734" s="4"/>
    </row>
    <row r="735" spans="1:7" customFormat="1">
      <c r="A735" s="6">
        <v>23</v>
      </c>
      <c r="B735" s="9"/>
      <c r="C735" s="6"/>
      <c r="D735" s="4"/>
      <c r="E735" s="3"/>
      <c r="F735" s="4"/>
      <c r="G735" s="4"/>
    </row>
    <row r="736" spans="1:7" customFormat="1">
      <c r="A736" s="6">
        <v>24</v>
      </c>
      <c r="B736" s="9"/>
      <c r="C736" s="6"/>
      <c r="D736" s="4"/>
      <c r="E736" s="3"/>
      <c r="F736" s="4"/>
      <c r="G736" s="4"/>
    </row>
    <row r="737" spans="1:7" customFormat="1">
      <c r="A737" s="6">
        <v>25</v>
      </c>
      <c r="B737" s="11"/>
      <c r="C737" s="12"/>
      <c r="D737" s="10"/>
      <c r="E737" s="13"/>
      <c r="F737" s="10"/>
      <c r="G737" s="4"/>
    </row>
    <row r="738" spans="1:7" customFormat="1">
      <c r="A738" s="6">
        <v>26</v>
      </c>
      <c r="B738" s="11"/>
      <c r="C738" s="12"/>
      <c r="D738" s="10"/>
      <c r="E738" s="13"/>
      <c r="F738" s="10"/>
      <c r="G738" s="10"/>
    </row>
    <row r="739" spans="1:7" customFormat="1">
      <c r="A739" s="6">
        <v>27</v>
      </c>
      <c r="B739" s="11"/>
      <c r="C739" s="12"/>
      <c r="D739" s="10"/>
      <c r="E739" s="13"/>
      <c r="F739" s="10"/>
      <c r="G739" s="10"/>
    </row>
    <row r="740" spans="1:7" customFormat="1">
      <c r="A740" s="6">
        <v>28</v>
      </c>
      <c r="B740" s="11"/>
      <c r="C740" s="12"/>
      <c r="D740" s="10"/>
      <c r="E740" s="13"/>
      <c r="F740" s="10"/>
      <c r="G740" s="10"/>
    </row>
    <row r="741" spans="1:7" customFormat="1">
      <c r="A741" s="6">
        <v>29</v>
      </c>
      <c r="B741" s="11"/>
      <c r="C741" s="12"/>
      <c r="D741" s="10"/>
      <c r="E741" s="13"/>
      <c r="F741" s="10"/>
      <c r="G741" s="10"/>
    </row>
    <row r="742" spans="1:7" customFormat="1">
      <c r="A742" s="6">
        <v>30</v>
      </c>
      <c r="B742" s="11"/>
      <c r="C742" s="12"/>
      <c r="D742" s="10"/>
      <c r="E742" s="13"/>
      <c r="F742" s="10"/>
      <c r="G742" s="10"/>
    </row>
    <row r="743" spans="1:7" customFormat="1">
      <c r="A743" s="492" t="s">
        <v>3</v>
      </c>
      <c r="B743" s="492"/>
      <c r="C743" s="492"/>
      <c r="D743" s="2" t="s">
        <v>4</v>
      </c>
      <c r="E743" s="3" t="s">
        <v>5</v>
      </c>
      <c r="F743" s="4" t="s">
        <v>6</v>
      </c>
      <c r="G743" s="5"/>
    </row>
    <row r="744" spans="1:7" customFormat="1">
      <c r="A744" s="492" t="s">
        <v>7</v>
      </c>
      <c r="B744" s="492"/>
      <c r="C744" s="492"/>
      <c r="D744" s="4">
        <f>SUM(D746:D755)</f>
        <v>0</v>
      </c>
      <c r="E744" s="3"/>
      <c r="F744" s="493" t="s">
        <v>8</v>
      </c>
      <c r="G744" s="5"/>
    </row>
    <row r="745" spans="1:7" customFormat="1">
      <c r="A745" s="6" t="s">
        <v>9</v>
      </c>
      <c r="B745" s="7" t="s">
        <v>10</v>
      </c>
      <c r="C745" s="6" t="s">
        <v>11</v>
      </c>
      <c r="D745" s="6" t="s">
        <v>12</v>
      </c>
      <c r="E745" s="3" t="s">
        <v>13</v>
      </c>
      <c r="F745" s="493"/>
      <c r="G745" s="3" t="s">
        <v>14</v>
      </c>
    </row>
    <row r="746" spans="1:7" customFormat="1">
      <c r="A746" s="6">
        <v>21</v>
      </c>
      <c r="B746" s="17"/>
      <c r="C746" s="18"/>
      <c r="D746" s="4"/>
      <c r="E746" s="3"/>
      <c r="F746" s="22"/>
      <c r="G746" s="4"/>
    </row>
    <row r="747" spans="1:7" customFormat="1">
      <c r="A747" s="6">
        <v>22</v>
      </c>
      <c r="B747" s="8"/>
      <c r="C747" s="6"/>
      <c r="D747" s="4"/>
      <c r="E747" s="3"/>
      <c r="F747" s="4"/>
      <c r="G747" s="4"/>
    </row>
    <row r="748" spans="1:7" customFormat="1">
      <c r="A748" s="6">
        <v>23</v>
      </c>
      <c r="B748" s="9"/>
      <c r="C748" s="6"/>
      <c r="D748" s="4"/>
      <c r="E748" s="3"/>
      <c r="F748" s="4"/>
      <c r="G748" s="4"/>
    </row>
    <row r="749" spans="1:7" customFormat="1">
      <c r="A749" s="6">
        <v>24</v>
      </c>
      <c r="B749" s="9"/>
      <c r="C749" s="6"/>
      <c r="D749" s="4"/>
      <c r="E749" s="3"/>
      <c r="F749" s="4"/>
      <c r="G749" s="4"/>
    </row>
    <row r="750" spans="1:7" customFormat="1">
      <c r="A750" s="6">
        <v>25</v>
      </c>
      <c r="B750" s="11"/>
      <c r="C750" s="12"/>
      <c r="D750" s="10"/>
      <c r="E750" s="13"/>
      <c r="F750" s="10"/>
      <c r="G750" s="4"/>
    </row>
    <row r="751" spans="1:7" customFormat="1">
      <c r="A751" s="6">
        <v>26</v>
      </c>
      <c r="B751" s="11"/>
      <c r="C751" s="12"/>
      <c r="D751" s="10"/>
      <c r="E751" s="13"/>
      <c r="F751" s="10"/>
      <c r="G751" s="10"/>
    </row>
    <row r="752" spans="1:7" customFormat="1">
      <c r="A752" s="6">
        <v>27</v>
      </c>
      <c r="B752" s="11"/>
      <c r="C752" s="12"/>
      <c r="D752" s="10"/>
      <c r="E752" s="13"/>
      <c r="F752" s="10"/>
      <c r="G752" s="10"/>
    </row>
    <row r="753" spans="1:7" customFormat="1">
      <c r="A753" s="6">
        <v>28</v>
      </c>
      <c r="B753" s="11"/>
      <c r="C753" s="12"/>
      <c r="D753" s="10"/>
      <c r="E753" s="13"/>
      <c r="F753" s="10"/>
      <c r="G753" s="10"/>
    </row>
    <row r="754" spans="1:7" customFormat="1">
      <c r="A754" s="6">
        <v>29</v>
      </c>
      <c r="B754" s="11"/>
      <c r="C754" s="12"/>
      <c r="D754" s="10"/>
      <c r="E754" s="13"/>
      <c r="F754" s="10"/>
      <c r="G754" s="10"/>
    </row>
    <row r="755" spans="1:7" customFormat="1">
      <c r="A755" s="6">
        <v>30</v>
      </c>
      <c r="B755" s="11"/>
      <c r="C755" s="12"/>
      <c r="D755" s="10"/>
      <c r="E755" s="13"/>
      <c r="F755" s="10"/>
      <c r="G755" s="10"/>
    </row>
  </sheetData>
  <mergeCells count="130">
    <mergeCell ref="A730:C730"/>
    <mergeCell ref="A731:C731"/>
    <mergeCell ref="F731:F732"/>
    <mergeCell ref="A743:C743"/>
    <mergeCell ref="A744:C744"/>
    <mergeCell ref="F744:F745"/>
    <mergeCell ref="A704:C704"/>
    <mergeCell ref="A705:C705"/>
    <mergeCell ref="A717:C717"/>
    <mergeCell ref="A718:C718"/>
    <mergeCell ref="A677:C677"/>
    <mergeCell ref="A678:C678"/>
    <mergeCell ref="A690:C690"/>
    <mergeCell ref="A691:C691"/>
    <mergeCell ref="A664:C664"/>
    <mergeCell ref="A665:C665"/>
    <mergeCell ref="A637:C637"/>
    <mergeCell ref="A638:C638"/>
    <mergeCell ref="F638:F639"/>
    <mergeCell ref="A651:C651"/>
    <mergeCell ref="A652:C652"/>
    <mergeCell ref="F652:F653"/>
    <mergeCell ref="A610:C610"/>
    <mergeCell ref="A611:C611"/>
    <mergeCell ref="F611:F612"/>
    <mergeCell ref="A623:C623"/>
    <mergeCell ref="A624:C624"/>
    <mergeCell ref="F624:F625"/>
    <mergeCell ref="A576:C576"/>
    <mergeCell ref="A577:C577"/>
    <mergeCell ref="F577:F578"/>
    <mergeCell ref="A593:C593"/>
    <mergeCell ref="A594:C594"/>
    <mergeCell ref="F594:F595"/>
    <mergeCell ref="A539:C539"/>
    <mergeCell ref="A540:C540"/>
    <mergeCell ref="F540:F541"/>
    <mergeCell ref="A559:C559"/>
    <mergeCell ref="A560:C560"/>
    <mergeCell ref="F560:F561"/>
    <mergeCell ref="A508:C508"/>
    <mergeCell ref="A509:C509"/>
    <mergeCell ref="F509:F510"/>
    <mergeCell ref="A521:C521"/>
    <mergeCell ref="A522:C522"/>
    <mergeCell ref="F522:F523"/>
    <mergeCell ref="A475:C475"/>
    <mergeCell ref="A476:C476"/>
    <mergeCell ref="F476:F477"/>
    <mergeCell ref="A490:C490"/>
    <mergeCell ref="A491:C491"/>
    <mergeCell ref="F491:F492"/>
    <mergeCell ref="A427:C427"/>
    <mergeCell ref="A428:C428"/>
    <mergeCell ref="F428:F429"/>
    <mergeCell ref="A450:C450"/>
    <mergeCell ref="A451:C451"/>
    <mergeCell ref="F451:F452"/>
    <mergeCell ref="A380:C380"/>
    <mergeCell ref="A381:C381"/>
    <mergeCell ref="F381:F382"/>
    <mergeCell ref="A397:C397"/>
    <mergeCell ref="A398:C398"/>
    <mergeCell ref="F398:F399"/>
    <mergeCell ref="A348:C348"/>
    <mergeCell ref="A349:C349"/>
    <mergeCell ref="F349:F350"/>
    <mergeCell ref="A364:C364"/>
    <mergeCell ref="A365:C365"/>
    <mergeCell ref="F365:F366"/>
    <mergeCell ref="A317:C317"/>
    <mergeCell ref="A318:C318"/>
    <mergeCell ref="F318:F319"/>
    <mergeCell ref="A332:C332"/>
    <mergeCell ref="A333:C333"/>
    <mergeCell ref="F333:F334"/>
    <mergeCell ref="A281:C281"/>
    <mergeCell ref="A282:C282"/>
    <mergeCell ref="F282:F283"/>
    <mergeCell ref="A298:C298"/>
    <mergeCell ref="A299:C299"/>
    <mergeCell ref="F299:F300"/>
    <mergeCell ref="A247:C247"/>
    <mergeCell ref="A248:C248"/>
    <mergeCell ref="F248:F249"/>
    <mergeCell ref="A265:C265"/>
    <mergeCell ref="A266:C266"/>
    <mergeCell ref="F266:F267"/>
    <mergeCell ref="A200:C200"/>
    <mergeCell ref="A201:C201"/>
    <mergeCell ref="F201:F202"/>
    <mergeCell ref="A227:C227"/>
    <mergeCell ref="A228:C228"/>
    <mergeCell ref="F228:F229"/>
    <mergeCell ref="A183:C183"/>
    <mergeCell ref="A184:C184"/>
    <mergeCell ref="F184:F185"/>
    <mergeCell ref="A129:C129"/>
    <mergeCell ref="A130:C130"/>
    <mergeCell ref="F130:F131"/>
    <mergeCell ref="A146:C146"/>
    <mergeCell ref="A147:C147"/>
    <mergeCell ref="F147:F148"/>
    <mergeCell ref="A111:C111"/>
    <mergeCell ref="A112:C112"/>
    <mergeCell ref="F112:F113"/>
    <mergeCell ref="A78:C78"/>
    <mergeCell ref="A79:C79"/>
    <mergeCell ref="F79:F80"/>
    <mergeCell ref="A166:C166"/>
    <mergeCell ref="A167:C167"/>
    <mergeCell ref="F167:F168"/>
    <mergeCell ref="A1:G2"/>
    <mergeCell ref="A3:D3"/>
    <mergeCell ref="E3:G3"/>
    <mergeCell ref="A4:C4"/>
    <mergeCell ref="A5:C5"/>
    <mergeCell ref="F5:F6"/>
    <mergeCell ref="A94:C94"/>
    <mergeCell ref="A95:C95"/>
    <mergeCell ref="F95:F96"/>
    <mergeCell ref="A61:C61"/>
    <mergeCell ref="A62:C62"/>
    <mergeCell ref="F62:F63"/>
    <mergeCell ref="A27:C27"/>
    <mergeCell ref="A28:C28"/>
    <mergeCell ref="F28:F29"/>
    <mergeCell ref="A43:C43"/>
    <mergeCell ref="A44:C44"/>
    <mergeCell ref="F44:F45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08A1-6688-4937-A368-C8FF99CF464D}">
  <dimension ref="A1:G570"/>
  <sheetViews>
    <sheetView topLeftCell="A473" workbookViewId="0">
      <selection activeCell="D505" sqref="D505"/>
    </sheetView>
  </sheetViews>
  <sheetFormatPr defaultColWidth="8.875" defaultRowHeight="16.5"/>
  <cols>
    <col min="1" max="1" width="8.875" style="71" customWidth="1"/>
    <col min="2" max="2" width="64.875" style="1" bestFit="1" customWidth="1"/>
    <col min="3" max="3" width="22" style="1" customWidth="1"/>
    <col min="4" max="4" width="20.125" style="1" customWidth="1"/>
    <col min="5" max="5" width="20.5" style="1" customWidth="1"/>
    <col min="6" max="6" width="21.625" style="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440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441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442</v>
      </c>
      <c r="B5" s="492"/>
      <c r="C5" s="492"/>
      <c r="D5" s="4">
        <f>SUM(D7:D17)</f>
        <v>301</v>
      </c>
      <c r="E5" s="3">
        <v>301</v>
      </c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>
      <c r="A7" s="6">
        <v>1</v>
      </c>
      <c r="B7" s="9" t="s">
        <v>443</v>
      </c>
      <c r="C7" s="4" t="s">
        <v>444</v>
      </c>
      <c r="D7" s="4">
        <v>65</v>
      </c>
      <c r="E7" s="3">
        <f>MIN(150,SUMIF(C7,"&gt;=111/08/01",D7)-SUMIF(C7,"&gt;=114/08/31",D7))</f>
        <v>65</v>
      </c>
      <c r="F7" s="4" t="s">
        <v>308</v>
      </c>
      <c r="G7" s="4"/>
    </row>
    <row r="8" spans="1:7">
      <c r="A8" s="6">
        <v>2</v>
      </c>
      <c r="B8" s="29" t="s">
        <v>241</v>
      </c>
      <c r="C8" s="30" t="s">
        <v>242</v>
      </c>
      <c r="D8" s="31">
        <v>12</v>
      </c>
      <c r="E8" s="32">
        <v>77</v>
      </c>
      <c r="F8" s="31" t="s">
        <v>133</v>
      </c>
      <c r="G8" s="4"/>
    </row>
    <row r="9" spans="1:7">
      <c r="A9" s="4">
        <v>3</v>
      </c>
      <c r="B9" s="8" t="s">
        <v>213</v>
      </c>
      <c r="C9" s="6" t="s">
        <v>214</v>
      </c>
      <c r="D9" s="4">
        <v>55</v>
      </c>
      <c r="E9" s="3">
        <v>132</v>
      </c>
      <c r="F9" s="4" t="s">
        <v>218</v>
      </c>
      <c r="G9" s="4"/>
    </row>
    <row r="10" spans="1:7">
      <c r="A10" s="6">
        <v>4</v>
      </c>
      <c r="B10" s="9" t="s">
        <v>172</v>
      </c>
      <c r="C10" s="6" t="s">
        <v>173</v>
      </c>
      <c r="D10" s="4">
        <v>4</v>
      </c>
      <c r="E10" s="3">
        <v>136</v>
      </c>
      <c r="F10" s="4" t="s">
        <v>174</v>
      </c>
      <c r="G10" s="4"/>
    </row>
    <row r="11" spans="1:7">
      <c r="A11" s="4">
        <v>5</v>
      </c>
      <c r="B11" s="76" t="s">
        <v>445</v>
      </c>
      <c r="C11" s="6" t="s">
        <v>332</v>
      </c>
      <c r="D11" s="4">
        <v>22</v>
      </c>
      <c r="E11" s="3">
        <v>150</v>
      </c>
      <c r="F11" s="4" t="s">
        <v>174</v>
      </c>
      <c r="G11" s="4"/>
    </row>
    <row r="12" spans="1:7">
      <c r="A12" s="10">
        <v>6</v>
      </c>
      <c r="B12" s="11" t="s">
        <v>3213</v>
      </c>
      <c r="C12" s="12" t="s">
        <v>3214</v>
      </c>
      <c r="D12" s="10">
        <v>15</v>
      </c>
      <c r="E12" s="13">
        <v>165</v>
      </c>
      <c r="F12" s="10" t="s">
        <v>3215</v>
      </c>
      <c r="G12" s="10"/>
    </row>
    <row r="13" spans="1:7">
      <c r="A13" s="10">
        <v>7</v>
      </c>
      <c r="B13" s="11" t="s">
        <v>3218</v>
      </c>
      <c r="C13" s="12" t="s">
        <v>3219</v>
      </c>
      <c r="D13" s="10">
        <v>8</v>
      </c>
      <c r="E13" s="13">
        <v>173</v>
      </c>
      <c r="F13" s="10" t="s">
        <v>3215</v>
      </c>
      <c r="G13" s="10"/>
    </row>
    <row r="14" spans="1:7">
      <c r="A14" s="10">
        <v>8</v>
      </c>
      <c r="B14" s="11" t="s">
        <v>3243</v>
      </c>
      <c r="C14" s="12" t="s">
        <v>3240</v>
      </c>
      <c r="D14" s="10">
        <v>28</v>
      </c>
      <c r="E14" s="13">
        <v>209</v>
      </c>
      <c r="F14" s="10" t="s">
        <v>3215</v>
      </c>
      <c r="G14" s="10"/>
    </row>
    <row r="15" spans="1:7">
      <c r="A15" s="10">
        <v>9</v>
      </c>
      <c r="B15" s="11" t="s">
        <v>3322</v>
      </c>
      <c r="C15" s="470" t="s">
        <v>3323</v>
      </c>
      <c r="D15" s="10">
        <v>4</v>
      </c>
      <c r="E15" s="13">
        <v>213</v>
      </c>
      <c r="F15" s="442" t="s">
        <v>3301</v>
      </c>
      <c r="G15" s="10"/>
    </row>
    <row r="16" spans="1:7">
      <c r="A16" s="10">
        <v>10</v>
      </c>
      <c r="B16" s="11" t="s">
        <v>3312</v>
      </c>
      <c r="C16" s="444" t="s">
        <v>3313</v>
      </c>
      <c r="D16" s="10">
        <v>36</v>
      </c>
      <c r="E16" s="13">
        <v>249</v>
      </c>
      <c r="F16" s="10" t="s">
        <v>3301</v>
      </c>
      <c r="G16" s="10"/>
    </row>
    <row r="17" spans="1:7">
      <c r="A17" s="4">
        <v>11</v>
      </c>
      <c r="B17" s="9" t="s">
        <v>3317</v>
      </c>
      <c r="C17" s="9" t="s">
        <v>3316</v>
      </c>
      <c r="D17" s="4">
        <v>52</v>
      </c>
      <c r="E17" s="3">
        <v>301</v>
      </c>
      <c r="F17" s="4" t="s">
        <v>3301</v>
      </c>
      <c r="G17" s="9"/>
    </row>
    <row r="18" spans="1:7">
      <c r="A18" s="6">
        <v>12</v>
      </c>
      <c r="B18" s="9"/>
      <c r="C18" s="9"/>
      <c r="D18" s="9"/>
      <c r="E18" s="9"/>
      <c r="F18" s="9"/>
      <c r="G18" s="9"/>
    </row>
    <row r="19" spans="1:7">
      <c r="A19" s="4">
        <v>13</v>
      </c>
      <c r="B19" s="9"/>
      <c r="C19" s="9"/>
      <c r="D19" s="9"/>
      <c r="E19" s="9"/>
      <c r="F19" s="9"/>
      <c r="G19" s="9"/>
    </row>
    <row r="20" spans="1:7">
      <c r="A20" s="492" t="s">
        <v>446</v>
      </c>
      <c r="B20" s="492"/>
      <c r="C20" s="492"/>
      <c r="D20" s="2" t="s">
        <v>4</v>
      </c>
      <c r="E20" s="3" t="s">
        <v>5</v>
      </c>
      <c r="F20" s="4" t="s">
        <v>6</v>
      </c>
      <c r="G20" s="5"/>
    </row>
    <row r="21" spans="1:7">
      <c r="A21" s="492" t="s">
        <v>447</v>
      </c>
      <c r="B21" s="492"/>
      <c r="C21" s="492"/>
      <c r="D21" s="4">
        <f>SUM(D23:D32)</f>
        <v>165</v>
      </c>
      <c r="E21" s="3">
        <v>165</v>
      </c>
      <c r="F21" s="493" t="s">
        <v>8</v>
      </c>
      <c r="G21" s="5"/>
    </row>
    <row r="22" spans="1:7">
      <c r="A22" s="6" t="s">
        <v>9</v>
      </c>
      <c r="B22" s="7" t="s">
        <v>10</v>
      </c>
      <c r="C22" s="6" t="s">
        <v>11</v>
      </c>
      <c r="D22" s="6" t="s">
        <v>12</v>
      </c>
      <c r="E22" s="3" t="s">
        <v>13</v>
      </c>
      <c r="F22" s="493"/>
      <c r="G22" s="3" t="s">
        <v>14</v>
      </c>
    </row>
    <row r="23" spans="1:7">
      <c r="A23" s="6">
        <v>1</v>
      </c>
      <c r="B23" s="29" t="s">
        <v>131</v>
      </c>
      <c r="C23" s="30" t="s">
        <v>132</v>
      </c>
      <c r="D23" s="31">
        <v>4</v>
      </c>
      <c r="E23" s="32">
        <v>4</v>
      </c>
      <c r="F23" s="31" t="s">
        <v>133</v>
      </c>
      <c r="G23" s="4"/>
    </row>
    <row r="24" spans="1:7">
      <c r="A24" s="6">
        <v>2</v>
      </c>
      <c r="B24" s="8" t="s">
        <v>213</v>
      </c>
      <c r="C24" s="6" t="s">
        <v>214</v>
      </c>
      <c r="D24" s="4">
        <v>55</v>
      </c>
      <c r="E24" s="3">
        <v>59</v>
      </c>
      <c r="F24" s="4" t="s">
        <v>218</v>
      </c>
      <c r="G24" s="4"/>
    </row>
    <row r="25" spans="1:7">
      <c r="A25" s="4">
        <v>3</v>
      </c>
      <c r="B25" s="46" t="s">
        <v>346</v>
      </c>
      <c r="C25" s="6" t="s">
        <v>347</v>
      </c>
      <c r="D25" s="4">
        <v>10</v>
      </c>
      <c r="E25" s="3">
        <v>69</v>
      </c>
      <c r="F25" s="4" t="s">
        <v>174</v>
      </c>
      <c r="G25" s="4"/>
    </row>
    <row r="26" spans="1:7">
      <c r="A26" s="6">
        <v>4</v>
      </c>
      <c r="B26" s="9" t="s">
        <v>172</v>
      </c>
      <c r="C26" s="6" t="s">
        <v>173</v>
      </c>
      <c r="D26" s="4">
        <v>4</v>
      </c>
      <c r="E26" s="3">
        <v>73</v>
      </c>
      <c r="F26" s="4" t="s">
        <v>174</v>
      </c>
      <c r="G26" s="4"/>
    </row>
    <row r="27" spans="1:7">
      <c r="A27" s="4">
        <v>5</v>
      </c>
      <c r="B27" s="8" t="s">
        <v>154</v>
      </c>
      <c r="C27" s="6" t="s">
        <v>155</v>
      </c>
      <c r="D27" s="4">
        <v>40</v>
      </c>
      <c r="E27" s="3">
        <v>113</v>
      </c>
      <c r="F27" s="4" t="s">
        <v>32</v>
      </c>
      <c r="G27" s="4"/>
    </row>
    <row r="28" spans="1:7">
      <c r="A28" s="10">
        <v>6</v>
      </c>
      <c r="B28" s="11" t="s">
        <v>3218</v>
      </c>
      <c r="C28" s="12" t="s">
        <v>3219</v>
      </c>
      <c r="D28" s="10">
        <v>8</v>
      </c>
      <c r="E28" s="13">
        <v>121</v>
      </c>
      <c r="F28" s="10" t="s">
        <v>3215</v>
      </c>
      <c r="G28" s="10"/>
    </row>
    <row r="29" spans="1:7">
      <c r="A29" s="10">
        <v>7</v>
      </c>
      <c r="B29" s="11" t="s">
        <v>3243</v>
      </c>
      <c r="C29" s="12" t="s">
        <v>3240</v>
      </c>
      <c r="D29" s="10">
        <v>30</v>
      </c>
      <c r="E29" s="13">
        <v>151</v>
      </c>
      <c r="F29" s="10" t="s">
        <v>3215</v>
      </c>
      <c r="G29" s="10"/>
    </row>
    <row r="30" spans="1:7">
      <c r="A30" s="10">
        <v>8</v>
      </c>
      <c r="B30" s="11" t="s">
        <v>3322</v>
      </c>
      <c r="C30" s="470" t="s">
        <v>3323</v>
      </c>
      <c r="D30" s="10">
        <v>4</v>
      </c>
      <c r="E30" s="13">
        <v>155</v>
      </c>
      <c r="F30" s="442" t="s">
        <v>3301</v>
      </c>
      <c r="G30" s="10"/>
    </row>
    <row r="31" spans="1:7">
      <c r="A31" s="10">
        <v>9</v>
      </c>
      <c r="B31" s="11" t="s">
        <v>3372</v>
      </c>
      <c r="C31" s="12" t="s">
        <v>3373</v>
      </c>
      <c r="D31" s="10">
        <v>10</v>
      </c>
      <c r="E31" s="13">
        <v>165</v>
      </c>
      <c r="F31" s="442" t="s">
        <v>3365</v>
      </c>
      <c r="G31" s="10"/>
    </row>
    <row r="32" spans="1:7">
      <c r="A32" s="10">
        <v>10</v>
      </c>
      <c r="B32" s="11"/>
      <c r="C32" s="12"/>
      <c r="D32" s="10"/>
      <c r="E32" s="13"/>
      <c r="F32" s="10"/>
      <c r="G32" s="10"/>
    </row>
    <row r="33" spans="1:7">
      <c r="A33" s="4">
        <v>11</v>
      </c>
      <c r="B33" s="9"/>
      <c r="C33" s="9"/>
      <c r="D33" s="9"/>
      <c r="E33" s="9"/>
      <c r="F33" s="9"/>
      <c r="G33" s="9"/>
    </row>
    <row r="34" spans="1:7">
      <c r="A34" s="6">
        <v>12</v>
      </c>
      <c r="B34" s="9"/>
      <c r="C34" s="9"/>
      <c r="D34" s="9"/>
      <c r="E34" s="9"/>
      <c r="F34" s="9"/>
      <c r="G34" s="9"/>
    </row>
    <row r="35" spans="1:7">
      <c r="A35" s="4">
        <v>13</v>
      </c>
      <c r="B35" s="9"/>
      <c r="C35" s="9"/>
      <c r="D35" s="9"/>
      <c r="E35" s="9"/>
      <c r="F35" s="9"/>
      <c r="G35" s="9"/>
    </row>
    <row r="36" spans="1:7">
      <c r="A36" s="492" t="s">
        <v>448</v>
      </c>
      <c r="B36" s="492"/>
      <c r="C36" s="492"/>
      <c r="D36" s="2" t="s">
        <v>4</v>
      </c>
      <c r="E36" s="3" t="s">
        <v>5</v>
      </c>
      <c r="F36" s="4" t="s">
        <v>6</v>
      </c>
      <c r="G36" s="5"/>
    </row>
    <row r="37" spans="1:7">
      <c r="A37" s="492" t="s">
        <v>449</v>
      </c>
      <c r="B37" s="492"/>
      <c r="C37" s="492"/>
      <c r="D37" s="4">
        <f>SUM(D39:D48)</f>
        <v>165</v>
      </c>
      <c r="E37" s="3">
        <v>165</v>
      </c>
      <c r="F37" s="493" t="s">
        <v>8</v>
      </c>
      <c r="G37" s="5"/>
    </row>
    <row r="38" spans="1:7">
      <c r="A38" s="6" t="s">
        <v>9</v>
      </c>
      <c r="B38" s="7" t="s">
        <v>10</v>
      </c>
      <c r="C38" s="6" t="s">
        <v>11</v>
      </c>
      <c r="D38" s="6" t="s">
        <v>12</v>
      </c>
      <c r="E38" s="3" t="s">
        <v>13</v>
      </c>
      <c r="F38" s="493"/>
      <c r="G38" s="3" t="s">
        <v>14</v>
      </c>
    </row>
    <row r="39" spans="1:7">
      <c r="A39" s="6">
        <v>1</v>
      </c>
      <c r="B39" s="29" t="s">
        <v>131</v>
      </c>
      <c r="C39" s="30" t="s">
        <v>132</v>
      </c>
      <c r="D39" s="31">
        <v>4</v>
      </c>
      <c r="E39" s="32">
        <v>4</v>
      </c>
      <c r="F39" s="31" t="s">
        <v>133</v>
      </c>
      <c r="G39" s="4"/>
    </row>
    <row r="40" spans="1:7">
      <c r="A40" s="6">
        <v>2</v>
      </c>
      <c r="B40" s="8" t="s">
        <v>213</v>
      </c>
      <c r="C40" s="6" t="s">
        <v>214</v>
      </c>
      <c r="D40" s="4">
        <v>55</v>
      </c>
      <c r="E40" s="3">
        <v>59</v>
      </c>
      <c r="F40" s="4" t="s">
        <v>218</v>
      </c>
      <c r="G40" s="4"/>
    </row>
    <row r="41" spans="1:7">
      <c r="A41" s="4">
        <v>3</v>
      </c>
      <c r="B41" s="46" t="s">
        <v>346</v>
      </c>
      <c r="C41" s="6" t="s">
        <v>347</v>
      </c>
      <c r="D41" s="4">
        <v>10</v>
      </c>
      <c r="E41" s="3">
        <v>69</v>
      </c>
      <c r="F41" s="4" t="s">
        <v>174</v>
      </c>
      <c r="G41" s="4"/>
    </row>
    <row r="42" spans="1:7">
      <c r="A42" s="6">
        <v>4</v>
      </c>
      <c r="B42" s="9" t="s">
        <v>172</v>
      </c>
      <c r="C42" s="6" t="s">
        <v>173</v>
      </c>
      <c r="D42" s="4">
        <v>4</v>
      </c>
      <c r="E42" s="3">
        <v>73</v>
      </c>
      <c r="F42" s="4" t="s">
        <v>174</v>
      </c>
      <c r="G42" s="4"/>
    </row>
    <row r="43" spans="1:7">
      <c r="A43" s="4">
        <v>5</v>
      </c>
      <c r="B43" s="8" t="s">
        <v>154</v>
      </c>
      <c r="C43" s="6" t="s">
        <v>155</v>
      </c>
      <c r="D43" s="4">
        <v>40</v>
      </c>
      <c r="E43" s="3">
        <v>113</v>
      </c>
      <c r="F43" s="4" t="s">
        <v>32</v>
      </c>
      <c r="G43" s="4"/>
    </row>
    <row r="44" spans="1:7">
      <c r="A44" s="10">
        <v>6</v>
      </c>
      <c r="B44" s="11" t="s">
        <v>3217</v>
      </c>
      <c r="C44" s="12" t="s">
        <v>3219</v>
      </c>
      <c r="D44" s="10">
        <v>8</v>
      </c>
      <c r="E44" s="13">
        <v>121</v>
      </c>
      <c r="F44" s="10" t="s">
        <v>3215</v>
      </c>
      <c r="G44" s="10"/>
    </row>
    <row r="45" spans="1:7">
      <c r="A45" s="10">
        <v>7</v>
      </c>
      <c r="B45" s="11" t="s">
        <v>3243</v>
      </c>
      <c r="C45" s="12" t="s">
        <v>3240</v>
      </c>
      <c r="D45" s="10">
        <v>30</v>
      </c>
      <c r="E45" s="13">
        <v>151</v>
      </c>
      <c r="F45" s="10" t="s">
        <v>3215</v>
      </c>
      <c r="G45" s="10"/>
    </row>
    <row r="46" spans="1:7">
      <c r="A46" s="10">
        <v>8</v>
      </c>
      <c r="B46" s="11" t="s">
        <v>3322</v>
      </c>
      <c r="C46" s="470" t="s">
        <v>3323</v>
      </c>
      <c r="D46" s="10">
        <v>4</v>
      </c>
      <c r="E46" s="13">
        <v>155</v>
      </c>
      <c r="F46" s="442" t="s">
        <v>3365</v>
      </c>
      <c r="G46" s="10"/>
    </row>
    <row r="47" spans="1:7">
      <c r="A47" s="10">
        <v>9</v>
      </c>
      <c r="B47" s="11" t="s">
        <v>3372</v>
      </c>
      <c r="C47" s="12" t="s">
        <v>3373</v>
      </c>
      <c r="D47" s="10">
        <v>10</v>
      </c>
      <c r="E47" s="13">
        <v>165</v>
      </c>
      <c r="F47" s="10"/>
      <c r="G47" s="10"/>
    </row>
    <row r="48" spans="1:7">
      <c r="A48" s="10">
        <v>10</v>
      </c>
      <c r="B48" s="11"/>
      <c r="C48" s="12"/>
      <c r="D48" s="10"/>
      <c r="E48" s="13"/>
      <c r="F48" s="10"/>
      <c r="G48" s="10"/>
    </row>
    <row r="49" spans="1:7">
      <c r="A49" s="4">
        <v>11</v>
      </c>
      <c r="B49" s="9"/>
      <c r="C49" s="9"/>
      <c r="D49" s="9"/>
      <c r="E49" s="9"/>
      <c r="F49" s="9"/>
      <c r="G49" s="9"/>
    </row>
    <row r="50" spans="1:7">
      <c r="A50" s="6">
        <v>12</v>
      </c>
      <c r="B50" s="9"/>
      <c r="C50" s="9"/>
      <c r="D50" s="9"/>
      <c r="E50" s="9"/>
      <c r="F50" s="9"/>
      <c r="G50" s="9"/>
    </row>
    <row r="51" spans="1:7">
      <c r="A51" s="4">
        <v>13</v>
      </c>
      <c r="B51" s="9"/>
      <c r="C51" s="9"/>
      <c r="D51" s="9"/>
      <c r="E51" s="9"/>
      <c r="F51" s="9"/>
      <c r="G51" s="9"/>
    </row>
    <row r="52" spans="1:7">
      <c r="A52" s="492" t="s">
        <v>450</v>
      </c>
      <c r="B52" s="492"/>
      <c r="C52" s="492"/>
      <c r="D52" s="2" t="s">
        <v>4</v>
      </c>
      <c r="E52" s="3" t="s">
        <v>5</v>
      </c>
      <c r="F52" s="4" t="s">
        <v>6</v>
      </c>
      <c r="G52" s="5"/>
    </row>
    <row r="53" spans="1:7">
      <c r="A53" s="492" t="s">
        <v>451</v>
      </c>
      <c r="B53" s="492"/>
      <c r="C53" s="492"/>
      <c r="D53" s="4">
        <f>SUM(D55:D64)</f>
        <v>166</v>
      </c>
      <c r="E53" s="3">
        <v>166</v>
      </c>
      <c r="F53" s="493" t="s">
        <v>8</v>
      </c>
      <c r="G53" s="5"/>
    </row>
    <row r="54" spans="1:7">
      <c r="A54" s="6" t="s">
        <v>9</v>
      </c>
      <c r="B54" s="7" t="s">
        <v>10</v>
      </c>
      <c r="C54" s="6" t="s">
        <v>11</v>
      </c>
      <c r="D54" s="6" t="s">
        <v>12</v>
      </c>
      <c r="E54" s="3" t="s">
        <v>13</v>
      </c>
      <c r="F54" s="493"/>
      <c r="G54" s="3" t="s">
        <v>14</v>
      </c>
    </row>
    <row r="55" spans="1:7">
      <c r="A55" s="6">
        <v>1</v>
      </c>
      <c r="B55" s="9" t="s">
        <v>321</v>
      </c>
      <c r="C55" s="6" t="s">
        <v>322</v>
      </c>
      <c r="D55" s="4">
        <v>10</v>
      </c>
      <c r="E55" s="3">
        <f>MIN(150,SUMIF(C55,"&gt;=111/08/01",D55)-SUMIF(C55,"&gt;=114/08/31",D55))</f>
        <v>10</v>
      </c>
      <c r="F55" s="4" t="s">
        <v>308</v>
      </c>
      <c r="G55" s="4"/>
    </row>
    <row r="56" spans="1:7">
      <c r="A56" s="6">
        <v>2</v>
      </c>
      <c r="B56" s="29" t="s">
        <v>452</v>
      </c>
      <c r="C56" s="30" t="s">
        <v>453</v>
      </c>
      <c r="D56" s="31">
        <v>40</v>
      </c>
      <c r="E56" s="3">
        <v>50</v>
      </c>
      <c r="F56" s="78" t="s">
        <v>454</v>
      </c>
      <c r="G56" s="4"/>
    </row>
    <row r="57" spans="1:7">
      <c r="A57" s="4">
        <v>3</v>
      </c>
      <c r="B57" s="9" t="s">
        <v>395</v>
      </c>
      <c r="C57" s="6" t="s">
        <v>211</v>
      </c>
      <c r="D57" s="4">
        <v>40</v>
      </c>
      <c r="E57" s="3">
        <v>90</v>
      </c>
      <c r="F57" s="4" t="s">
        <v>212</v>
      </c>
      <c r="G57" s="4"/>
    </row>
    <row r="58" spans="1:7">
      <c r="A58" s="6">
        <v>4</v>
      </c>
      <c r="B58" s="8" t="s">
        <v>455</v>
      </c>
      <c r="C58" s="6" t="s">
        <v>456</v>
      </c>
      <c r="D58" s="4">
        <v>32</v>
      </c>
      <c r="E58" s="3">
        <v>122</v>
      </c>
      <c r="F58" s="4" t="s">
        <v>32</v>
      </c>
      <c r="G58" s="4"/>
    </row>
    <row r="59" spans="1:7">
      <c r="A59" s="4">
        <v>5</v>
      </c>
      <c r="B59" s="9" t="s">
        <v>3218</v>
      </c>
      <c r="C59" s="6" t="s">
        <v>3219</v>
      </c>
      <c r="D59" s="4">
        <v>8</v>
      </c>
      <c r="E59" s="3">
        <v>130</v>
      </c>
      <c r="F59" s="437" t="s">
        <v>3215</v>
      </c>
      <c r="G59" s="4"/>
    </row>
    <row r="60" spans="1:7">
      <c r="A60" s="10">
        <v>6</v>
      </c>
      <c r="B60" s="11" t="s">
        <v>3282</v>
      </c>
      <c r="C60" s="12" t="s">
        <v>3286</v>
      </c>
      <c r="D60" s="10">
        <v>32</v>
      </c>
      <c r="E60" s="13">
        <v>162</v>
      </c>
      <c r="F60" s="442" t="s">
        <v>3281</v>
      </c>
      <c r="G60" s="10"/>
    </row>
    <row r="61" spans="1:7">
      <c r="A61" s="10">
        <v>7</v>
      </c>
      <c r="B61" s="11" t="s">
        <v>3322</v>
      </c>
      <c r="C61" s="470" t="s">
        <v>3323</v>
      </c>
      <c r="D61" s="10">
        <v>4</v>
      </c>
      <c r="E61" s="13">
        <v>166</v>
      </c>
      <c r="F61" s="442" t="s">
        <v>3301</v>
      </c>
      <c r="G61" s="10"/>
    </row>
    <row r="62" spans="1:7">
      <c r="A62" s="10">
        <v>8</v>
      </c>
      <c r="B62" s="11"/>
      <c r="C62" s="12"/>
      <c r="D62" s="10"/>
      <c r="E62" s="13"/>
      <c r="F62" s="10"/>
      <c r="G62" s="10"/>
    </row>
    <row r="63" spans="1:7">
      <c r="A63" s="10">
        <v>9</v>
      </c>
      <c r="B63" s="11"/>
      <c r="C63" s="12"/>
      <c r="D63" s="10"/>
      <c r="E63" s="13"/>
      <c r="F63" s="10"/>
      <c r="G63" s="10"/>
    </row>
    <row r="64" spans="1:7">
      <c r="A64" s="10">
        <v>10</v>
      </c>
      <c r="B64" s="11"/>
      <c r="C64" s="12"/>
      <c r="D64" s="10"/>
      <c r="E64" s="13"/>
      <c r="F64" s="10"/>
      <c r="G64" s="10"/>
    </row>
    <row r="65" spans="1:7">
      <c r="A65" s="4">
        <v>11</v>
      </c>
      <c r="B65" s="9"/>
      <c r="C65" s="9"/>
      <c r="D65" s="9"/>
      <c r="E65" s="9"/>
      <c r="F65" s="9"/>
      <c r="G65" s="9"/>
    </row>
    <row r="66" spans="1:7">
      <c r="A66" s="6">
        <v>12</v>
      </c>
      <c r="B66" s="9"/>
      <c r="C66" s="9"/>
      <c r="D66" s="9"/>
      <c r="E66" s="9"/>
      <c r="F66" s="9"/>
      <c r="G66" s="9"/>
    </row>
    <row r="67" spans="1:7">
      <c r="A67" s="4">
        <v>13</v>
      </c>
      <c r="B67" s="9"/>
      <c r="C67" s="9"/>
      <c r="D67" s="9"/>
      <c r="E67" s="9"/>
      <c r="F67" s="9"/>
      <c r="G67" s="9"/>
    </row>
    <row r="68" spans="1:7">
      <c r="A68" s="492" t="s">
        <v>457</v>
      </c>
      <c r="B68" s="492"/>
      <c r="C68" s="492"/>
      <c r="D68" s="2" t="s">
        <v>4</v>
      </c>
      <c r="E68" s="3" t="s">
        <v>5</v>
      </c>
      <c r="F68" s="4" t="s">
        <v>6</v>
      </c>
      <c r="G68" s="5"/>
    </row>
    <row r="69" spans="1:7">
      <c r="A69" s="492" t="s">
        <v>458</v>
      </c>
      <c r="B69" s="492"/>
      <c r="C69" s="492"/>
      <c r="D69" s="4">
        <f>SUM(D71:D80)</f>
        <v>0</v>
      </c>
      <c r="E69" s="3">
        <f>SUM(E74)</f>
        <v>0</v>
      </c>
      <c r="F69" s="493" t="s">
        <v>8</v>
      </c>
      <c r="G69" s="5"/>
    </row>
    <row r="70" spans="1:7">
      <c r="A70" s="6" t="s">
        <v>9</v>
      </c>
      <c r="B70" s="7" t="s">
        <v>10</v>
      </c>
      <c r="C70" s="6" t="s">
        <v>11</v>
      </c>
      <c r="D70" s="6" t="s">
        <v>12</v>
      </c>
      <c r="E70" s="3" t="s">
        <v>13</v>
      </c>
      <c r="F70" s="493"/>
      <c r="G70" s="3" t="s">
        <v>14</v>
      </c>
    </row>
    <row r="71" spans="1:7">
      <c r="A71" s="6">
        <v>1</v>
      </c>
      <c r="B71" s="9"/>
      <c r="C71" s="6"/>
      <c r="D71" s="4"/>
      <c r="E71" s="3">
        <f>MIN(150,SUMIF(C71,"&gt;=111/08/01",D71)-SUMIF(C71,"&gt;=114/08/31",D71))</f>
        <v>0</v>
      </c>
      <c r="F71" s="4"/>
      <c r="G71" s="4"/>
    </row>
    <row r="72" spans="1:7">
      <c r="A72" s="6">
        <v>2</v>
      </c>
      <c r="B72" s="9"/>
      <c r="C72" s="6"/>
      <c r="D72" s="4"/>
      <c r="E72" s="3">
        <f>MIN(150,SUMIF(C71:C72,"&gt;=111/08/01",D71:D72)-SUMIF(C71:C72,"&gt;=114/08/31",D71:D72))</f>
        <v>0</v>
      </c>
      <c r="F72" s="4"/>
      <c r="G72" s="4"/>
    </row>
    <row r="73" spans="1:7">
      <c r="A73" s="4">
        <v>3</v>
      </c>
      <c r="B73" s="8"/>
      <c r="C73" s="6"/>
      <c r="D73" s="4"/>
      <c r="E73" s="3">
        <f>MIN(150,SUMIF(C71:C73,"&gt;=111/08/01",D71:D73)-SUMIF(C71:C73,"&gt;=114/08/31",D71:D73))</f>
        <v>0</v>
      </c>
      <c r="F73" s="4"/>
      <c r="G73" s="4"/>
    </row>
    <row r="74" spans="1:7">
      <c r="A74" s="6">
        <v>4</v>
      </c>
      <c r="B74" s="9"/>
      <c r="C74" s="6"/>
      <c r="D74" s="4"/>
      <c r="E74" s="3">
        <f>MIN(150,SUMIF(C71:C74,"&gt;=111/08/01",D71:D74)-SUMIF(C71:C74,"&gt;=114/08/31",D71:D74))</f>
        <v>0</v>
      </c>
      <c r="F74" s="4"/>
      <c r="G74" s="4"/>
    </row>
    <row r="75" spans="1:7">
      <c r="A75" s="4">
        <v>5</v>
      </c>
      <c r="B75" s="8"/>
      <c r="C75" s="6"/>
      <c r="D75" s="4"/>
      <c r="E75" s="3">
        <f>MIN(150,SUMIF(C71:C75,"&gt;=111/08/01",D71:D75)-SUMIF(C71:C75,"&gt;=114/08/31",D71:D75))</f>
        <v>0</v>
      </c>
      <c r="F75" s="4"/>
      <c r="G75" s="4"/>
    </row>
    <row r="76" spans="1:7">
      <c r="A76" s="10">
        <v>6</v>
      </c>
      <c r="B76" s="11"/>
      <c r="C76" s="12"/>
      <c r="D76" s="10"/>
      <c r="E76" s="13"/>
      <c r="F76" s="10"/>
      <c r="G76" s="10"/>
    </row>
    <row r="77" spans="1:7">
      <c r="A77" s="10">
        <v>7</v>
      </c>
      <c r="B77" s="11"/>
      <c r="C77" s="12"/>
      <c r="D77" s="10"/>
      <c r="E77" s="13"/>
      <c r="F77" s="10"/>
      <c r="G77" s="10"/>
    </row>
    <row r="78" spans="1:7">
      <c r="A78" s="10">
        <v>8</v>
      </c>
      <c r="B78" s="11"/>
      <c r="C78" s="12"/>
      <c r="D78" s="10"/>
      <c r="E78" s="13"/>
      <c r="F78" s="10"/>
      <c r="G78" s="10"/>
    </row>
    <row r="79" spans="1:7">
      <c r="A79" s="10">
        <v>9</v>
      </c>
      <c r="B79" s="11"/>
      <c r="C79" s="12"/>
      <c r="D79" s="10"/>
      <c r="E79" s="13"/>
      <c r="F79" s="10"/>
      <c r="G79" s="10"/>
    </row>
    <row r="80" spans="1:7">
      <c r="A80" s="10">
        <v>10</v>
      </c>
      <c r="B80" s="11"/>
      <c r="C80" s="12"/>
      <c r="D80" s="10"/>
      <c r="E80" s="13"/>
      <c r="F80" s="10"/>
      <c r="G80" s="10"/>
    </row>
    <row r="81" spans="1:7">
      <c r="A81" s="4">
        <v>11</v>
      </c>
      <c r="B81" s="9"/>
      <c r="C81" s="9"/>
      <c r="D81" s="9"/>
      <c r="E81" s="9"/>
      <c r="F81" s="9"/>
      <c r="G81" s="9"/>
    </row>
    <row r="82" spans="1:7">
      <c r="A82" s="6">
        <v>12</v>
      </c>
      <c r="B82" s="9"/>
      <c r="C82" s="9"/>
      <c r="D82" s="9"/>
      <c r="E82" s="9"/>
      <c r="F82" s="9"/>
      <c r="G82" s="9"/>
    </row>
    <row r="83" spans="1:7">
      <c r="A83" s="4">
        <v>13</v>
      </c>
      <c r="B83" s="9"/>
      <c r="C83" s="9"/>
      <c r="D83" s="9"/>
      <c r="E83" s="9"/>
      <c r="F83" s="9"/>
      <c r="G83" s="9"/>
    </row>
    <row r="84" spans="1:7">
      <c r="A84" s="492" t="s">
        <v>227</v>
      </c>
      <c r="B84" s="492"/>
      <c r="C84" s="492"/>
      <c r="D84" s="2" t="s">
        <v>4</v>
      </c>
      <c r="E84" s="3" t="s">
        <v>5</v>
      </c>
      <c r="F84" s="4" t="s">
        <v>6</v>
      </c>
      <c r="G84" s="5"/>
    </row>
    <row r="85" spans="1:7">
      <c r="A85" s="492" t="s">
        <v>459</v>
      </c>
      <c r="B85" s="492"/>
      <c r="C85" s="492"/>
      <c r="D85" s="4">
        <f>SUM(D87:D96)</f>
        <v>20</v>
      </c>
      <c r="E85" s="3">
        <v>20</v>
      </c>
      <c r="F85" s="493" t="s">
        <v>8</v>
      </c>
      <c r="G85" s="5"/>
    </row>
    <row r="86" spans="1:7">
      <c r="A86" s="6" t="s">
        <v>9</v>
      </c>
      <c r="B86" s="7" t="s">
        <v>10</v>
      </c>
      <c r="C86" s="6" t="s">
        <v>11</v>
      </c>
      <c r="D86" s="6" t="s">
        <v>12</v>
      </c>
      <c r="E86" s="3" t="s">
        <v>13</v>
      </c>
      <c r="F86" s="493"/>
      <c r="G86" s="3" t="s">
        <v>14</v>
      </c>
    </row>
    <row r="87" spans="1:7">
      <c r="A87" s="6">
        <v>1</v>
      </c>
      <c r="B87" s="9" t="s">
        <v>225</v>
      </c>
      <c r="C87" s="4" t="s">
        <v>460</v>
      </c>
      <c r="D87" s="4">
        <v>20</v>
      </c>
      <c r="E87" s="3">
        <f>MIN(150,SUMIF(C87,"&gt;=111/08/01",D87)-SUMIF(C87,"&gt;=114/08/31",D87))</f>
        <v>20</v>
      </c>
      <c r="F87" s="4" t="s">
        <v>300</v>
      </c>
      <c r="G87" s="4"/>
    </row>
    <row r="88" spans="1:7">
      <c r="A88" s="6">
        <v>2</v>
      </c>
      <c r="B88" s="9"/>
      <c r="C88" s="79"/>
      <c r="D88" s="4"/>
      <c r="E88" s="3">
        <f>MIN(150,SUMIF(C87:C88,"&gt;=111/08/01",D87:D88)-SUMIF(C87:C88,"&gt;=114/08/31",D87:D88))</f>
        <v>20</v>
      </c>
      <c r="F88" s="4"/>
      <c r="G88" s="4"/>
    </row>
    <row r="89" spans="1:7">
      <c r="A89" s="4">
        <v>3</v>
      </c>
      <c r="B89" s="9"/>
      <c r="C89" s="6"/>
      <c r="D89" s="4"/>
      <c r="E89" s="3">
        <v>0</v>
      </c>
      <c r="F89" s="4"/>
      <c r="G89" s="4"/>
    </row>
    <row r="90" spans="1:7">
      <c r="A90" s="6">
        <v>4</v>
      </c>
      <c r="B90" s="8"/>
      <c r="C90" s="6"/>
      <c r="D90" s="4"/>
      <c r="E90" s="3">
        <v>0</v>
      </c>
      <c r="F90" s="4"/>
      <c r="G90" s="4"/>
    </row>
    <row r="91" spans="1:7">
      <c r="A91" s="4">
        <v>5</v>
      </c>
      <c r="B91" s="9"/>
      <c r="C91" s="6"/>
      <c r="D91" s="4"/>
      <c r="E91" s="3">
        <v>0</v>
      </c>
      <c r="F91" s="4"/>
      <c r="G91" s="4"/>
    </row>
    <row r="92" spans="1:7">
      <c r="A92" s="10">
        <v>6</v>
      </c>
      <c r="B92" s="11"/>
      <c r="C92" s="12"/>
      <c r="D92" s="10"/>
      <c r="E92" s="13"/>
      <c r="F92" s="10"/>
      <c r="G92" s="10"/>
    </row>
    <row r="93" spans="1:7">
      <c r="A93" s="10">
        <v>7</v>
      </c>
      <c r="B93" s="11"/>
      <c r="C93" s="12"/>
      <c r="D93" s="10"/>
      <c r="E93" s="13"/>
      <c r="F93" s="10"/>
      <c r="G93" s="10"/>
    </row>
    <row r="94" spans="1:7">
      <c r="A94" s="10">
        <v>8</v>
      </c>
      <c r="B94" s="11"/>
      <c r="C94" s="12"/>
      <c r="D94" s="10"/>
      <c r="E94" s="13"/>
      <c r="F94" s="10"/>
      <c r="G94" s="10"/>
    </row>
    <row r="95" spans="1:7">
      <c r="A95" s="10">
        <v>9</v>
      </c>
      <c r="B95" s="11"/>
      <c r="C95" s="12"/>
      <c r="D95" s="10"/>
      <c r="E95" s="13"/>
      <c r="F95" s="10"/>
      <c r="G95" s="10"/>
    </row>
    <row r="96" spans="1:7">
      <c r="A96" s="10">
        <v>10</v>
      </c>
      <c r="B96" s="11"/>
      <c r="C96" s="12"/>
      <c r="D96" s="10"/>
      <c r="E96" s="13"/>
      <c r="F96" s="10"/>
      <c r="G96" s="10"/>
    </row>
    <row r="97" spans="1:7">
      <c r="A97" s="4">
        <v>11</v>
      </c>
      <c r="B97" s="9"/>
      <c r="C97" s="9"/>
      <c r="D97" s="9"/>
      <c r="E97" s="9"/>
      <c r="F97" s="9"/>
      <c r="G97" s="9"/>
    </row>
    <row r="98" spans="1:7">
      <c r="A98" s="6">
        <v>12</v>
      </c>
      <c r="B98" s="9"/>
      <c r="C98" s="9"/>
      <c r="D98" s="9"/>
      <c r="E98" s="9"/>
      <c r="F98" s="9"/>
      <c r="G98" s="9"/>
    </row>
    <row r="99" spans="1:7">
      <c r="A99" s="4">
        <v>13</v>
      </c>
      <c r="B99" s="9"/>
      <c r="C99" s="9"/>
      <c r="D99" s="9"/>
      <c r="E99" s="9"/>
      <c r="F99" s="9"/>
      <c r="G99" s="9"/>
    </row>
    <row r="100" spans="1:7">
      <c r="A100" s="4">
        <v>14</v>
      </c>
      <c r="B100" s="9"/>
      <c r="C100" s="9"/>
      <c r="D100" s="9"/>
      <c r="E100" s="9"/>
      <c r="F100" s="9"/>
      <c r="G100" s="9"/>
    </row>
    <row r="101" spans="1:7">
      <c r="A101" s="492" t="s">
        <v>461</v>
      </c>
      <c r="B101" s="492"/>
      <c r="C101" s="492"/>
      <c r="D101" s="2" t="s">
        <v>4</v>
      </c>
      <c r="E101" s="3" t="s">
        <v>5</v>
      </c>
      <c r="F101" s="4" t="s">
        <v>6</v>
      </c>
      <c r="G101" s="5"/>
    </row>
    <row r="102" spans="1:7">
      <c r="A102" s="492" t="s">
        <v>462</v>
      </c>
      <c r="B102" s="492"/>
      <c r="C102" s="492"/>
      <c r="D102" s="4">
        <f>SUM(D104:D116)</f>
        <v>467</v>
      </c>
      <c r="E102" s="3">
        <v>374</v>
      </c>
      <c r="F102" s="493" t="s">
        <v>8</v>
      </c>
      <c r="G102" s="5"/>
    </row>
    <row r="103" spans="1:7">
      <c r="A103" s="6" t="s">
        <v>9</v>
      </c>
      <c r="B103" s="7" t="s">
        <v>10</v>
      </c>
      <c r="C103" s="6" t="s">
        <v>11</v>
      </c>
      <c r="D103" s="6" t="s">
        <v>12</v>
      </c>
      <c r="E103" s="3" t="s">
        <v>13</v>
      </c>
      <c r="F103" s="493"/>
      <c r="G103" s="3" t="s">
        <v>14</v>
      </c>
    </row>
    <row r="104" spans="1:7">
      <c r="A104" s="6">
        <v>1</v>
      </c>
      <c r="B104" s="9" t="s">
        <v>443</v>
      </c>
      <c r="C104" s="4" t="s">
        <v>444</v>
      </c>
      <c r="D104" s="4">
        <v>65</v>
      </c>
      <c r="E104" s="3">
        <f>MIN(150,SUMIF(C104,"&gt;=111/08/01",D104)-SUMIF(C104,"&gt;=114/08/31",D104))</f>
        <v>65</v>
      </c>
      <c r="F104" s="4" t="s">
        <v>308</v>
      </c>
      <c r="G104" s="4"/>
    </row>
    <row r="105" spans="1:7">
      <c r="A105" s="6">
        <v>2</v>
      </c>
      <c r="B105" s="29" t="s">
        <v>452</v>
      </c>
      <c r="C105" s="80" t="s">
        <v>453</v>
      </c>
      <c r="D105" s="81">
        <v>40</v>
      </c>
      <c r="E105" s="3">
        <v>105</v>
      </c>
      <c r="F105" s="4" t="s">
        <v>454</v>
      </c>
      <c r="G105" s="4"/>
    </row>
    <row r="106" spans="1:7">
      <c r="A106" s="4">
        <v>3</v>
      </c>
      <c r="B106" s="8" t="s">
        <v>144</v>
      </c>
      <c r="C106" s="6" t="s">
        <v>145</v>
      </c>
      <c r="D106" s="4">
        <v>20</v>
      </c>
      <c r="E106" s="3">
        <v>125</v>
      </c>
      <c r="F106" s="4" t="s">
        <v>130</v>
      </c>
      <c r="G106" s="4"/>
    </row>
    <row r="107" spans="1:7">
      <c r="A107" s="6">
        <v>4</v>
      </c>
      <c r="B107" s="8" t="s">
        <v>324</v>
      </c>
      <c r="C107" s="6" t="s">
        <v>325</v>
      </c>
      <c r="D107" s="4">
        <v>18</v>
      </c>
      <c r="E107" s="3">
        <v>143</v>
      </c>
      <c r="F107" s="4" t="s">
        <v>212</v>
      </c>
      <c r="G107" s="4"/>
    </row>
    <row r="108" spans="1:7">
      <c r="A108" s="4">
        <v>5</v>
      </c>
      <c r="B108" s="8" t="s">
        <v>213</v>
      </c>
      <c r="C108" s="6" t="s">
        <v>214</v>
      </c>
      <c r="D108" s="4">
        <v>60</v>
      </c>
      <c r="E108" s="3">
        <v>150</v>
      </c>
      <c r="F108" s="4" t="s">
        <v>218</v>
      </c>
      <c r="G108" s="4"/>
    </row>
    <row r="109" spans="1:7">
      <c r="A109" s="10">
        <v>6</v>
      </c>
      <c r="B109" s="51" t="s">
        <v>346</v>
      </c>
      <c r="C109" s="40" t="s">
        <v>347</v>
      </c>
      <c r="D109" s="41">
        <v>10</v>
      </c>
      <c r="E109" s="42">
        <v>150</v>
      </c>
      <c r="F109" s="41" t="s">
        <v>174</v>
      </c>
      <c r="G109" s="10"/>
    </row>
    <row r="110" spans="1:7">
      <c r="A110" s="10">
        <v>7</v>
      </c>
      <c r="B110" s="51" t="s">
        <v>463</v>
      </c>
      <c r="C110" s="41" t="s">
        <v>464</v>
      </c>
      <c r="D110" s="82">
        <v>30</v>
      </c>
      <c r="E110" s="42">
        <v>150</v>
      </c>
      <c r="F110" s="41" t="s">
        <v>174</v>
      </c>
      <c r="G110" s="10"/>
    </row>
    <row r="111" spans="1:7">
      <c r="A111" s="10">
        <v>8</v>
      </c>
      <c r="B111" s="11" t="s">
        <v>138</v>
      </c>
      <c r="C111" s="12" t="s">
        <v>139</v>
      </c>
      <c r="D111" s="10">
        <v>32</v>
      </c>
      <c r="E111" s="13">
        <v>182</v>
      </c>
      <c r="F111" s="10" t="s">
        <v>32</v>
      </c>
      <c r="G111" s="10"/>
    </row>
    <row r="112" spans="1:7">
      <c r="A112" s="10">
        <v>9</v>
      </c>
      <c r="B112" s="11" t="s">
        <v>3232</v>
      </c>
      <c r="C112" s="12" t="s">
        <v>3233</v>
      </c>
      <c r="D112" s="10">
        <v>4</v>
      </c>
      <c r="E112" s="13">
        <v>186</v>
      </c>
      <c r="F112" s="10" t="s">
        <v>3215</v>
      </c>
      <c r="G112" s="10"/>
    </row>
    <row r="113" spans="1:7">
      <c r="A113" s="10">
        <v>10</v>
      </c>
      <c r="B113" s="11" t="s">
        <v>3320</v>
      </c>
      <c r="C113" s="12" t="s">
        <v>3321</v>
      </c>
      <c r="D113" s="10">
        <v>32</v>
      </c>
      <c r="E113" s="13">
        <v>218</v>
      </c>
      <c r="F113" s="10" t="s">
        <v>3301</v>
      </c>
      <c r="G113" s="10"/>
    </row>
    <row r="114" spans="1:7">
      <c r="A114" s="4">
        <v>11</v>
      </c>
      <c r="B114" s="9" t="s">
        <v>3322</v>
      </c>
      <c r="C114" s="437" t="s">
        <v>3323</v>
      </c>
      <c r="D114" s="4">
        <v>4</v>
      </c>
      <c r="E114" s="3">
        <v>222</v>
      </c>
      <c r="F114" s="437" t="s">
        <v>3301</v>
      </c>
      <c r="G114" s="9"/>
    </row>
    <row r="115" spans="1:7">
      <c r="A115" s="25">
        <v>12</v>
      </c>
      <c r="B115" s="9" t="s">
        <v>3317</v>
      </c>
      <c r="C115" s="9" t="s">
        <v>3316</v>
      </c>
      <c r="D115" s="4">
        <v>52</v>
      </c>
      <c r="E115" s="3">
        <v>274</v>
      </c>
      <c r="F115" s="4" t="s">
        <v>3301</v>
      </c>
      <c r="G115" s="9"/>
    </row>
    <row r="116" spans="1:7">
      <c r="A116" s="26">
        <v>13</v>
      </c>
      <c r="B116" s="454" t="s">
        <v>3399</v>
      </c>
      <c r="C116" s="458" t="s">
        <v>3400</v>
      </c>
      <c r="D116" s="4">
        <v>100</v>
      </c>
      <c r="E116" s="3">
        <v>374</v>
      </c>
      <c r="F116" s="437" t="s">
        <v>3388</v>
      </c>
      <c r="G116" s="9"/>
    </row>
    <row r="117" spans="1:7">
      <c r="A117" s="492" t="s">
        <v>465</v>
      </c>
      <c r="B117" s="492"/>
      <c r="C117" s="492"/>
      <c r="D117" s="2" t="s">
        <v>4</v>
      </c>
      <c r="E117" s="3" t="s">
        <v>5</v>
      </c>
      <c r="F117" s="4" t="s">
        <v>6</v>
      </c>
      <c r="G117" s="5"/>
    </row>
    <row r="118" spans="1:7">
      <c r="A118" s="492" t="s">
        <v>466</v>
      </c>
      <c r="B118" s="492"/>
      <c r="C118" s="492"/>
      <c r="D118" s="4">
        <f>SUM(D120:D129)</f>
        <v>0</v>
      </c>
      <c r="E118" s="3">
        <v>0</v>
      </c>
      <c r="F118" s="493" t="s">
        <v>8</v>
      </c>
      <c r="G118" s="5"/>
    </row>
    <row r="119" spans="1:7">
      <c r="A119" s="6" t="s">
        <v>9</v>
      </c>
      <c r="B119" s="7" t="s">
        <v>10</v>
      </c>
      <c r="C119" s="6" t="s">
        <v>11</v>
      </c>
      <c r="D119" s="6" t="s">
        <v>12</v>
      </c>
      <c r="E119" s="3" t="s">
        <v>13</v>
      </c>
      <c r="F119" s="493"/>
      <c r="G119" s="3" t="s">
        <v>14</v>
      </c>
    </row>
    <row r="120" spans="1:7">
      <c r="A120" s="6">
        <v>1</v>
      </c>
      <c r="B120" s="46"/>
      <c r="C120" s="6"/>
      <c r="D120" s="4"/>
      <c r="E120" s="3"/>
      <c r="F120" s="4"/>
      <c r="G120" s="4"/>
    </row>
    <row r="121" spans="1:7">
      <c r="A121" s="6">
        <v>2</v>
      </c>
      <c r="B121" s="9"/>
      <c r="C121" s="6"/>
      <c r="D121" s="4"/>
      <c r="E121" s="3"/>
      <c r="F121" s="4"/>
      <c r="G121" s="4"/>
    </row>
    <row r="122" spans="1:7">
      <c r="A122" s="4">
        <v>3</v>
      </c>
      <c r="B122" s="8"/>
      <c r="C122" s="6"/>
      <c r="D122" s="4"/>
      <c r="E122" s="3"/>
      <c r="F122" s="4"/>
      <c r="G122" s="4"/>
    </row>
    <row r="123" spans="1:7">
      <c r="A123" s="6">
        <v>4</v>
      </c>
      <c r="B123" s="9"/>
      <c r="C123" s="6"/>
      <c r="D123" s="4"/>
      <c r="E123" s="3"/>
      <c r="F123" s="4"/>
      <c r="G123" s="4"/>
    </row>
    <row r="124" spans="1:7">
      <c r="A124" s="4">
        <v>5</v>
      </c>
      <c r="B124" s="9"/>
      <c r="C124" s="6"/>
      <c r="D124" s="4"/>
      <c r="E124" s="3"/>
      <c r="F124" s="4"/>
      <c r="G124" s="4"/>
    </row>
    <row r="125" spans="1:7">
      <c r="A125" s="10">
        <v>6</v>
      </c>
      <c r="B125" s="11"/>
      <c r="C125" s="12"/>
      <c r="D125" s="10"/>
      <c r="E125" s="13"/>
      <c r="F125" s="10"/>
      <c r="G125" s="10"/>
    </row>
    <row r="126" spans="1:7">
      <c r="A126" s="10">
        <v>7</v>
      </c>
      <c r="B126" s="11"/>
      <c r="C126" s="12"/>
      <c r="D126" s="10"/>
      <c r="E126" s="13"/>
      <c r="F126" s="10"/>
      <c r="G126" s="10"/>
    </row>
    <row r="127" spans="1:7">
      <c r="A127" s="10">
        <v>8</v>
      </c>
      <c r="B127" s="11"/>
      <c r="C127" s="12"/>
      <c r="D127" s="10"/>
      <c r="E127" s="13"/>
      <c r="F127" s="10"/>
      <c r="G127" s="10"/>
    </row>
    <row r="128" spans="1:7">
      <c r="A128" s="10">
        <v>9</v>
      </c>
      <c r="B128" s="11"/>
      <c r="C128" s="12"/>
      <c r="D128" s="10"/>
      <c r="E128" s="13"/>
      <c r="F128" s="10"/>
      <c r="G128" s="10"/>
    </row>
    <row r="129" spans="1:7">
      <c r="A129" s="10">
        <v>10</v>
      </c>
      <c r="B129" s="11"/>
      <c r="C129" s="12"/>
      <c r="D129" s="10"/>
      <c r="E129" s="13"/>
      <c r="F129" s="10"/>
      <c r="G129" s="10"/>
    </row>
    <row r="130" spans="1:7">
      <c r="A130" s="4">
        <v>11</v>
      </c>
      <c r="B130" s="9"/>
      <c r="C130" s="9"/>
      <c r="D130" s="9"/>
      <c r="E130" s="9"/>
      <c r="F130" s="9"/>
      <c r="G130" s="9"/>
    </row>
    <row r="131" spans="1:7">
      <c r="A131" s="25">
        <v>12</v>
      </c>
      <c r="B131" s="9"/>
      <c r="C131" s="9"/>
      <c r="D131" s="9"/>
      <c r="E131" s="9"/>
      <c r="F131" s="9"/>
      <c r="G131" s="9"/>
    </row>
    <row r="132" spans="1:7">
      <c r="A132" s="26">
        <v>13</v>
      </c>
      <c r="B132" s="9"/>
      <c r="C132" s="9"/>
      <c r="D132" s="9"/>
      <c r="E132" s="9"/>
      <c r="F132" s="9"/>
      <c r="G132" s="9"/>
    </row>
    <row r="133" spans="1:7">
      <c r="A133" s="4">
        <v>14</v>
      </c>
      <c r="B133" s="9"/>
      <c r="C133" s="9"/>
      <c r="D133" s="9"/>
      <c r="E133" s="9"/>
      <c r="F133" s="9"/>
      <c r="G133" s="9"/>
    </row>
    <row r="134" spans="1:7">
      <c r="A134" s="492" t="s">
        <v>467</v>
      </c>
      <c r="B134" s="492"/>
      <c r="C134" s="492"/>
      <c r="D134" s="2" t="s">
        <v>4</v>
      </c>
      <c r="E134" s="3" t="s">
        <v>5</v>
      </c>
      <c r="F134" s="4" t="s">
        <v>6</v>
      </c>
      <c r="G134" s="5"/>
    </row>
    <row r="135" spans="1:7">
      <c r="A135" s="492" t="s">
        <v>468</v>
      </c>
      <c r="B135" s="492"/>
      <c r="C135" s="492"/>
      <c r="D135" s="4">
        <f>SUM(D137:D146)</f>
        <v>334</v>
      </c>
      <c r="E135" s="3">
        <v>334</v>
      </c>
      <c r="F135" s="493" t="s">
        <v>8</v>
      </c>
      <c r="G135" s="5"/>
    </row>
    <row r="136" spans="1:7">
      <c r="A136" s="6" t="s">
        <v>9</v>
      </c>
      <c r="B136" s="7" t="s">
        <v>10</v>
      </c>
      <c r="C136" s="6" t="s">
        <v>11</v>
      </c>
      <c r="D136" s="6" t="s">
        <v>12</v>
      </c>
      <c r="E136" s="3" t="s">
        <v>13</v>
      </c>
      <c r="F136" s="493"/>
      <c r="G136" s="3" t="s">
        <v>14</v>
      </c>
    </row>
    <row r="137" spans="1:7">
      <c r="A137" s="6">
        <v>1</v>
      </c>
      <c r="B137" s="9" t="s">
        <v>443</v>
      </c>
      <c r="C137" s="4" t="s">
        <v>444</v>
      </c>
      <c r="D137" s="4">
        <v>65</v>
      </c>
      <c r="E137" s="3">
        <f>MIN(150,SUMIF(C137,"&gt;=111/08/01",D137)-SUMIF(C137,"&gt;=114/08/31",D137))</f>
        <v>65</v>
      </c>
      <c r="F137" s="4" t="s">
        <v>308</v>
      </c>
      <c r="G137" s="4"/>
    </row>
    <row r="138" spans="1:7">
      <c r="A138" s="6">
        <v>2</v>
      </c>
      <c r="B138" s="9" t="s">
        <v>469</v>
      </c>
      <c r="C138" s="79" t="s">
        <v>470</v>
      </c>
      <c r="D138" s="4">
        <v>8</v>
      </c>
      <c r="E138" s="3">
        <f>MIN(150,SUMIF(C137:C138,"&gt;=111/08/01",D137:D138)-SUMIF(C137:C138,"&gt;=114/08/31",D137:D138))</f>
        <v>73</v>
      </c>
      <c r="F138" s="4" t="s">
        <v>308</v>
      </c>
      <c r="G138" s="4"/>
    </row>
    <row r="139" spans="1:7">
      <c r="A139" s="4">
        <v>3</v>
      </c>
      <c r="B139" s="83" t="s">
        <v>471</v>
      </c>
      <c r="C139" s="48" t="s">
        <v>472</v>
      </c>
      <c r="D139" s="4">
        <v>6</v>
      </c>
      <c r="E139" s="3">
        <v>79</v>
      </c>
      <c r="F139" s="4" t="s">
        <v>215</v>
      </c>
      <c r="G139" s="4"/>
    </row>
    <row r="140" spans="1:7">
      <c r="A140" s="6">
        <v>4</v>
      </c>
      <c r="B140" s="8" t="s">
        <v>213</v>
      </c>
      <c r="C140" s="6" t="s">
        <v>214</v>
      </c>
      <c r="D140" s="4">
        <v>55</v>
      </c>
      <c r="E140" s="3">
        <v>134</v>
      </c>
      <c r="F140" s="4" t="s">
        <v>218</v>
      </c>
      <c r="G140" s="4"/>
    </row>
    <row r="141" spans="1:7">
      <c r="A141" s="4">
        <v>5</v>
      </c>
      <c r="B141" s="46" t="s">
        <v>346</v>
      </c>
      <c r="C141" s="6" t="s">
        <v>347</v>
      </c>
      <c r="D141" s="4">
        <v>10</v>
      </c>
      <c r="E141" s="3">
        <v>144</v>
      </c>
      <c r="F141" s="4" t="s">
        <v>174</v>
      </c>
      <c r="G141" s="4"/>
    </row>
    <row r="142" spans="1:7">
      <c r="A142" s="10">
        <v>6</v>
      </c>
      <c r="B142" s="11" t="s">
        <v>245</v>
      </c>
      <c r="C142" s="12" t="s">
        <v>246</v>
      </c>
      <c r="D142" s="10">
        <v>4</v>
      </c>
      <c r="E142" s="13">
        <v>148</v>
      </c>
      <c r="F142" s="10" t="s">
        <v>32</v>
      </c>
      <c r="G142" s="10"/>
    </row>
    <row r="143" spans="1:7">
      <c r="A143" s="10">
        <v>7</v>
      </c>
      <c r="B143" s="11" t="s">
        <v>3322</v>
      </c>
      <c r="C143" s="470" t="s">
        <v>3323</v>
      </c>
      <c r="D143" s="10">
        <v>4</v>
      </c>
      <c r="E143" s="13">
        <v>152</v>
      </c>
      <c r="F143" s="442" t="s">
        <v>3301</v>
      </c>
      <c r="G143" s="10"/>
    </row>
    <row r="144" spans="1:7">
      <c r="A144" s="10">
        <v>8</v>
      </c>
      <c r="B144" s="11" t="s">
        <v>3329</v>
      </c>
      <c r="C144" s="12" t="s">
        <v>3307</v>
      </c>
      <c r="D144" s="10">
        <v>30</v>
      </c>
      <c r="E144" s="13">
        <v>182</v>
      </c>
      <c r="F144" s="442" t="s">
        <v>3301</v>
      </c>
      <c r="G144" s="10"/>
    </row>
    <row r="145" spans="1:7">
      <c r="A145" s="10">
        <v>9</v>
      </c>
      <c r="B145" s="11" t="s">
        <v>3317</v>
      </c>
      <c r="C145" s="12" t="s">
        <v>3316</v>
      </c>
      <c r="D145" s="10">
        <v>52</v>
      </c>
      <c r="E145" s="13">
        <v>234</v>
      </c>
      <c r="F145" s="442" t="s">
        <v>3301</v>
      </c>
      <c r="G145" s="10"/>
    </row>
    <row r="146" spans="1:7">
      <c r="A146" s="10">
        <v>10</v>
      </c>
      <c r="B146" s="441" t="s">
        <v>3399</v>
      </c>
      <c r="C146" s="470" t="s">
        <v>3400</v>
      </c>
      <c r="D146" s="10">
        <v>100</v>
      </c>
      <c r="E146" s="13">
        <v>334</v>
      </c>
      <c r="F146" s="442" t="s">
        <v>3388</v>
      </c>
      <c r="G146" s="10"/>
    </row>
    <row r="147" spans="1:7">
      <c r="A147" s="4">
        <v>11</v>
      </c>
      <c r="B147" s="9"/>
      <c r="C147" s="9"/>
      <c r="D147" s="9"/>
      <c r="E147" s="9"/>
      <c r="F147" s="9"/>
      <c r="G147" s="9"/>
    </row>
    <row r="148" spans="1:7">
      <c r="A148" s="25">
        <v>12</v>
      </c>
      <c r="B148" s="9"/>
      <c r="C148" s="9"/>
      <c r="D148" s="9"/>
      <c r="E148" s="9"/>
      <c r="F148" s="9"/>
      <c r="G148" s="9"/>
    </row>
    <row r="149" spans="1:7">
      <c r="A149" s="26">
        <v>13</v>
      </c>
      <c r="B149" s="9"/>
      <c r="C149" s="9"/>
      <c r="D149" s="9"/>
      <c r="E149" s="9"/>
      <c r="F149" s="9"/>
      <c r="G149" s="9"/>
    </row>
    <row r="150" spans="1:7">
      <c r="A150" s="492" t="s">
        <v>473</v>
      </c>
      <c r="B150" s="492"/>
      <c r="C150" s="492"/>
      <c r="D150" s="2" t="s">
        <v>4</v>
      </c>
      <c r="E150" s="3" t="s">
        <v>5</v>
      </c>
      <c r="F150" s="4" t="s">
        <v>6</v>
      </c>
      <c r="G150" s="5"/>
    </row>
    <row r="151" spans="1:7">
      <c r="A151" s="492" t="s">
        <v>474</v>
      </c>
      <c r="B151" s="492"/>
      <c r="C151" s="492"/>
      <c r="D151" s="4">
        <f>SUM(D153:D162)</f>
        <v>0</v>
      </c>
      <c r="E151" s="3">
        <v>0</v>
      </c>
      <c r="F151" s="493" t="s">
        <v>8</v>
      </c>
      <c r="G151" s="5"/>
    </row>
    <row r="152" spans="1:7">
      <c r="A152" s="6" t="s">
        <v>9</v>
      </c>
      <c r="B152" s="7" t="s">
        <v>10</v>
      </c>
      <c r="C152" s="6" t="s">
        <v>11</v>
      </c>
      <c r="D152" s="6" t="s">
        <v>12</v>
      </c>
      <c r="E152" s="3" t="s">
        <v>13</v>
      </c>
      <c r="F152" s="493"/>
      <c r="G152" s="3" t="s">
        <v>14</v>
      </c>
    </row>
    <row r="153" spans="1:7">
      <c r="A153" s="6">
        <v>1</v>
      </c>
      <c r="B153" s="9"/>
      <c r="C153" s="6"/>
      <c r="D153" s="4"/>
      <c r="E153" s="3"/>
      <c r="F153" s="4"/>
      <c r="G153" s="4"/>
    </row>
    <row r="154" spans="1:7">
      <c r="A154" s="6">
        <v>2</v>
      </c>
      <c r="B154" s="8"/>
      <c r="C154" s="6"/>
      <c r="D154" s="4"/>
      <c r="E154" s="3"/>
      <c r="F154" s="4"/>
      <c r="G154" s="4"/>
    </row>
    <row r="155" spans="1:7">
      <c r="A155" s="4">
        <v>3</v>
      </c>
      <c r="B155" s="9"/>
      <c r="C155" s="6"/>
      <c r="D155" s="4"/>
      <c r="E155" s="3"/>
      <c r="F155" s="4"/>
      <c r="G155" s="4"/>
    </row>
    <row r="156" spans="1:7">
      <c r="A156" s="6">
        <v>4</v>
      </c>
      <c r="B156" s="8"/>
      <c r="C156" s="6"/>
      <c r="D156" s="4"/>
      <c r="E156" s="3"/>
      <c r="F156" s="4"/>
      <c r="G156" s="4"/>
    </row>
    <row r="157" spans="1:7">
      <c r="A157" s="4">
        <v>5</v>
      </c>
      <c r="B157" s="9"/>
      <c r="C157" s="6"/>
      <c r="D157" s="4"/>
      <c r="E157" s="3"/>
      <c r="F157" s="4"/>
      <c r="G157" s="4"/>
    </row>
    <row r="158" spans="1:7">
      <c r="A158" s="10">
        <v>6</v>
      </c>
      <c r="B158" s="11"/>
      <c r="C158" s="12"/>
      <c r="D158" s="10"/>
      <c r="E158" s="13"/>
      <c r="F158" s="10"/>
      <c r="G158" s="10"/>
    </row>
    <row r="159" spans="1:7">
      <c r="A159" s="10">
        <v>7</v>
      </c>
      <c r="B159" s="11"/>
      <c r="C159" s="12"/>
      <c r="D159" s="10"/>
      <c r="E159" s="13"/>
      <c r="F159" s="10"/>
      <c r="G159" s="10"/>
    </row>
    <row r="160" spans="1:7">
      <c r="A160" s="10">
        <v>8</v>
      </c>
      <c r="B160" s="11"/>
      <c r="C160" s="12"/>
      <c r="D160" s="10"/>
      <c r="E160" s="13"/>
      <c r="F160" s="10"/>
      <c r="G160" s="10"/>
    </row>
    <row r="161" spans="1:7">
      <c r="A161" s="10">
        <v>9</v>
      </c>
      <c r="B161" s="11"/>
      <c r="C161" s="12"/>
      <c r="D161" s="10"/>
      <c r="E161" s="13"/>
      <c r="F161" s="10"/>
      <c r="G161" s="10"/>
    </row>
    <row r="162" spans="1:7">
      <c r="A162" s="10">
        <v>10</v>
      </c>
      <c r="B162" s="11"/>
      <c r="C162" s="12"/>
      <c r="D162" s="10"/>
      <c r="E162" s="13"/>
      <c r="F162" s="10"/>
      <c r="G162" s="10"/>
    </row>
    <row r="163" spans="1:7">
      <c r="A163" s="4">
        <v>11</v>
      </c>
      <c r="B163" s="9"/>
      <c r="C163" s="9"/>
      <c r="D163" s="9"/>
      <c r="E163" s="9"/>
      <c r="F163" s="9"/>
      <c r="G163" s="9"/>
    </row>
    <row r="164" spans="1:7">
      <c r="A164" s="25">
        <v>12</v>
      </c>
      <c r="B164" s="9"/>
      <c r="C164" s="9"/>
      <c r="D164" s="9"/>
      <c r="E164" s="9"/>
      <c r="F164" s="9"/>
      <c r="G164" s="9"/>
    </row>
    <row r="165" spans="1:7">
      <c r="A165" s="26">
        <v>13</v>
      </c>
      <c r="B165" s="9"/>
      <c r="C165" s="9"/>
      <c r="D165" s="9"/>
      <c r="E165" s="9"/>
      <c r="F165" s="9"/>
      <c r="G165" s="9"/>
    </row>
    <row r="166" spans="1:7">
      <c r="A166" s="4">
        <v>14</v>
      </c>
      <c r="B166" s="9"/>
      <c r="C166" s="9"/>
      <c r="D166" s="9"/>
      <c r="E166" s="9"/>
      <c r="F166" s="9"/>
      <c r="G166" s="9"/>
    </row>
    <row r="167" spans="1:7">
      <c r="A167" s="492" t="s">
        <v>475</v>
      </c>
      <c r="B167" s="492"/>
      <c r="C167" s="492"/>
      <c r="D167" s="2" t="s">
        <v>4</v>
      </c>
      <c r="E167" s="3" t="s">
        <v>5</v>
      </c>
      <c r="F167" s="4" t="s">
        <v>6</v>
      </c>
      <c r="G167" s="5"/>
    </row>
    <row r="168" spans="1:7">
      <c r="A168" s="492" t="s">
        <v>476</v>
      </c>
      <c r="B168" s="492"/>
      <c r="C168" s="492"/>
      <c r="D168" s="4">
        <f>SUM(D170:D178)</f>
        <v>177</v>
      </c>
      <c r="E168" s="3">
        <v>177</v>
      </c>
      <c r="F168" s="493" t="s">
        <v>8</v>
      </c>
      <c r="G168" s="5"/>
    </row>
    <row r="169" spans="1:7">
      <c r="A169" s="6" t="s">
        <v>9</v>
      </c>
      <c r="B169" s="7" t="s">
        <v>10</v>
      </c>
      <c r="C169" s="6" t="s">
        <v>11</v>
      </c>
      <c r="D169" s="6" t="s">
        <v>12</v>
      </c>
      <c r="E169" s="3" t="s">
        <v>13</v>
      </c>
      <c r="F169" s="493"/>
      <c r="G169" s="3" t="s">
        <v>14</v>
      </c>
    </row>
    <row r="170" spans="1:7">
      <c r="A170" s="6">
        <v>1</v>
      </c>
      <c r="B170" s="9" t="s">
        <v>477</v>
      </c>
      <c r="C170" s="6" t="s">
        <v>478</v>
      </c>
      <c r="D170" s="4">
        <v>10</v>
      </c>
      <c r="E170" s="3">
        <f>MIN(150,SUMIF(C170,"&gt;=111/08/01",D170)-SUMIF(C170,"&gt;=114/08/31",D170))</f>
        <v>10</v>
      </c>
      <c r="F170" s="4" t="s">
        <v>300</v>
      </c>
      <c r="G170" s="4"/>
    </row>
    <row r="171" spans="1:7">
      <c r="A171" s="6">
        <v>2</v>
      </c>
      <c r="B171" s="9" t="s">
        <v>443</v>
      </c>
      <c r="C171" s="4" t="s">
        <v>444</v>
      </c>
      <c r="D171" s="4">
        <v>65</v>
      </c>
      <c r="E171" s="3">
        <f>MIN(150,SUMIF(C170:C171,"&gt;=111/08/01",D170:D171)-SUMIF(C170:C171,"&gt;=114/08/31",D170:D171))</f>
        <v>75</v>
      </c>
      <c r="F171" s="4" t="s">
        <v>479</v>
      </c>
      <c r="G171" s="4"/>
    </row>
    <row r="172" spans="1:7">
      <c r="A172" s="4">
        <v>3</v>
      </c>
      <c r="B172" s="8" t="s">
        <v>3334</v>
      </c>
      <c r="C172" s="232" t="s">
        <v>3313</v>
      </c>
      <c r="D172" s="4">
        <v>10</v>
      </c>
      <c r="E172" s="3">
        <v>85</v>
      </c>
      <c r="F172" s="128" t="s">
        <v>3301</v>
      </c>
      <c r="G172" s="4"/>
    </row>
    <row r="173" spans="1:7">
      <c r="A173" s="6">
        <v>4</v>
      </c>
      <c r="B173" s="9" t="s">
        <v>3317</v>
      </c>
      <c r="C173" s="6" t="s">
        <v>3316</v>
      </c>
      <c r="D173" s="4">
        <v>52</v>
      </c>
      <c r="E173" s="3">
        <v>137</v>
      </c>
      <c r="F173" s="4" t="s">
        <v>3301</v>
      </c>
      <c r="G173" s="4"/>
    </row>
    <row r="174" spans="1:7">
      <c r="A174" s="4">
        <v>5</v>
      </c>
      <c r="B174" s="454" t="s">
        <v>3397</v>
      </c>
      <c r="C174" s="437" t="s">
        <v>3390</v>
      </c>
      <c r="D174" s="4">
        <v>40</v>
      </c>
      <c r="E174" s="3">
        <v>177</v>
      </c>
      <c r="F174" s="437" t="s">
        <v>3388</v>
      </c>
      <c r="G174" s="4"/>
    </row>
    <row r="175" spans="1:7">
      <c r="A175" s="10">
        <v>6</v>
      </c>
      <c r="B175" s="11"/>
      <c r="C175" s="12"/>
      <c r="D175" s="10"/>
      <c r="E175" s="13"/>
      <c r="F175" s="10"/>
      <c r="G175" s="10"/>
    </row>
    <row r="176" spans="1:7">
      <c r="A176" s="10">
        <v>7</v>
      </c>
      <c r="B176" s="11"/>
      <c r="C176" s="12"/>
      <c r="D176" s="10"/>
      <c r="E176" s="13"/>
      <c r="F176" s="10"/>
      <c r="G176" s="10"/>
    </row>
    <row r="177" spans="1:7">
      <c r="A177" s="10">
        <v>8</v>
      </c>
      <c r="B177" s="11"/>
      <c r="C177" s="12"/>
      <c r="D177" s="10"/>
      <c r="E177" s="13"/>
      <c r="F177" s="10"/>
      <c r="G177" s="10"/>
    </row>
    <row r="178" spans="1:7">
      <c r="A178" s="10">
        <v>9</v>
      </c>
      <c r="B178" s="11"/>
      <c r="C178" s="12"/>
      <c r="D178" s="10"/>
      <c r="E178" s="13"/>
      <c r="F178" s="10"/>
      <c r="G178" s="10"/>
    </row>
    <row r="179" spans="1:7">
      <c r="A179" s="10">
        <v>10</v>
      </c>
      <c r="B179" s="11"/>
      <c r="C179" s="12"/>
      <c r="D179" s="10"/>
      <c r="E179" s="13"/>
      <c r="F179" s="10"/>
      <c r="G179" s="10"/>
    </row>
    <row r="180" spans="1:7">
      <c r="A180" s="4">
        <v>11</v>
      </c>
      <c r="B180" s="9"/>
      <c r="C180" s="9"/>
      <c r="D180" s="9"/>
      <c r="E180" s="9"/>
      <c r="F180" s="9"/>
      <c r="G180" s="9"/>
    </row>
    <row r="181" spans="1:7">
      <c r="A181" s="25">
        <v>12</v>
      </c>
      <c r="B181" s="9"/>
      <c r="C181" s="9"/>
      <c r="D181" s="9"/>
      <c r="E181" s="9"/>
      <c r="F181" s="9"/>
      <c r="G181" s="9"/>
    </row>
    <row r="182" spans="1:7">
      <c r="A182" s="26">
        <v>13</v>
      </c>
      <c r="B182" s="9"/>
      <c r="C182" s="9"/>
      <c r="D182" s="9"/>
      <c r="E182" s="9"/>
      <c r="F182" s="9"/>
      <c r="G182" s="9"/>
    </row>
    <row r="183" spans="1:7">
      <c r="A183" s="492" t="s">
        <v>480</v>
      </c>
      <c r="B183" s="492"/>
      <c r="C183" s="492"/>
      <c r="D183" s="2" t="s">
        <v>4</v>
      </c>
      <c r="E183" s="3" t="s">
        <v>5</v>
      </c>
      <c r="F183" s="4" t="s">
        <v>6</v>
      </c>
      <c r="G183" s="5"/>
    </row>
    <row r="184" spans="1:7">
      <c r="A184" s="492" t="s">
        <v>481</v>
      </c>
      <c r="B184" s="492"/>
      <c r="C184" s="492"/>
      <c r="D184" s="4">
        <f>SUM(D186:D194)</f>
        <v>30</v>
      </c>
      <c r="E184" s="3">
        <v>30</v>
      </c>
      <c r="F184" s="493" t="s">
        <v>8</v>
      </c>
      <c r="G184" s="5"/>
    </row>
    <row r="185" spans="1:7">
      <c r="A185" s="6" t="s">
        <v>9</v>
      </c>
      <c r="B185" s="7" t="s">
        <v>10</v>
      </c>
      <c r="C185" s="6" t="s">
        <v>11</v>
      </c>
      <c r="D185" s="6" t="s">
        <v>12</v>
      </c>
      <c r="E185" s="3" t="s">
        <v>13</v>
      </c>
      <c r="F185" s="493"/>
      <c r="G185" s="3" t="s">
        <v>14</v>
      </c>
    </row>
    <row r="186" spans="1:7">
      <c r="A186" s="6">
        <v>1</v>
      </c>
      <c r="B186" s="9" t="s">
        <v>393</v>
      </c>
      <c r="C186" s="6" t="s">
        <v>394</v>
      </c>
      <c r="D186" s="4">
        <v>8</v>
      </c>
      <c r="E186" s="3">
        <v>8</v>
      </c>
      <c r="F186" s="4" t="s">
        <v>308</v>
      </c>
      <c r="G186" s="4"/>
    </row>
    <row r="187" spans="1:7">
      <c r="A187" s="6">
        <v>2</v>
      </c>
      <c r="B187" s="46" t="s">
        <v>346</v>
      </c>
      <c r="C187" s="6" t="s">
        <v>347</v>
      </c>
      <c r="D187" s="4">
        <v>10</v>
      </c>
      <c r="E187" s="3">
        <v>18</v>
      </c>
      <c r="F187" s="4" t="s">
        <v>174</v>
      </c>
      <c r="G187" s="4"/>
    </row>
    <row r="188" spans="1:7">
      <c r="A188" s="4">
        <v>3</v>
      </c>
      <c r="B188" s="9" t="s">
        <v>3196</v>
      </c>
      <c r="C188" s="6" t="s">
        <v>3194</v>
      </c>
      <c r="D188" s="4">
        <v>8</v>
      </c>
      <c r="E188" s="3">
        <v>26</v>
      </c>
      <c r="F188" s="4" t="s">
        <v>3195</v>
      </c>
      <c r="G188" s="4"/>
    </row>
    <row r="189" spans="1:7">
      <c r="A189" s="6">
        <v>4</v>
      </c>
      <c r="B189" s="8" t="s">
        <v>3322</v>
      </c>
      <c r="C189" s="458" t="s">
        <v>3323</v>
      </c>
      <c r="D189" s="4">
        <v>4</v>
      </c>
      <c r="E189" s="3">
        <v>30</v>
      </c>
      <c r="F189" s="437" t="s">
        <v>3301</v>
      </c>
      <c r="G189" s="4"/>
    </row>
    <row r="190" spans="1:7">
      <c r="A190" s="4">
        <v>5</v>
      </c>
      <c r="B190" s="8"/>
      <c r="C190" s="6"/>
      <c r="D190" s="4"/>
      <c r="E190" s="3"/>
      <c r="F190" s="4"/>
      <c r="G190" s="4"/>
    </row>
    <row r="191" spans="1:7">
      <c r="A191" s="10">
        <v>6</v>
      </c>
      <c r="B191" s="39"/>
      <c r="C191" s="40"/>
      <c r="D191" s="41"/>
      <c r="E191" s="13"/>
      <c r="F191" s="10"/>
      <c r="G191" s="10"/>
    </row>
    <row r="192" spans="1:7">
      <c r="A192" s="10">
        <v>7</v>
      </c>
      <c r="B192" s="11"/>
      <c r="C192" s="12"/>
      <c r="D192" s="10"/>
      <c r="E192" s="13"/>
      <c r="F192" s="10"/>
      <c r="G192" s="10"/>
    </row>
    <row r="193" spans="1:7">
      <c r="A193" s="10">
        <v>8</v>
      </c>
      <c r="B193" s="11"/>
      <c r="C193" s="12"/>
      <c r="D193" s="10"/>
      <c r="E193" s="13"/>
      <c r="F193" s="10"/>
      <c r="G193" s="10"/>
    </row>
    <row r="194" spans="1:7">
      <c r="A194" s="10">
        <v>9</v>
      </c>
      <c r="B194" s="11"/>
      <c r="C194" s="12"/>
      <c r="D194" s="10"/>
      <c r="E194" s="13"/>
      <c r="F194" s="10"/>
      <c r="G194" s="10"/>
    </row>
    <row r="195" spans="1:7">
      <c r="A195" s="10">
        <v>10</v>
      </c>
      <c r="B195" s="11"/>
      <c r="C195" s="12"/>
      <c r="D195" s="10"/>
      <c r="E195" s="13"/>
      <c r="F195" s="10"/>
      <c r="G195" s="10"/>
    </row>
    <row r="196" spans="1:7">
      <c r="A196" s="4">
        <v>11</v>
      </c>
      <c r="B196" s="9"/>
      <c r="C196" s="9"/>
      <c r="D196" s="9"/>
      <c r="E196" s="9"/>
      <c r="F196" s="9"/>
      <c r="G196" s="9"/>
    </row>
    <row r="197" spans="1:7">
      <c r="A197" s="25">
        <v>12</v>
      </c>
      <c r="B197" s="9"/>
      <c r="C197" s="9"/>
      <c r="D197" s="9"/>
      <c r="E197" s="9"/>
      <c r="F197" s="9"/>
      <c r="G197" s="9"/>
    </row>
    <row r="198" spans="1:7">
      <c r="A198" s="26">
        <v>13</v>
      </c>
      <c r="B198" s="9"/>
      <c r="C198" s="9"/>
      <c r="D198" s="9"/>
      <c r="E198" s="9"/>
      <c r="F198" s="9"/>
      <c r="G198" s="9"/>
    </row>
    <row r="199" spans="1:7">
      <c r="A199" s="4">
        <v>14</v>
      </c>
      <c r="B199" s="9"/>
      <c r="C199" s="9"/>
      <c r="D199" s="9"/>
      <c r="E199" s="9"/>
      <c r="F199" s="9"/>
      <c r="G199" s="9"/>
    </row>
    <row r="200" spans="1:7">
      <c r="A200" s="492" t="s">
        <v>482</v>
      </c>
      <c r="B200" s="492"/>
      <c r="C200" s="492"/>
      <c r="D200" s="2" t="s">
        <v>4</v>
      </c>
      <c r="E200" s="3" t="s">
        <v>5</v>
      </c>
      <c r="F200" s="4" t="s">
        <v>6</v>
      </c>
      <c r="G200" s="5"/>
    </row>
    <row r="201" spans="1:7">
      <c r="A201" s="492" t="s">
        <v>483</v>
      </c>
      <c r="B201" s="492"/>
      <c r="C201" s="492"/>
      <c r="D201" s="4">
        <f>SUM(D203:D212)</f>
        <v>187</v>
      </c>
      <c r="E201" s="3">
        <v>150</v>
      </c>
      <c r="F201" s="493" t="s">
        <v>8</v>
      </c>
      <c r="G201" s="5"/>
    </row>
    <row r="202" spans="1:7">
      <c r="A202" s="6" t="s">
        <v>9</v>
      </c>
      <c r="B202" s="7" t="s">
        <v>10</v>
      </c>
      <c r="C202" s="6" t="s">
        <v>11</v>
      </c>
      <c r="D202" s="6" t="s">
        <v>12</v>
      </c>
      <c r="E202" s="3" t="s">
        <v>13</v>
      </c>
      <c r="F202" s="493"/>
      <c r="G202" s="3" t="s">
        <v>14</v>
      </c>
    </row>
    <row r="203" spans="1:7">
      <c r="A203" s="6">
        <v>1</v>
      </c>
      <c r="B203" s="9" t="s">
        <v>477</v>
      </c>
      <c r="C203" s="6" t="s">
        <v>478</v>
      </c>
      <c r="D203" s="4">
        <v>10</v>
      </c>
      <c r="E203" s="3">
        <f>MIN(150,SUMIF(C203,"&gt;=112/08/01",D203)-SUMIF(C203,"&gt;=114/08/31",D203))</f>
        <v>10</v>
      </c>
      <c r="F203" s="4" t="s">
        <v>300</v>
      </c>
      <c r="G203" s="4"/>
    </row>
    <row r="204" spans="1:7">
      <c r="A204" s="6">
        <v>2</v>
      </c>
      <c r="B204" s="9" t="s">
        <v>365</v>
      </c>
      <c r="C204" s="6" t="s">
        <v>307</v>
      </c>
      <c r="D204" s="4">
        <v>4</v>
      </c>
      <c r="E204" s="3">
        <f>MIN(150,SUMIF(C203:C204,"&gt;=112/08/01",D203:D204)-SUMIF(C203:C204,"&gt;=114/08/31",C203:D204))</f>
        <v>14</v>
      </c>
      <c r="F204" s="4" t="s">
        <v>308</v>
      </c>
      <c r="G204" s="4"/>
    </row>
    <row r="205" spans="1:7">
      <c r="A205" s="4">
        <v>3</v>
      </c>
      <c r="B205" s="9" t="s">
        <v>443</v>
      </c>
      <c r="C205" s="4" t="s">
        <v>444</v>
      </c>
      <c r="D205" s="4">
        <v>65</v>
      </c>
      <c r="E205" s="3">
        <f>MIN(150,SUMIF(C203:C205,"&gt;=112/08/01",D203:D205)-SUMIF(C203:C205,"&gt;=114/08/31",C203:D205))</f>
        <v>79</v>
      </c>
      <c r="F205" s="4" t="s">
        <v>308</v>
      </c>
      <c r="G205" s="4"/>
    </row>
    <row r="206" spans="1:7">
      <c r="A206" s="6">
        <v>4</v>
      </c>
      <c r="B206" s="8" t="s">
        <v>484</v>
      </c>
      <c r="C206" s="6" t="s">
        <v>485</v>
      </c>
      <c r="D206" s="4">
        <v>20</v>
      </c>
      <c r="E206" s="3">
        <f>MIN(150,SUMIF(C203:C206,"&gt;=112/08/01",D203:D206)-SUMIF(C203:C206,"&gt;=114/08/31",C203:D206))</f>
        <v>99</v>
      </c>
      <c r="F206" s="4" t="s">
        <v>308</v>
      </c>
      <c r="G206" s="4"/>
    </row>
    <row r="207" spans="1:7">
      <c r="A207" s="4">
        <v>5</v>
      </c>
      <c r="B207" s="9" t="s">
        <v>329</v>
      </c>
      <c r="C207" s="4" t="s">
        <v>330</v>
      </c>
      <c r="D207" s="4">
        <v>20</v>
      </c>
      <c r="E207" s="3">
        <v>119</v>
      </c>
      <c r="F207" s="4" t="s">
        <v>130</v>
      </c>
      <c r="G207" s="4"/>
    </row>
    <row r="208" spans="1:7">
      <c r="A208" s="10">
        <v>6</v>
      </c>
      <c r="B208" s="39" t="s">
        <v>484</v>
      </c>
      <c r="C208" s="41" t="s">
        <v>486</v>
      </c>
      <c r="D208" s="41">
        <v>20</v>
      </c>
      <c r="E208" s="42">
        <v>139</v>
      </c>
      <c r="F208" s="41" t="s">
        <v>130</v>
      </c>
      <c r="G208" s="10"/>
    </row>
    <row r="209" spans="1:7">
      <c r="A209" s="10">
        <v>7</v>
      </c>
      <c r="B209" s="39" t="s">
        <v>487</v>
      </c>
      <c r="C209" s="41" t="s">
        <v>488</v>
      </c>
      <c r="D209" s="41">
        <v>24</v>
      </c>
      <c r="E209" s="42">
        <v>150</v>
      </c>
      <c r="F209" s="41" t="s">
        <v>130</v>
      </c>
      <c r="G209" s="10"/>
    </row>
    <row r="210" spans="1:7">
      <c r="A210" s="10">
        <v>8</v>
      </c>
      <c r="B210" s="39" t="s">
        <v>489</v>
      </c>
      <c r="C210" s="41" t="s">
        <v>490</v>
      </c>
      <c r="D210" s="41">
        <v>24</v>
      </c>
      <c r="E210" s="42">
        <v>150</v>
      </c>
      <c r="F210" s="41" t="s">
        <v>130</v>
      </c>
      <c r="G210" s="10"/>
    </row>
    <row r="211" spans="1:7">
      <c r="A211" s="10">
        <v>9</v>
      </c>
      <c r="B211" s="11"/>
      <c r="C211" s="12"/>
      <c r="D211" s="10"/>
      <c r="E211" s="13"/>
      <c r="F211" s="10"/>
      <c r="G211" s="10"/>
    </row>
    <row r="212" spans="1:7">
      <c r="A212" s="10">
        <v>10</v>
      </c>
      <c r="B212" s="11"/>
      <c r="C212" s="12"/>
      <c r="D212" s="10"/>
      <c r="E212" s="13"/>
      <c r="F212" s="10"/>
      <c r="G212" s="10"/>
    </row>
    <row r="213" spans="1:7">
      <c r="A213" s="4">
        <v>11</v>
      </c>
      <c r="B213" s="9"/>
      <c r="C213" s="9"/>
      <c r="D213" s="9"/>
      <c r="E213" s="9"/>
      <c r="F213" s="9"/>
      <c r="G213" s="9"/>
    </row>
    <row r="214" spans="1:7">
      <c r="A214" s="25">
        <v>12</v>
      </c>
      <c r="B214" s="9"/>
      <c r="C214" s="9"/>
      <c r="D214" s="9"/>
      <c r="E214" s="9"/>
      <c r="F214" s="9"/>
      <c r="G214" s="9"/>
    </row>
    <row r="215" spans="1:7">
      <c r="A215" s="26">
        <v>13</v>
      </c>
      <c r="B215" s="9"/>
      <c r="C215" s="9"/>
      <c r="D215" s="9"/>
      <c r="E215" s="9"/>
      <c r="F215" s="9"/>
      <c r="G215" s="9"/>
    </row>
    <row r="216" spans="1:7">
      <c r="A216" s="492" t="s">
        <v>491</v>
      </c>
      <c r="B216" s="492"/>
      <c r="C216" s="492"/>
      <c r="D216" s="2" t="s">
        <v>4</v>
      </c>
      <c r="E216" s="3" t="s">
        <v>5</v>
      </c>
      <c r="F216" s="4" t="s">
        <v>6</v>
      </c>
      <c r="G216" s="5"/>
    </row>
    <row r="217" spans="1:7">
      <c r="A217" s="492" t="s">
        <v>492</v>
      </c>
      <c r="B217" s="492"/>
      <c r="C217" s="492"/>
      <c r="D217" s="4">
        <f>SUM(D219:D233)</f>
        <v>328</v>
      </c>
      <c r="E217" s="3">
        <v>227</v>
      </c>
      <c r="F217" s="493" t="s">
        <v>8</v>
      </c>
      <c r="G217" s="5"/>
    </row>
    <row r="218" spans="1:7">
      <c r="A218" s="6" t="s">
        <v>9</v>
      </c>
      <c r="B218" s="7" t="s">
        <v>10</v>
      </c>
      <c r="C218" s="6" t="s">
        <v>11</v>
      </c>
      <c r="D218" s="6" t="s">
        <v>12</v>
      </c>
      <c r="E218" s="3" t="s">
        <v>13</v>
      </c>
      <c r="F218" s="493"/>
      <c r="G218" s="3" t="s">
        <v>14</v>
      </c>
    </row>
    <row r="219" spans="1:7">
      <c r="A219" s="6">
        <v>1</v>
      </c>
      <c r="B219" s="46" t="s">
        <v>493</v>
      </c>
      <c r="C219" s="6" t="s">
        <v>302</v>
      </c>
      <c r="D219" s="4">
        <v>20</v>
      </c>
      <c r="E219" s="3">
        <f>MIN(150,SUMIF(C219,"&gt;=112/08/01",D219)-SUMIF(C219,"&gt;=114/08/31",D219))</f>
        <v>20</v>
      </c>
      <c r="F219" s="4" t="s">
        <v>300</v>
      </c>
      <c r="G219" s="4"/>
    </row>
    <row r="220" spans="1:7">
      <c r="A220" s="6">
        <v>2</v>
      </c>
      <c r="B220" s="9" t="s">
        <v>477</v>
      </c>
      <c r="C220" s="6" t="s">
        <v>478</v>
      </c>
      <c r="D220" s="4">
        <v>10</v>
      </c>
      <c r="E220" s="3">
        <f>MIN(150,SUMIF(C219:C220,"&gt;=112/08/01",D219:D220)-SUMIF(C219:C220,"&gt;=114/08/31",D219:D220))</f>
        <v>30</v>
      </c>
      <c r="F220" s="4" t="s">
        <v>300</v>
      </c>
      <c r="G220" s="4"/>
    </row>
    <row r="221" spans="1:7">
      <c r="A221" s="4">
        <v>3</v>
      </c>
      <c r="B221" s="9" t="s">
        <v>443</v>
      </c>
      <c r="C221" s="4" t="s">
        <v>444</v>
      </c>
      <c r="D221" s="4">
        <v>65</v>
      </c>
      <c r="E221" s="3">
        <f>MIN(150,SUMIF(C219:C221,"&gt;=112/08/01",D219:D221)-SUMIF(C219:C221,"&gt;=114/08/31",D219:D221))</f>
        <v>95</v>
      </c>
      <c r="F221" s="4" t="s">
        <v>308</v>
      </c>
      <c r="G221" s="4"/>
    </row>
    <row r="222" spans="1:7">
      <c r="A222" s="6">
        <v>4</v>
      </c>
      <c r="B222" s="9" t="s">
        <v>366</v>
      </c>
      <c r="C222" s="20" t="s">
        <v>367</v>
      </c>
      <c r="D222" s="21">
        <v>8</v>
      </c>
      <c r="E222" s="3">
        <v>0</v>
      </c>
      <c r="F222" s="4" t="s">
        <v>308</v>
      </c>
      <c r="G222" s="4"/>
    </row>
    <row r="223" spans="1:7">
      <c r="A223" s="4">
        <v>5</v>
      </c>
      <c r="B223" s="8" t="s">
        <v>494</v>
      </c>
      <c r="C223" s="6" t="s">
        <v>495</v>
      </c>
      <c r="D223" s="4">
        <v>8</v>
      </c>
      <c r="E223" s="3">
        <v>111</v>
      </c>
      <c r="F223" s="4" t="s">
        <v>308</v>
      </c>
      <c r="G223" s="4"/>
    </row>
    <row r="224" spans="1:7">
      <c r="A224" s="10">
        <v>6</v>
      </c>
      <c r="B224" s="11" t="s">
        <v>496</v>
      </c>
      <c r="C224" s="12" t="s">
        <v>497</v>
      </c>
      <c r="D224" s="10">
        <v>8</v>
      </c>
      <c r="E224" s="13">
        <v>119</v>
      </c>
      <c r="F224" s="10" t="s">
        <v>212</v>
      </c>
      <c r="G224" s="10"/>
    </row>
    <row r="225" spans="1:7">
      <c r="A225" s="10">
        <v>7</v>
      </c>
      <c r="B225" s="39" t="s">
        <v>498</v>
      </c>
      <c r="C225" s="40" t="s">
        <v>211</v>
      </c>
      <c r="D225" s="41">
        <v>40</v>
      </c>
      <c r="E225" s="42">
        <v>150</v>
      </c>
      <c r="F225" s="41" t="s">
        <v>212</v>
      </c>
      <c r="G225" s="10"/>
    </row>
    <row r="226" spans="1:7">
      <c r="A226" s="10">
        <v>8</v>
      </c>
      <c r="B226" s="39" t="s">
        <v>317</v>
      </c>
      <c r="C226" s="41" t="s">
        <v>242</v>
      </c>
      <c r="D226" s="41">
        <v>8</v>
      </c>
      <c r="E226" s="42">
        <v>150</v>
      </c>
      <c r="F226" s="41" t="s">
        <v>133</v>
      </c>
      <c r="G226" s="10"/>
    </row>
    <row r="227" spans="1:7">
      <c r="A227" s="10">
        <v>9</v>
      </c>
      <c r="B227" s="84" t="s">
        <v>471</v>
      </c>
      <c r="C227" s="54" t="s">
        <v>472</v>
      </c>
      <c r="D227" s="41">
        <v>6</v>
      </c>
      <c r="E227" s="42">
        <v>150</v>
      </c>
      <c r="F227" s="41" t="s">
        <v>215</v>
      </c>
      <c r="G227" s="10"/>
    </row>
    <row r="228" spans="1:7">
      <c r="A228" s="10">
        <v>10</v>
      </c>
      <c r="B228" s="50" t="s">
        <v>213</v>
      </c>
      <c r="C228" s="40" t="s">
        <v>214</v>
      </c>
      <c r="D228" s="41">
        <v>60</v>
      </c>
      <c r="E228" s="42">
        <v>150</v>
      </c>
      <c r="F228" s="41" t="s">
        <v>218</v>
      </c>
      <c r="G228" s="10"/>
    </row>
    <row r="229" spans="1:7">
      <c r="A229" s="4">
        <v>11</v>
      </c>
      <c r="B229" s="46" t="s">
        <v>493</v>
      </c>
      <c r="C229" s="4" t="s">
        <v>499</v>
      </c>
      <c r="D229" s="4">
        <v>10</v>
      </c>
      <c r="E229" s="3">
        <v>150</v>
      </c>
      <c r="F229" s="4" t="s">
        <v>218</v>
      </c>
      <c r="G229" s="9"/>
    </row>
    <row r="230" spans="1:7">
      <c r="A230" s="25">
        <v>12</v>
      </c>
      <c r="B230" s="46" t="s">
        <v>500</v>
      </c>
      <c r="C230" s="6" t="s">
        <v>347</v>
      </c>
      <c r="D230" s="4">
        <v>8</v>
      </c>
      <c r="E230" s="3">
        <v>150</v>
      </c>
      <c r="F230" s="4" t="s">
        <v>174</v>
      </c>
      <c r="G230" s="9"/>
    </row>
    <row r="231" spans="1:7">
      <c r="A231" s="26">
        <v>13</v>
      </c>
      <c r="B231" s="438" t="s">
        <v>3207</v>
      </c>
      <c r="C231" s="4" t="s">
        <v>3206</v>
      </c>
      <c r="D231" s="4">
        <v>20</v>
      </c>
      <c r="E231" s="3">
        <v>170</v>
      </c>
      <c r="F231" s="4" t="s">
        <v>3195</v>
      </c>
      <c r="G231" s="9"/>
    </row>
    <row r="232" spans="1:7">
      <c r="A232" s="4">
        <v>14</v>
      </c>
      <c r="B232" s="9" t="s">
        <v>3217</v>
      </c>
      <c r="C232" s="4" t="s">
        <v>3219</v>
      </c>
      <c r="D232" s="4">
        <v>5</v>
      </c>
      <c r="E232" s="3">
        <v>175</v>
      </c>
      <c r="F232" s="437" t="s">
        <v>3215</v>
      </c>
      <c r="G232" s="9"/>
    </row>
    <row r="233" spans="1:7">
      <c r="A233" s="4">
        <v>15</v>
      </c>
      <c r="B233" s="9" t="s">
        <v>3317</v>
      </c>
      <c r="C233" s="9" t="s">
        <v>3316</v>
      </c>
      <c r="D233" s="4">
        <v>52</v>
      </c>
      <c r="E233" s="3">
        <v>227</v>
      </c>
      <c r="F233" s="4" t="s">
        <v>3301</v>
      </c>
      <c r="G233" s="9"/>
    </row>
    <row r="234" spans="1:7">
      <c r="A234" s="4">
        <v>16</v>
      </c>
      <c r="B234" s="9"/>
      <c r="C234" s="9"/>
      <c r="D234" s="9"/>
      <c r="E234" s="9"/>
      <c r="F234" s="9"/>
      <c r="G234" s="9"/>
    </row>
    <row r="235" spans="1:7">
      <c r="A235" s="492" t="s">
        <v>501</v>
      </c>
      <c r="B235" s="492"/>
      <c r="C235" s="492"/>
      <c r="D235" s="2" t="s">
        <v>4</v>
      </c>
      <c r="E235" s="3" t="s">
        <v>5</v>
      </c>
      <c r="F235" s="4" t="s">
        <v>6</v>
      </c>
      <c r="G235" s="5"/>
    </row>
    <row r="236" spans="1:7">
      <c r="A236" s="492" t="s">
        <v>502</v>
      </c>
      <c r="B236" s="492"/>
      <c r="C236" s="492"/>
      <c r="D236" s="4">
        <f>SUM(D237:D247)</f>
        <v>0</v>
      </c>
      <c r="E236" s="3">
        <v>0</v>
      </c>
      <c r="F236" s="493" t="s">
        <v>8</v>
      </c>
      <c r="G236" s="5"/>
    </row>
    <row r="237" spans="1:7">
      <c r="A237" s="6" t="s">
        <v>9</v>
      </c>
      <c r="B237" s="7" t="s">
        <v>10</v>
      </c>
      <c r="C237" s="6" t="s">
        <v>11</v>
      </c>
      <c r="D237" s="6" t="s">
        <v>12</v>
      </c>
      <c r="E237" s="3" t="s">
        <v>13</v>
      </c>
      <c r="F237" s="493"/>
      <c r="G237" s="3" t="s">
        <v>14</v>
      </c>
    </row>
    <row r="238" spans="1:7">
      <c r="A238" s="6">
        <v>1</v>
      </c>
      <c r="B238" s="9"/>
      <c r="C238" s="6"/>
      <c r="D238" s="4"/>
      <c r="E238" s="3"/>
      <c r="F238" s="4"/>
      <c r="G238" s="4"/>
    </row>
    <row r="239" spans="1:7">
      <c r="A239" s="6">
        <v>2</v>
      </c>
      <c r="B239" s="8"/>
      <c r="C239" s="6"/>
      <c r="D239" s="4"/>
      <c r="E239" s="3"/>
      <c r="F239" s="4"/>
      <c r="G239" s="4"/>
    </row>
    <row r="240" spans="1:7">
      <c r="A240" s="4">
        <v>3</v>
      </c>
      <c r="B240" s="9"/>
      <c r="C240" s="6"/>
      <c r="D240" s="4"/>
      <c r="E240" s="3"/>
      <c r="F240" s="4"/>
      <c r="G240" s="4"/>
    </row>
    <row r="241" spans="1:7">
      <c r="A241" s="6">
        <v>4</v>
      </c>
      <c r="B241" s="8"/>
      <c r="C241" s="6"/>
      <c r="D241" s="4"/>
      <c r="E241" s="3"/>
      <c r="F241" s="4"/>
      <c r="G241" s="4"/>
    </row>
    <row r="242" spans="1:7">
      <c r="A242" s="10">
        <v>5</v>
      </c>
      <c r="B242" s="11"/>
      <c r="C242" s="12"/>
      <c r="D242" s="10"/>
      <c r="E242" s="3"/>
      <c r="F242" s="10"/>
      <c r="G242" s="10"/>
    </row>
    <row r="243" spans="1:7">
      <c r="A243" s="10">
        <v>6</v>
      </c>
      <c r="B243" s="11"/>
      <c r="C243" s="12"/>
      <c r="D243" s="10"/>
      <c r="E243" s="13"/>
      <c r="F243" s="10"/>
      <c r="G243" s="10"/>
    </row>
    <row r="244" spans="1:7">
      <c r="A244" s="10">
        <v>7</v>
      </c>
      <c r="B244" s="11"/>
      <c r="C244" s="12"/>
      <c r="D244" s="10"/>
      <c r="E244" s="13"/>
      <c r="F244" s="10"/>
      <c r="G244" s="10"/>
    </row>
    <row r="245" spans="1:7">
      <c r="A245" s="10">
        <v>8</v>
      </c>
      <c r="B245" s="11"/>
      <c r="C245" s="12"/>
      <c r="D245" s="10"/>
      <c r="E245" s="13"/>
      <c r="F245" s="10"/>
      <c r="G245" s="10"/>
    </row>
    <row r="246" spans="1:7">
      <c r="A246" s="10">
        <v>9</v>
      </c>
      <c r="B246" s="11"/>
      <c r="C246" s="12"/>
      <c r="D246" s="10"/>
      <c r="E246" s="13"/>
      <c r="F246" s="10"/>
      <c r="G246" s="10"/>
    </row>
    <row r="247" spans="1:7">
      <c r="A247" s="10">
        <v>10</v>
      </c>
      <c r="B247" s="11"/>
      <c r="C247" s="12"/>
      <c r="D247" s="10"/>
      <c r="E247" s="13"/>
      <c r="F247" s="10"/>
      <c r="G247" s="10"/>
    </row>
    <row r="248" spans="1:7">
      <c r="A248" s="4">
        <v>11</v>
      </c>
      <c r="B248" s="9"/>
      <c r="C248" s="9"/>
      <c r="D248" s="9"/>
      <c r="E248" s="9"/>
      <c r="F248" s="9"/>
      <c r="G248" s="9"/>
    </row>
    <row r="249" spans="1:7">
      <c r="A249" s="25">
        <v>12</v>
      </c>
      <c r="B249" s="9"/>
      <c r="C249" s="9"/>
      <c r="D249" s="9"/>
      <c r="E249" s="9"/>
      <c r="F249" s="9"/>
      <c r="G249" s="9"/>
    </row>
    <row r="250" spans="1:7">
      <c r="A250" s="26">
        <v>13</v>
      </c>
      <c r="B250" s="9"/>
      <c r="C250" s="9"/>
      <c r="D250" s="9"/>
      <c r="E250" s="9"/>
      <c r="F250" s="9"/>
      <c r="G250" s="9"/>
    </row>
    <row r="251" spans="1:7">
      <c r="A251" s="492" t="s">
        <v>503</v>
      </c>
      <c r="B251" s="492"/>
      <c r="C251" s="492"/>
      <c r="D251" s="2" t="s">
        <v>4</v>
      </c>
      <c r="E251" s="3" t="s">
        <v>5</v>
      </c>
      <c r="F251" s="4" t="s">
        <v>6</v>
      </c>
      <c r="G251" s="5"/>
    </row>
    <row r="252" spans="1:7">
      <c r="A252" s="492" t="s">
        <v>504</v>
      </c>
      <c r="B252" s="492"/>
      <c r="C252" s="492"/>
      <c r="D252" s="4">
        <f>SUM(D254:D263)</f>
        <v>280</v>
      </c>
      <c r="E252" s="3">
        <v>280</v>
      </c>
      <c r="F252" s="493" t="s">
        <v>8</v>
      </c>
      <c r="G252" s="5"/>
    </row>
    <row r="253" spans="1:7">
      <c r="A253" s="6" t="s">
        <v>9</v>
      </c>
      <c r="B253" s="7" t="s">
        <v>10</v>
      </c>
      <c r="C253" s="6" t="s">
        <v>11</v>
      </c>
      <c r="D253" s="6" t="s">
        <v>12</v>
      </c>
      <c r="E253" s="3" t="s">
        <v>13</v>
      </c>
      <c r="F253" s="493"/>
      <c r="G253" s="3" t="s">
        <v>14</v>
      </c>
    </row>
    <row r="254" spans="1:7">
      <c r="A254" s="6">
        <v>1</v>
      </c>
      <c r="B254" s="9" t="s">
        <v>443</v>
      </c>
      <c r="C254" s="4" t="s">
        <v>444</v>
      </c>
      <c r="D254" s="4">
        <v>65</v>
      </c>
      <c r="E254" s="3">
        <f>MIN(150,SUMIF(C254,"&gt;=112/08/01",D254)-SUMIF(C254,"&gt;=114/08/31",D254))</f>
        <v>65</v>
      </c>
      <c r="F254" s="4" t="s">
        <v>308</v>
      </c>
      <c r="G254" s="4"/>
    </row>
    <row r="255" spans="1:7">
      <c r="A255" s="6">
        <v>2</v>
      </c>
      <c r="B255" s="8" t="s">
        <v>213</v>
      </c>
      <c r="C255" s="6" t="s">
        <v>214</v>
      </c>
      <c r="D255" s="4">
        <v>55</v>
      </c>
      <c r="E255" s="3">
        <v>120</v>
      </c>
      <c r="F255" s="4" t="s">
        <v>218</v>
      </c>
      <c r="G255" s="4"/>
    </row>
    <row r="256" spans="1:7">
      <c r="A256" s="4">
        <v>3</v>
      </c>
      <c r="B256" s="76" t="s">
        <v>331</v>
      </c>
      <c r="C256" s="6" t="s">
        <v>332</v>
      </c>
      <c r="D256" s="4">
        <v>12</v>
      </c>
      <c r="E256" s="3">
        <v>132</v>
      </c>
      <c r="F256" s="4" t="s">
        <v>174</v>
      </c>
      <c r="G256" s="4"/>
    </row>
    <row r="257" spans="1:7">
      <c r="A257" s="6">
        <v>4</v>
      </c>
      <c r="B257" s="8" t="s">
        <v>293</v>
      </c>
      <c r="C257" s="6" t="s">
        <v>294</v>
      </c>
      <c r="D257" s="4">
        <v>60</v>
      </c>
      <c r="E257" s="3">
        <v>192</v>
      </c>
      <c r="F257" s="4" t="s">
        <v>32</v>
      </c>
      <c r="G257" s="4"/>
    </row>
    <row r="258" spans="1:7">
      <c r="A258" s="4">
        <v>5</v>
      </c>
      <c r="B258" s="9" t="s">
        <v>138</v>
      </c>
      <c r="C258" s="6" t="s">
        <v>139</v>
      </c>
      <c r="D258" s="4">
        <v>32</v>
      </c>
      <c r="E258" s="3">
        <v>224</v>
      </c>
      <c r="F258" s="4" t="s">
        <v>32</v>
      </c>
      <c r="G258" s="4"/>
    </row>
    <row r="259" spans="1:7">
      <c r="A259" s="10">
        <v>6</v>
      </c>
      <c r="B259" s="11" t="s">
        <v>3322</v>
      </c>
      <c r="C259" s="470" t="s">
        <v>3323</v>
      </c>
      <c r="D259" s="10">
        <v>4</v>
      </c>
      <c r="E259" s="13">
        <v>228</v>
      </c>
      <c r="F259" s="442" t="s">
        <v>3301</v>
      </c>
      <c r="G259" s="10"/>
    </row>
    <row r="260" spans="1:7">
      <c r="A260" s="10">
        <v>7</v>
      </c>
      <c r="B260" s="11" t="s">
        <v>3317</v>
      </c>
      <c r="C260" s="12" t="s">
        <v>3316</v>
      </c>
      <c r="D260" s="10">
        <v>52</v>
      </c>
      <c r="E260" s="13">
        <v>280</v>
      </c>
      <c r="F260" s="442" t="s">
        <v>3301</v>
      </c>
      <c r="G260" s="10"/>
    </row>
    <row r="261" spans="1:7">
      <c r="A261" s="10">
        <v>8</v>
      </c>
      <c r="B261" s="11"/>
      <c r="C261" s="12"/>
      <c r="D261" s="10"/>
      <c r="E261" s="13"/>
      <c r="F261" s="10"/>
      <c r="G261" s="10"/>
    </row>
    <row r="262" spans="1:7">
      <c r="A262" s="10">
        <v>9</v>
      </c>
      <c r="B262" s="11"/>
      <c r="C262" s="12"/>
      <c r="D262" s="10"/>
      <c r="E262" s="13"/>
      <c r="F262" s="10"/>
      <c r="G262" s="10"/>
    </row>
    <row r="263" spans="1:7">
      <c r="A263" s="10">
        <v>10</v>
      </c>
      <c r="B263" s="11"/>
      <c r="C263" s="12"/>
      <c r="D263" s="10"/>
      <c r="E263" s="13"/>
      <c r="F263" s="10"/>
      <c r="G263" s="10"/>
    </row>
    <row r="264" spans="1:7">
      <c r="A264" s="4">
        <v>11</v>
      </c>
      <c r="B264" s="9"/>
      <c r="C264" s="9"/>
      <c r="D264" s="9"/>
      <c r="E264" s="9"/>
      <c r="F264" s="9"/>
      <c r="G264" s="9"/>
    </row>
    <row r="265" spans="1:7">
      <c r="A265" s="25">
        <v>12</v>
      </c>
      <c r="B265" s="9"/>
      <c r="C265" s="9"/>
      <c r="D265" s="9"/>
      <c r="E265" s="9"/>
      <c r="F265" s="9"/>
      <c r="G265" s="9"/>
    </row>
    <row r="266" spans="1:7">
      <c r="A266" s="26">
        <v>13</v>
      </c>
      <c r="B266" s="9"/>
      <c r="C266" s="9"/>
      <c r="D266" s="9"/>
      <c r="E266" s="9"/>
      <c r="F266" s="9"/>
      <c r="G266" s="9"/>
    </row>
    <row r="267" spans="1:7">
      <c r="A267" s="492" t="s">
        <v>505</v>
      </c>
      <c r="B267" s="492"/>
      <c r="C267" s="492"/>
      <c r="D267" s="2" t="s">
        <v>4</v>
      </c>
      <c r="E267" s="3" t="s">
        <v>5</v>
      </c>
      <c r="F267" s="4" t="s">
        <v>6</v>
      </c>
      <c r="G267" s="5"/>
    </row>
    <row r="268" spans="1:7">
      <c r="A268" s="492" t="s">
        <v>506</v>
      </c>
      <c r="B268" s="492"/>
      <c r="C268" s="492"/>
      <c r="D268" s="4">
        <f>SUM(D270:D279)</f>
        <v>0</v>
      </c>
      <c r="E268" s="3">
        <v>0</v>
      </c>
      <c r="F268" s="493" t="s">
        <v>8</v>
      </c>
      <c r="G268" s="5"/>
    </row>
    <row r="269" spans="1:7">
      <c r="A269" s="6" t="s">
        <v>9</v>
      </c>
      <c r="B269" s="7" t="s">
        <v>10</v>
      </c>
      <c r="C269" s="6" t="s">
        <v>11</v>
      </c>
      <c r="D269" s="6" t="s">
        <v>12</v>
      </c>
      <c r="E269" s="3" t="s">
        <v>13</v>
      </c>
      <c r="F269" s="493"/>
      <c r="G269" s="3" t="s">
        <v>14</v>
      </c>
    </row>
    <row r="270" spans="1:7">
      <c r="A270" s="6">
        <v>1</v>
      </c>
      <c r="B270" s="8"/>
      <c r="C270" s="6"/>
      <c r="D270" s="4"/>
      <c r="E270" s="3"/>
      <c r="F270" s="4"/>
      <c r="G270" s="4"/>
    </row>
    <row r="271" spans="1:7">
      <c r="A271" s="6">
        <v>2</v>
      </c>
      <c r="B271" s="8"/>
      <c r="C271" s="6"/>
      <c r="D271" s="4"/>
      <c r="E271" s="3"/>
      <c r="F271" s="4"/>
      <c r="G271" s="4"/>
    </row>
    <row r="272" spans="1:7">
      <c r="A272" s="4">
        <v>3</v>
      </c>
      <c r="B272" s="9"/>
      <c r="C272" s="6"/>
      <c r="D272" s="4"/>
      <c r="E272" s="3"/>
      <c r="F272" s="4"/>
      <c r="G272" s="4"/>
    </row>
    <row r="273" spans="1:7">
      <c r="A273" s="6">
        <v>4</v>
      </c>
      <c r="B273" s="9"/>
      <c r="C273" s="6"/>
      <c r="D273" s="4"/>
      <c r="E273" s="3"/>
      <c r="F273" s="4"/>
      <c r="G273" s="4"/>
    </row>
    <row r="274" spans="1:7">
      <c r="A274" s="4">
        <v>5</v>
      </c>
      <c r="B274" s="9"/>
      <c r="C274" s="6"/>
      <c r="D274" s="4"/>
      <c r="E274" s="3"/>
      <c r="F274" s="4"/>
      <c r="G274" s="4"/>
    </row>
    <row r="275" spans="1:7">
      <c r="A275" s="10">
        <v>6</v>
      </c>
      <c r="B275" s="11"/>
      <c r="C275" s="12"/>
      <c r="D275" s="10"/>
      <c r="E275" s="13"/>
      <c r="F275" s="10"/>
      <c r="G275" s="10"/>
    </row>
    <row r="276" spans="1:7">
      <c r="A276" s="10">
        <v>7</v>
      </c>
      <c r="B276" s="11"/>
      <c r="C276" s="12"/>
      <c r="D276" s="10"/>
      <c r="E276" s="13"/>
      <c r="F276" s="10"/>
      <c r="G276" s="10"/>
    </row>
    <row r="277" spans="1:7">
      <c r="A277" s="10">
        <v>8</v>
      </c>
      <c r="B277" s="11"/>
      <c r="C277" s="12"/>
      <c r="D277" s="10"/>
      <c r="E277" s="13"/>
      <c r="F277" s="10"/>
      <c r="G277" s="10"/>
    </row>
    <row r="278" spans="1:7">
      <c r="A278" s="10">
        <v>9</v>
      </c>
      <c r="B278" s="11"/>
      <c r="C278" s="12"/>
      <c r="D278" s="10"/>
      <c r="E278" s="13"/>
      <c r="F278" s="10"/>
      <c r="G278" s="10"/>
    </row>
    <row r="279" spans="1:7">
      <c r="A279" s="10">
        <v>10</v>
      </c>
      <c r="B279" s="11"/>
      <c r="C279" s="12"/>
      <c r="D279" s="10"/>
      <c r="E279" s="13"/>
      <c r="F279" s="10"/>
      <c r="G279" s="10"/>
    </row>
    <row r="280" spans="1:7">
      <c r="A280" s="4">
        <v>11</v>
      </c>
      <c r="B280" s="9"/>
      <c r="C280" s="9"/>
      <c r="D280" s="9"/>
      <c r="E280" s="9"/>
      <c r="F280" s="9"/>
      <c r="G280" s="9"/>
    </row>
    <row r="281" spans="1:7">
      <c r="A281" s="25">
        <v>12</v>
      </c>
      <c r="B281" s="9"/>
      <c r="C281" s="9"/>
      <c r="D281" s="9"/>
      <c r="E281" s="9"/>
      <c r="F281" s="9"/>
      <c r="G281" s="9"/>
    </row>
    <row r="282" spans="1:7">
      <c r="A282" s="26">
        <v>13</v>
      </c>
      <c r="B282" s="9"/>
      <c r="C282" s="9"/>
      <c r="D282" s="9"/>
      <c r="E282" s="9"/>
      <c r="F282" s="9"/>
      <c r="G282" s="9"/>
    </row>
    <row r="283" spans="1:7">
      <c r="A283" s="492" t="s">
        <v>507</v>
      </c>
      <c r="B283" s="492"/>
      <c r="C283" s="492"/>
      <c r="D283" s="2" t="s">
        <v>4</v>
      </c>
      <c r="E283" s="3" t="s">
        <v>5</v>
      </c>
      <c r="F283" s="4" t="s">
        <v>6</v>
      </c>
      <c r="G283" s="5"/>
    </row>
    <row r="284" spans="1:7">
      <c r="A284" s="492" t="s">
        <v>508</v>
      </c>
      <c r="B284" s="492"/>
      <c r="C284" s="492"/>
      <c r="D284" s="4">
        <f>SUM(D286:D295)</f>
        <v>0</v>
      </c>
      <c r="E284" s="3">
        <v>0</v>
      </c>
      <c r="F284" s="493" t="s">
        <v>8</v>
      </c>
      <c r="G284" s="5"/>
    </row>
    <row r="285" spans="1:7">
      <c r="A285" s="6" t="s">
        <v>9</v>
      </c>
      <c r="B285" s="7" t="s">
        <v>10</v>
      </c>
      <c r="C285" s="6" t="s">
        <v>11</v>
      </c>
      <c r="D285" s="6" t="s">
        <v>12</v>
      </c>
      <c r="E285" s="3" t="s">
        <v>13</v>
      </c>
      <c r="F285" s="493"/>
      <c r="G285" s="3" t="s">
        <v>14</v>
      </c>
    </row>
    <row r="286" spans="1:7">
      <c r="A286" s="6">
        <v>1</v>
      </c>
      <c r="B286" s="9"/>
      <c r="C286" s="6"/>
      <c r="D286" s="4"/>
      <c r="E286" s="3"/>
      <c r="F286" s="4"/>
      <c r="G286" s="4"/>
    </row>
    <row r="287" spans="1:7">
      <c r="A287" s="6">
        <v>2</v>
      </c>
      <c r="B287" s="8"/>
      <c r="C287" s="6"/>
      <c r="D287" s="4"/>
      <c r="E287" s="3"/>
      <c r="F287" s="4"/>
      <c r="G287" s="4"/>
    </row>
    <row r="288" spans="1:7">
      <c r="A288" s="4">
        <v>3</v>
      </c>
      <c r="B288" s="9"/>
      <c r="C288" s="6"/>
      <c r="D288" s="4"/>
      <c r="E288" s="3"/>
      <c r="F288" s="4"/>
      <c r="G288" s="4"/>
    </row>
    <row r="289" spans="1:7">
      <c r="A289" s="4">
        <v>4</v>
      </c>
      <c r="B289" s="9"/>
      <c r="C289" s="6"/>
      <c r="D289" s="4"/>
      <c r="E289" s="3"/>
      <c r="F289" s="4"/>
      <c r="G289" s="4"/>
    </row>
    <row r="290" spans="1:7">
      <c r="A290" s="4">
        <v>5</v>
      </c>
      <c r="B290" s="9"/>
      <c r="C290" s="6"/>
      <c r="D290" s="4"/>
      <c r="E290" s="3"/>
      <c r="F290" s="4"/>
      <c r="G290" s="4"/>
    </row>
    <row r="291" spans="1:7">
      <c r="A291" s="10">
        <v>6</v>
      </c>
      <c r="B291" s="11"/>
      <c r="C291" s="12"/>
      <c r="D291" s="10"/>
      <c r="E291" s="13"/>
      <c r="F291" s="10"/>
      <c r="G291" s="10"/>
    </row>
    <row r="292" spans="1:7">
      <c r="A292" s="10">
        <v>7</v>
      </c>
      <c r="B292" s="11"/>
      <c r="C292" s="12"/>
      <c r="D292" s="10"/>
      <c r="E292" s="13"/>
      <c r="F292" s="10"/>
      <c r="G292" s="10"/>
    </row>
    <row r="293" spans="1:7">
      <c r="A293" s="10">
        <v>8</v>
      </c>
      <c r="B293" s="11"/>
      <c r="C293" s="12"/>
      <c r="D293" s="10"/>
      <c r="E293" s="13"/>
      <c r="F293" s="10"/>
      <c r="G293" s="10"/>
    </row>
    <row r="294" spans="1:7">
      <c r="A294" s="10">
        <v>9</v>
      </c>
      <c r="B294" s="11"/>
      <c r="C294" s="12"/>
      <c r="D294" s="10"/>
      <c r="E294" s="13"/>
      <c r="F294" s="10"/>
      <c r="G294" s="10"/>
    </row>
    <row r="295" spans="1:7">
      <c r="A295" s="10">
        <v>10</v>
      </c>
      <c r="B295" s="11"/>
      <c r="C295" s="12"/>
      <c r="D295" s="10"/>
      <c r="E295" s="13"/>
      <c r="F295" s="10"/>
      <c r="G295" s="10"/>
    </row>
    <row r="296" spans="1:7">
      <c r="A296" s="4">
        <v>11</v>
      </c>
      <c r="B296" s="9"/>
      <c r="C296" s="9"/>
      <c r="D296" s="9"/>
      <c r="E296" s="9"/>
      <c r="F296" s="9"/>
      <c r="G296" s="9"/>
    </row>
    <row r="297" spans="1:7">
      <c r="A297" s="4">
        <v>12</v>
      </c>
      <c r="B297" s="9"/>
      <c r="C297" s="9"/>
      <c r="D297" s="9"/>
      <c r="E297" s="9"/>
      <c r="F297" s="9"/>
      <c r="G297" s="9"/>
    </row>
    <row r="298" spans="1:7">
      <c r="A298" s="492" t="s">
        <v>509</v>
      </c>
      <c r="B298" s="492"/>
      <c r="C298" s="492"/>
      <c r="D298" s="2" t="s">
        <v>4</v>
      </c>
      <c r="E298" s="3" t="s">
        <v>5</v>
      </c>
      <c r="F298" s="4" t="s">
        <v>6</v>
      </c>
      <c r="G298" s="5"/>
    </row>
    <row r="299" spans="1:7">
      <c r="A299" s="492" t="s">
        <v>510</v>
      </c>
      <c r="B299" s="492"/>
      <c r="C299" s="492"/>
      <c r="D299" s="4">
        <f>SUM(D301:D320)</f>
        <v>468</v>
      </c>
      <c r="E299" s="3">
        <v>369</v>
      </c>
      <c r="F299" s="493" t="s">
        <v>8</v>
      </c>
      <c r="G299" s="5"/>
    </row>
    <row r="300" spans="1:7">
      <c r="A300" s="6" t="s">
        <v>9</v>
      </c>
      <c r="B300" s="7" t="s">
        <v>10</v>
      </c>
      <c r="C300" s="6" t="s">
        <v>11</v>
      </c>
      <c r="D300" s="6" t="s">
        <v>12</v>
      </c>
      <c r="E300" s="3" t="s">
        <v>13</v>
      </c>
      <c r="F300" s="493"/>
      <c r="G300" s="3" t="s">
        <v>14</v>
      </c>
    </row>
    <row r="301" spans="1:7">
      <c r="A301" s="6">
        <v>1</v>
      </c>
      <c r="B301" s="9" t="s">
        <v>477</v>
      </c>
      <c r="C301" s="6" t="s">
        <v>478</v>
      </c>
      <c r="D301" s="4">
        <v>10</v>
      </c>
      <c r="E301" s="3">
        <f>MIN(150,SUMIF(C301,"&gt;=112/08/01",D301)-SUMIF(C301,"&gt;=114/08/31",D301))</f>
        <v>10</v>
      </c>
      <c r="F301" s="4" t="s">
        <v>300</v>
      </c>
      <c r="G301" s="4"/>
    </row>
    <row r="302" spans="1:7">
      <c r="A302" s="6">
        <v>2</v>
      </c>
      <c r="B302" s="8" t="s">
        <v>298</v>
      </c>
      <c r="C302" s="6" t="s">
        <v>511</v>
      </c>
      <c r="D302" s="4">
        <v>4</v>
      </c>
      <c r="E302" s="3">
        <f>MIN(150,SUMIF(C301:C302,"&gt;=112/08/01",D301:D302)-SUMIF(C301:C302,"&gt;=114/08/31",D301:D302))</f>
        <v>14</v>
      </c>
      <c r="F302" s="4" t="s">
        <v>308</v>
      </c>
      <c r="G302" s="4"/>
    </row>
    <row r="303" spans="1:7">
      <c r="A303" s="6">
        <v>3</v>
      </c>
      <c r="B303" s="9" t="s">
        <v>443</v>
      </c>
      <c r="C303" s="4" t="s">
        <v>444</v>
      </c>
      <c r="D303" s="4">
        <v>65</v>
      </c>
      <c r="E303" s="3">
        <f>MIN(150,SUMIF(C301:C303,"&gt;=112/08/01",D301:D303)-SUMIF(C301:C303,"&gt;=114/08/31",D301:D303))</f>
        <v>79</v>
      </c>
      <c r="F303" s="4" t="s">
        <v>308</v>
      </c>
      <c r="G303" s="4"/>
    </row>
    <row r="304" spans="1:7">
      <c r="A304" s="6">
        <v>4</v>
      </c>
      <c r="B304" s="9" t="s">
        <v>496</v>
      </c>
      <c r="C304" s="6" t="s">
        <v>497</v>
      </c>
      <c r="D304" s="4">
        <v>8</v>
      </c>
      <c r="E304" s="3">
        <v>87</v>
      </c>
      <c r="F304" s="4" t="s">
        <v>212</v>
      </c>
      <c r="G304" s="4"/>
    </row>
    <row r="305" spans="1:7">
      <c r="A305" s="4">
        <v>5</v>
      </c>
      <c r="B305" s="8" t="s">
        <v>324</v>
      </c>
      <c r="C305" s="6" t="s">
        <v>325</v>
      </c>
      <c r="D305" s="4">
        <v>9</v>
      </c>
      <c r="E305" s="3">
        <v>96</v>
      </c>
      <c r="F305" s="4" t="s">
        <v>212</v>
      </c>
      <c r="G305" s="4"/>
    </row>
    <row r="306" spans="1:7">
      <c r="A306" s="10">
        <v>6</v>
      </c>
      <c r="B306" s="39" t="s">
        <v>395</v>
      </c>
      <c r="C306" s="40" t="s">
        <v>211</v>
      </c>
      <c r="D306" s="41">
        <v>40</v>
      </c>
      <c r="E306" s="42">
        <v>136</v>
      </c>
      <c r="F306" s="41" t="s">
        <v>212</v>
      </c>
      <c r="G306" s="10"/>
    </row>
    <row r="307" spans="1:7">
      <c r="A307" s="10">
        <v>7</v>
      </c>
      <c r="B307" s="39" t="s">
        <v>241</v>
      </c>
      <c r="C307" s="40" t="s">
        <v>242</v>
      </c>
      <c r="D307" s="41">
        <v>12</v>
      </c>
      <c r="E307" s="42">
        <v>148</v>
      </c>
      <c r="F307" s="41" t="s">
        <v>133</v>
      </c>
      <c r="G307" s="10"/>
    </row>
    <row r="308" spans="1:7">
      <c r="A308" s="10">
        <v>8</v>
      </c>
      <c r="B308" s="50" t="s">
        <v>213</v>
      </c>
      <c r="C308" s="40" t="s">
        <v>214</v>
      </c>
      <c r="D308" s="41">
        <v>55</v>
      </c>
      <c r="E308" s="42">
        <v>150</v>
      </c>
      <c r="F308" s="41" t="s">
        <v>218</v>
      </c>
      <c r="G308" s="10"/>
    </row>
    <row r="309" spans="1:7">
      <c r="A309" s="10">
        <v>9</v>
      </c>
      <c r="B309" s="65" t="s">
        <v>512</v>
      </c>
      <c r="C309" s="40" t="s">
        <v>332</v>
      </c>
      <c r="D309" s="41">
        <v>16</v>
      </c>
      <c r="E309" s="42">
        <v>150</v>
      </c>
      <c r="F309" s="41" t="s">
        <v>174</v>
      </c>
      <c r="G309" s="10"/>
    </row>
    <row r="310" spans="1:7">
      <c r="A310" s="10">
        <v>10</v>
      </c>
      <c r="B310" s="11" t="s">
        <v>183</v>
      </c>
      <c r="C310" s="12" t="s">
        <v>184</v>
      </c>
      <c r="D310" s="10">
        <v>26</v>
      </c>
      <c r="E310" s="13">
        <v>150</v>
      </c>
      <c r="F310" s="10" t="s">
        <v>32</v>
      </c>
      <c r="G310" s="10"/>
    </row>
    <row r="311" spans="1:7">
      <c r="A311" s="4">
        <v>11</v>
      </c>
      <c r="B311" s="9" t="s">
        <v>243</v>
      </c>
      <c r="C311" s="4" t="s">
        <v>244</v>
      </c>
      <c r="D311" s="4">
        <v>4</v>
      </c>
      <c r="E311" s="3">
        <v>150</v>
      </c>
      <c r="F311" s="4" t="s">
        <v>32</v>
      </c>
      <c r="G311" s="9"/>
    </row>
    <row r="312" spans="1:7">
      <c r="A312" s="25">
        <v>12</v>
      </c>
      <c r="B312" s="9" t="s">
        <v>455</v>
      </c>
      <c r="C312" s="4" t="s">
        <v>456</v>
      </c>
      <c r="D312" s="4">
        <v>32</v>
      </c>
      <c r="E312" s="3">
        <v>182</v>
      </c>
      <c r="F312" s="4" t="s">
        <v>32</v>
      </c>
      <c r="G312" s="9"/>
    </row>
    <row r="313" spans="1:7">
      <c r="A313" s="26">
        <v>13</v>
      </c>
      <c r="B313" s="9" t="s">
        <v>3285</v>
      </c>
      <c r="C313" s="4" t="s">
        <v>3280</v>
      </c>
      <c r="D313" s="4">
        <v>32</v>
      </c>
      <c r="E313" s="3">
        <v>214</v>
      </c>
      <c r="F313" s="4" t="s">
        <v>3281</v>
      </c>
      <c r="G313" s="9"/>
    </row>
    <row r="314" spans="1:7">
      <c r="A314" s="26">
        <v>14</v>
      </c>
      <c r="B314" s="9" t="s">
        <v>3322</v>
      </c>
      <c r="C314" s="437" t="s">
        <v>3323</v>
      </c>
      <c r="D314" s="4">
        <v>4</v>
      </c>
      <c r="E314" s="3">
        <v>218</v>
      </c>
      <c r="F314" s="437" t="s">
        <v>3301</v>
      </c>
      <c r="G314" s="9"/>
    </row>
    <row r="315" spans="1:7">
      <c r="A315" s="26">
        <v>15</v>
      </c>
      <c r="B315" s="9" t="s">
        <v>3335</v>
      </c>
      <c r="C315" s="4" t="s">
        <v>3313</v>
      </c>
      <c r="D315" s="4">
        <v>10</v>
      </c>
      <c r="E315" s="3">
        <v>228</v>
      </c>
      <c r="F315" s="437" t="s">
        <v>3301</v>
      </c>
      <c r="G315" s="9"/>
    </row>
    <row r="316" spans="1:7">
      <c r="A316" s="26">
        <v>16</v>
      </c>
      <c r="B316" s="9" t="s">
        <v>3342</v>
      </c>
      <c r="C316" s="4" t="s">
        <v>3344</v>
      </c>
      <c r="D316" s="4">
        <v>15</v>
      </c>
      <c r="E316" s="3">
        <v>243</v>
      </c>
      <c r="F316" s="437" t="s">
        <v>3301</v>
      </c>
      <c r="G316" s="9"/>
    </row>
    <row r="317" spans="1:7">
      <c r="A317" s="26">
        <v>17</v>
      </c>
      <c r="B317" s="9" t="s">
        <v>3317</v>
      </c>
      <c r="C317" s="4" t="s">
        <v>3316</v>
      </c>
      <c r="D317" s="4">
        <v>52</v>
      </c>
      <c r="E317" s="3">
        <v>295</v>
      </c>
      <c r="F317" s="437" t="s">
        <v>3301</v>
      </c>
      <c r="G317" s="9"/>
    </row>
    <row r="318" spans="1:7">
      <c r="A318" s="26">
        <v>18</v>
      </c>
      <c r="B318" s="9" t="s">
        <v>3374</v>
      </c>
      <c r="C318" s="4" t="s">
        <v>3375</v>
      </c>
      <c r="D318" s="4">
        <v>20</v>
      </c>
      <c r="E318" s="3">
        <v>315</v>
      </c>
      <c r="F318" s="437" t="s">
        <v>3365</v>
      </c>
      <c r="G318" s="9"/>
    </row>
    <row r="319" spans="1:7">
      <c r="A319" s="26">
        <v>19</v>
      </c>
      <c r="B319" s="9" t="s">
        <v>3382</v>
      </c>
      <c r="C319" s="4" t="s">
        <v>3383</v>
      </c>
      <c r="D319" s="4">
        <v>14</v>
      </c>
      <c r="E319" s="3">
        <v>329</v>
      </c>
      <c r="F319" s="437" t="s">
        <v>3365</v>
      </c>
      <c r="G319" s="9"/>
    </row>
    <row r="320" spans="1:7">
      <c r="A320" s="26">
        <v>20</v>
      </c>
      <c r="B320" s="454" t="s">
        <v>3391</v>
      </c>
      <c r="C320" s="437" t="s">
        <v>3390</v>
      </c>
      <c r="D320" s="4">
        <v>40</v>
      </c>
      <c r="E320" s="3">
        <v>369</v>
      </c>
      <c r="F320" s="437" t="s">
        <v>3388</v>
      </c>
      <c r="G320" s="9"/>
    </row>
    <row r="321" spans="1:7">
      <c r="A321" s="492" t="s">
        <v>513</v>
      </c>
      <c r="B321" s="492"/>
      <c r="C321" s="492"/>
      <c r="D321" s="2" t="s">
        <v>4</v>
      </c>
      <c r="E321" s="3" t="s">
        <v>5</v>
      </c>
      <c r="F321" s="4" t="s">
        <v>6</v>
      </c>
      <c r="G321" s="5"/>
    </row>
    <row r="322" spans="1:7">
      <c r="A322" s="492" t="s">
        <v>514</v>
      </c>
      <c r="B322" s="492"/>
      <c r="C322" s="492"/>
      <c r="D322" s="4">
        <f>SUM(D324:D333)</f>
        <v>308</v>
      </c>
      <c r="E322" s="3">
        <v>308</v>
      </c>
      <c r="F322" s="493" t="s">
        <v>8</v>
      </c>
      <c r="G322" s="5"/>
    </row>
    <row r="323" spans="1:7">
      <c r="A323" s="6" t="s">
        <v>9</v>
      </c>
      <c r="B323" s="7" t="s">
        <v>10</v>
      </c>
      <c r="C323" s="6" t="s">
        <v>11</v>
      </c>
      <c r="D323" s="6" t="s">
        <v>12</v>
      </c>
      <c r="E323" s="3" t="s">
        <v>13</v>
      </c>
      <c r="F323" s="493"/>
      <c r="G323" s="3" t="s">
        <v>14</v>
      </c>
    </row>
    <row r="324" spans="1:7">
      <c r="A324" s="6">
        <v>1</v>
      </c>
      <c r="B324" s="9" t="s">
        <v>443</v>
      </c>
      <c r="C324" s="4" t="s">
        <v>444</v>
      </c>
      <c r="D324" s="4">
        <v>65</v>
      </c>
      <c r="E324" s="3">
        <v>65</v>
      </c>
      <c r="F324" s="4" t="s">
        <v>308</v>
      </c>
      <c r="G324" s="4"/>
    </row>
    <row r="325" spans="1:7">
      <c r="A325" s="6">
        <v>2</v>
      </c>
      <c r="B325" s="8" t="s">
        <v>213</v>
      </c>
      <c r="C325" s="6" t="s">
        <v>214</v>
      </c>
      <c r="D325" s="4">
        <v>55</v>
      </c>
      <c r="E325" s="3">
        <v>120</v>
      </c>
      <c r="F325" s="4" t="s">
        <v>218</v>
      </c>
      <c r="G325" s="4"/>
    </row>
    <row r="326" spans="1:7">
      <c r="A326" s="4">
        <v>3</v>
      </c>
      <c r="B326" s="8" t="s">
        <v>293</v>
      </c>
      <c r="C326" s="6" t="s">
        <v>294</v>
      </c>
      <c r="D326" s="4">
        <v>60</v>
      </c>
      <c r="E326" s="3">
        <v>180</v>
      </c>
      <c r="F326" s="4" t="s">
        <v>32</v>
      </c>
      <c r="G326" s="4"/>
    </row>
    <row r="327" spans="1:7">
      <c r="A327" s="6">
        <v>4</v>
      </c>
      <c r="B327" s="9" t="s">
        <v>138</v>
      </c>
      <c r="C327" s="6" t="s">
        <v>139</v>
      </c>
      <c r="D327" s="4">
        <v>32</v>
      </c>
      <c r="E327" s="3">
        <v>212</v>
      </c>
      <c r="F327" s="4" t="s">
        <v>32</v>
      </c>
      <c r="G327" s="4"/>
    </row>
    <row r="328" spans="1:7">
      <c r="A328" s="4">
        <v>5</v>
      </c>
      <c r="B328" s="9" t="s">
        <v>3322</v>
      </c>
      <c r="C328" s="458" t="s">
        <v>3323</v>
      </c>
      <c r="D328" s="4">
        <v>4</v>
      </c>
      <c r="E328" s="3">
        <v>216</v>
      </c>
      <c r="F328" s="437" t="s">
        <v>3301</v>
      </c>
      <c r="G328" s="4"/>
    </row>
    <row r="329" spans="1:7">
      <c r="A329" s="10">
        <v>6</v>
      </c>
      <c r="B329" s="11" t="s">
        <v>3317</v>
      </c>
      <c r="C329" s="12" t="s">
        <v>3316</v>
      </c>
      <c r="D329" s="10">
        <v>52</v>
      </c>
      <c r="E329" s="13">
        <v>268</v>
      </c>
      <c r="F329" s="10" t="s">
        <v>3301</v>
      </c>
      <c r="G329" s="10"/>
    </row>
    <row r="330" spans="1:7">
      <c r="A330" s="10">
        <v>7</v>
      </c>
      <c r="B330" s="491" t="s">
        <v>3396</v>
      </c>
      <c r="C330" s="12" t="s">
        <v>3389</v>
      </c>
      <c r="D330" s="10">
        <v>40</v>
      </c>
      <c r="E330" s="13">
        <v>308</v>
      </c>
      <c r="F330" s="442" t="s">
        <v>3388</v>
      </c>
      <c r="G330" s="10"/>
    </row>
    <row r="331" spans="1:7">
      <c r="A331" s="10">
        <v>8</v>
      </c>
      <c r="B331" s="11"/>
      <c r="C331" s="12"/>
      <c r="D331" s="10"/>
      <c r="E331" s="13"/>
      <c r="F331" s="10"/>
      <c r="G331" s="10"/>
    </row>
    <row r="332" spans="1:7">
      <c r="A332" s="10">
        <v>9</v>
      </c>
      <c r="B332" s="11"/>
      <c r="C332" s="12"/>
      <c r="D332" s="10"/>
      <c r="E332" s="13"/>
      <c r="F332" s="10"/>
      <c r="G332" s="10"/>
    </row>
    <row r="333" spans="1:7">
      <c r="A333" s="10">
        <v>10</v>
      </c>
      <c r="B333" s="11"/>
      <c r="C333" s="12"/>
      <c r="D333" s="10"/>
      <c r="E333" s="13"/>
      <c r="F333" s="10"/>
      <c r="G333" s="10"/>
    </row>
    <row r="334" spans="1:7">
      <c r="A334" s="4">
        <v>11</v>
      </c>
      <c r="B334" s="9"/>
      <c r="C334" s="9"/>
      <c r="D334" s="9"/>
      <c r="E334" s="9"/>
      <c r="F334" s="9"/>
      <c r="G334" s="9"/>
    </row>
    <row r="335" spans="1:7">
      <c r="A335" s="25">
        <v>12</v>
      </c>
      <c r="B335" s="9"/>
      <c r="C335" s="9"/>
      <c r="D335" s="9"/>
      <c r="E335" s="9"/>
      <c r="F335" s="9"/>
      <c r="G335" s="9"/>
    </row>
    <row r="336" spans="1:7">
      <c r="A336" s="26">
        <v>13</v>
      </c>
      <c r="B336" s="9"/>
      <c r="C336" s="9"/>
      <c r="D336" s="9"/>
      <c r="E336" s="9"/>
      <c r="F336" s="9"/>
      <c r="G336" s="9"/>
    </row>
    <row r="337" spans="1:7">
      <c r="A337" s="492" t="s">
        <v>515</v>
      </c>
      <c r="B337" s="492"/>
      <c r="C337" s="492"/>
      <c r="D337" s="2" t="s">
        <v>4</v>
      </c>
      <c r="E337" s="3" t="s">
        <v>5</v>
      </c>
      <c r="F337" s="4" t="s">
        <v>6</v>
      </c>
      <c r="G337" s="5"/>
    </row>
    <row r="338" spans="1:7">
      <c r="A338" s="492" t="s">
        <v>516</v>
      </c>
      <c r="B338" s="492"/>
      <c r="C338" s="492"/>
      <c r="D338" s="4">
        <f>SUM(D340:D349)</f>
        <v>252</v>
      </c>
      <c r="E338" s="3">
        <v>252</v>
      </c>
      <c r="F338" s="493" t="s">
        <v>8</v>
      </c>
      <c r="G338" s="5"/>
    </row>
    <row r="339" spans="1:7">
      <c r="A339" s="6" t="s">
        <v>9</v>
      </c>
      <c r="B339" s="7" t="s">
        <v>10</v>
      </c>
      <c r="C339" s="6" t="s">
        <v>11</v>
      </c>
      <c r="D339" s="6" t="s">
        <v>12</v>
      </c>
      <c r="E339" s="3" t="s">
        <v>13</v>
      </c>
      <c r="F339" s="493"/>
      <c r="G339" s="3" t="s">
        <v>14</v>
      </c>
    </row>
    <row r="340" spans="1:7">
      <c r="A340" s="6">
        <v>1</v>
      </c>
      <c r="B340" s="29" t="s">
        <v>452</v>
      </c>
      <c r="C340" s="30" t="s">
        <v>453</v>
      </c>
      <c r="D340" s="31">
        <v>40</v>
      </c>
      <c r="E340" s="3">
        <v>40</v>
      </c>
      <c r="F340" s="4" t="s">
        <v>454</v>
      </c>
      <c r="G340" s="4"/>
    </row>
    <row r="341" spans="1:7">
      <c r="A341" s="6">
        <v>2</v>
      </c>
      <c r="B341" s="9" t="s">
        <v>517</v>
      </c>
      <c r="C341" s="6" t="s">
        <v>211</v>
      </c>
      <c r="D341" s="4">
        <v>40</v>
      </c>
      <c r="E341" s="3">
        <v>80</v>
      </c>
      <c r="F341" s="4" t="s">
        <v>212</v>
      </c>
      <c r="G341" s="4"/>
    </row>
    <row r="342" spans="1:7">
      <c r="A342" s="4">
        <v>3</v>
      </c>
      <c r="B342" s="76" t="s">
        <v>331</v>
      </c>
      <c r="C342" s="6" t="s">
        <v>332</v>
      </c>
      <c r="D342" s="4">
        <v>12</v>
      </c>
      <c r="E342" s="3">
        <v>92</v>
      </c>
      <c r="F342" s="4" t="s">
        <v>174</v>
      </c>
      <c r="G342" s="4"/>
    </row>
    <row r="343" spans="1:7">
      <c r="A343" s="6">
        <v>4</v>
      </c>
      <c r="B343" s="9" t="s">
        <v>455</v>
      </c>
      <c r="C343" s="6" t="s">
        <v>456</v>
      </c>
      <c r="D343" s="4">
        <v>32</v>
      </c>
      <c r="E343" s="3">
        <v>124</v>
      </c>
      <c r="F343" s="4" t="s">
        <v>32</v>
      </c>
      <c r="G343" s="4"/>
    </row>
    <row r="344" spans="1:7">
      <c r="A344" s="4">
        <v>5</v>
      </c>
      <c r="B344" s="9" t="s">
        <v>3285</v>
      </c>
      <c r="C344" s="6" t="s">
        <v>3280</v>
      </c>
      <c r="D344" s="4">
        <v>32</v>
      </c>
      <c r="E344" s="3">
        <v>156</v>
      </c>
      <c r="F344" s="4" t="s">
        <v>3281</v>
      </c>
      <c r="G344" s="4"/>
    </row>
    <row r="345" spans="1:7">
      <c r="A345" s="10">
        <v>6</v>
      </c>
      <c r="B345" s="11" t="s">
        <v>3322</v>
      </c>
      <c r="C345" s="470" t="s">
        <v>3323</v>
      </c>
      <c r="D345" s="10">
        <v>4</v>
      </c>
      <c r="E345" s="13">
        <v>160</v>
      </c>
      <c r="F345" s="442" t="s">
        <v>3301</v>
      </c>
      <c r="G345" s="10"/>
    </row>
    <row r="346" spans="1:7">
      <c r="A346" s="10">
        <v>7</v>
      </c>
      <c r="B346" s="11" t="s">
        <v>3317</v>
      </c>
      <c r="C346" s="12" t="s">
        <v>3316</v>
      </c>
      <c r="D346" s="10">
        <v>52</v>
      </c>
      <c r="E346" s="13">
        <v>212</v>
      </c>
      <c r="F346" s="10" t="s">
        <v>3301</v>
      </c>
      <c r="G346" s="10"/>
    </row>
    <row r="347" spans="1:7">
      <c r="A347" s="10">
        <v>8</v>
      </c>
      <c r="B347" s="11" t="s">
        <v>3392</v>
      </c>
      <c r="C347" s="12" t="s">
        <v>3389</v>
      </c>
      <c r="D347" s="10">
        <v>40</v>
      </c>
      <c r="E347" s="13">
        <v>252</v>
      </c>
      <c r="F347" s="490" t="s">
        <v>3388</v>
      </c>
      <c r="G347" s="10"/>
    </row>
    <row r="348" spans="1:7">
      <c r="A348" s="10">
        <v>9</v>
      </c>
      <c r="B348" s="11"/>
      <c r="C348" s="12"/>
      <c r="D348" s="10"/>
      <c r="E348" s="13"/>
      <c r="F348" s="10"/>
      <c r="G348" s="10"/>
    </row>
    <row r="349" spans="1:7">
      <c r="A349" s="10">
        <v>10</v>
      </c>
      <c r="B349" s="11"/>
      <c r="C349" s="12"/>
      <c r="D349" s="10"/>
      <c r="E349" s="13"/>
      <c r="F349" s="10"/>
      <c r="G349" s="10"/>
    </row>
    <row r="350" spans="1:7">
      <c r="A350" s="4">
        <v>11</v>
      </c>
      <c r="B350" s="9"/>
      <c r="C350" s="9"/>
      <c r="D350" s="9"/>
      <c r="E350" s="9"/>
      <c r="F350" s="9"/>
      <c r="G350" s="9"/>
    </row>
    <row r="351" spans="1:7">
      <c r="A351" s="25">
        <v>12</v>
      </c>
      <c r="B351" s="9"/>
      <c r="C351" s="9"/>
      <c r="D351" s="9"/>
      <c r="E351" s="9"/>
      <c r="F351" s="9"/>
      <c r="G351" s="9"/>
    </row>
    <row r="352" spans="1:7">
      <c r="A352" s="26">
        <v>13</v>
      </c>
      <c r="B352" s="9"/>
      <c r="C352" s="9"/>
      <c r="D352" s="9"/>
      <c r="E352" s="9"/>
      <c r="F352" s="9"/>
      <c r="G352" s="9"/>
    </row>
    <row r="353" spans="1:7">
      <c r="A353" s="492" t="s">
        <v>518</v>
      </c>
      <c r="B353" s="492"/>
      <c r="C353" s="492"/>
      <c r="D353" s="2" t="s">
        <v>4</v>
      </c>
      <c r="E353" s="3" t="s">
        <v>5</v>
      </c>
      <c r="F353" s="4" t="s">
        <v>6</v>
      </c>
      <c r="G353" s="5"/>
    </row>
    <row r="354" spans="1:7">
      <c r="A354" s="492" t="s">
        <v>519</v>
      </c>
      <c r="B354" s="492"/>
      <c r="C354" s="492"/>
      <c r="D354" s="4">
        <f>SUM(D356:D365)</f>
        <v>112</v>
      </c>
      <c r="E354" s="3">
        <v>112</v>
      </c>
      <c r="F354" s="493" t="s">
        <v>8</v>
      </c>
      <c r="G354" s="5"/>
    </row>
    <row r="355" spans="1:7">
      <c r="A355" s="6" t="s">
        <v>9</v>
      </c>
      <c r="B355" s="7" t="s">
        <v>10</v>
      </c>
      <c r="C355" s="6" t="s">
        <v>11</v>
      </c>
      <c r="D355" s="6" t="s">
        <v>12</v>
      </c>
      <c r="E355" s="3" t="s">
        <v>13</v>
      </c>
      <c r="F355" s="493"/>
      <c r="G355" s="3" t="s">
        <v>14</v>
      </c>
    </row>
    <row r="356" spans="1:7">
      <c r="A356" s="6">
        <v>1</v>
      </c>
      <c r="B356" s="8" t="s">
        <v>298</v>
      </c>
      <c r="C356" s="6" t="s">
        <v>511</v>
      </c>
      <c r="D356" s="4">
        <v>8</v>
      </c>
      <c r="E356" s="3">
        <f>MIN(150,SUMIF(C356,"&gt;=112/08/01",D356)-SUMIF(C356,"&gt;=114/08/31",D356))</f>
        <v>8</v>
      </c>
      <c r="F356" s="4" t="s">
        <v>308</v>
      </c>
      <c r="G356" s="4"/>
    </row>
    <row r="357" spans="1:7">
      <c r="A357" s="6">
        <v>2</v>
      </c>
      <c r="B357" s="9" t="s">
        <v>452</v>
      </c>
      <c r="C357" s="6" t="s">
        <v>453</v>
      </c>
      <c r="D357" s="4">
        <v>40</v>
      </c>
      <c r="E357" s="3">
        <f>MIN(150,SUMIF(C357,"&gt;=112/08/01",D357)-SUMIF(C357,"&gt;=114/08/31",D357))</f>
        <v>40</v>
      </c>
      <c r="F357" s="4" t="s">
        <v>454</v>
      </c>
      <c r="G357" s="4"/>
    </row>
    <row r="358" spans="1:7">
      <c r="A358" s="4">
        <v>3</v>
      </c>
      <c r="B358" s="46" t="s">
        <v>417</v>
      </c>
      <c r="C358" s="6" t="s">
        <v>347</v>
      </c>
      <c r="D358" s="4">
        <v>8</v>
      </c>
      <c r="E358" s="3">
        <v>56</v>
      </c>
      <c r="F358" s="4" t="s">
        <v>218</v>
      </c>
      <c r="G358" s="4"/>
    </row>
    <row r="359" spans="1:7">
      <c r="A359" s="6">
        <v>4</v>
      </c>
      <c r="B359" s="9" t="s">
        <v>3322</v>
      </c>
      <c r="C359" s="458" t="s">
        <v>3323</v>
      </c>
      <c r="D359" s="4">
        <v>4</v>
      </c>
      <c r="E359" s="3">
        <v>60</v>
      </c>
      <c r="F359" s="437" t="s">
        <v>3301</v>
      </c>
      <c r="G359" s="4"/>
    </row>
    <row r="360" spans="1:7">
      <c r="A360" s="4">
        <v>5</v>
      </c>
      <c r="B360" s="9" t="s">
        <v>3317</v>
      </c>
      <c r="C360" s="6" t="s">
        <v>3316</v>
      </c>
      <c r="D360" s="4">
        <v>52</v>
      </c>
      <c r="E360" s="3">
        <v>112</v>
      </c>
      <c r="F360" s="437" t="s">
        <v>3301</v>
      </c>
      <c r="G360" s="4"/>
    </row>
    <row r="361" spans="1:7">
      <c r="A361" s="10">
        <v>6</v>
      </c>
      <c r="B361" s="11"/>
      <c r="C361" s="12"/>
      <c r="D361" s="10"/>
      <c r="E361" s="13"/>
      <c r="F361" s="10"/>
      <c r="G361" s="10"/>
    </row>
    <row r="362" spans="1:7">
      <c r="A362" s="10">
        <v>7</v>
      </c>
      <c r="B362" s="11"/>
      <c r="C362" s="12"/>
      <c r="D362" s="10"/>
      <c r="E362" s="13"/>
      <c r="F362" s="10"/>
      <c r="G362" s="10"/>
    </row>
    <row r="363" spans="1:7">
      <c r="A363" s="10">
        <v>8</v>
      </c>
      <c r="B363" s="11"/>
      <c r="C363" s="12"/>
      <c r="D363" s="10"/>
      <c r="E363" s="13"/>
      <c r="F363" s="10"/>
      <c r="G363" s="10"/>
    </row>
    <row r="364" spans="1:7">
      <c r="A364" s="10">
        <v>9</v>
      </c>
      <c r="B364" s="11"/>
      <c r="C364" s="12"/>
      <c r="D364" s="10"/>
      <c r="E364" s="13"/>
      <c r="F364" s="10"/>
      <c r="G364" s="10"/>
    </row>
    <row r="365" spans="1:7">
      <c r="A365" s="10">
        <v>10</v>
      </c>
      <c r="B365" s="11"/>
      <c r="C365" s="12"/>
      <c r="D365" s="10"/>
      <c r="E365" s="13"/>
      <c r="F365" s="10"/>
      <c r="G365" s="10"/>
    </row>
    <row r="366" spans="1:7">
      <c r="A366" s="4">
        <v>11</v>
      </c>
      <c r="B366" s="9"/>
      <c r="C366" s="9"/>
      <c r="D366" s="9"/>
      <c r="E366" s="9"/>
      <c r="F366" s="9"/>
      <c r="G366" s="9"/>
    </row>
    <row r="367" spans="1:7">
      <c r="A367" s="4">
        <v>12</v>
      </c>
      <c r="B367" s="9"/>
      <c r="C367" s="9"/>
      <c r="D367" s="9"/>
      <c r="E367" s="9"/>
      <c r="F367" s="9"/>
      <c r="G367" s="9"/>
    </row>
    <row r="368" spans="1:7">
      <c r="A368" s="492" t="s">
        <v>363</v>
      </c>
      <c r="B368" s="492"/>
      <c r="C368" s="492"/>
      <c r="D368" s="2" t="s">
        <v>4</v>
      </c>
      <c r="E368" s="3" t="s">
        <v>5</v>
      </c>
      <c r="F368" s="4" t="s">
        <v>6</v>
      </c>
      <c r="G368" s="5"/>
    </row>
    <row r="369" spans="1:7">
      <c r="A369" s="492" t="s">
        <v>520</v>
      </c>
      <c r="B369" s="492"/>
      <c r="C369" s="492"/>
      <c r="D369" s="4">
        <f>SUM(D371:D384)</f>
        <v>409</v>
      </c>
      <c r="E369" s="3">
        <v>296</v>
      </c>
      <c r="F369" s="493" t="s">
        <v>8</v>
      </c>
      <c r="G369" s="5"/>
    </row>
    <row r="370" spans="1:7">
      <c r="A370" s="6" t="s">
        <v>9</v>
      </c>
      <c r="B370" s="7" t="s">
        <v>10</v>
      </c>
      <c r="C370" s="6" t="s">
        <v>11</v>
      </c>
      <c r="D370" s="6" t="s">
        <v>12</v>
      </c>
      <c r="E370" s="3" t="s">
        <v>13</v>
      </c>
      <c r="F370" s="493"/>
      <c r="G370" s="3" t="s">
        <v>14</v>
      </c>
    </row>
    <row r="371" spans="1:7">
      <c r="A371" s="6">
        <v>1</v>
      </c>
      <c r="B371" s="8" t="s">
        <v>521</v>
      </c>
      <c r="C371" s="79" t="s">
        <v>522</v>
      </c>
      <c r="D371" s="4">
        <v>40</v>
      </c>
      <c r="E371" s="3">
        <f>MIN(150,SUMIF(C371,"&gt;=112/08/01",D371)-SUMIF(C371,"&gt;=114/08/31",D371))</f>
        <v>40</v>
      </c>
      <c r="F371" s="4" t="s">
        <v>305</v>
      </c>
      <c r="G371" s="4"/>
    </row>
    <row r="372" spans="1:7">
      <c r="A372" s="6">
        <v>2</v>
      </c>
      <c r="B372" s="9" t="s">
        <v>443</v>
      </c>
      <c r="C372" s="4" t="s">
        <v>444</v>
      </c>
      <c r="D372" s="4">
        <v>65</v>
      </c>
      <c r="E372" s="3">
        <f>MIN(150,SUMIF(C371:C372,"&gt;=112/08/01",D371:D372)-SUMIF(C371:C372,"&gt;=114/08/31",D371:D372))</f>
        <v>105</v>
      </c>
      <c r="F372" s="4" t="s">
        <v>308</v>
      </c>
      <c r="G372" s="4"/>
    </row>
    <row r="373" spans="1:7">
      <c r="A373" s="4">
        <v>3</v>
      </c>
      <c r="B373" s="8" t="s">
        <v>494</v>
      </c>
      <c r="C373" s="6" t="s">
        <v>495</v>
      </c>
      <c r="D373" s="4">
        <v>10</v>
      </c>
      <c r="E373" s="3">
        <v>115</v>
      </c>
      <c r="F373" s="4" t="s">
        <v>308</v>
      </c>
      <c r="G373" s="4"/>
    </row>
    <row r="374" spans="1:7">
      <c r="A374" s="6">
        <v>4</v>
      </c>
      <c r="B374" s="9" t="s">
        <v>452</v>
      </c>
      <c r="C374" s="6" t="s">
        <v>453</v>
      </c>
      <c r="D374" s="4">
        <v>40</v>
      </c>
      <c r="E374" s="3">
        <f>MIN(150,SUMIF(C371:C374,"&gt;=112/08/01",D371:D374)-SUMIF(C371:C374,"&gt;=114/08/31",D371:D374))</f>
        <v>150</v>
      </c>
      <c r="F374" s="4" t="s">
        <v>454</v>
      </c>
      <c r="G374" s="4"/>
    </row>
    <row r="375" spans="1:7">
      <c r="A375" s="4">
        <v>5</v>
      </c>
      <c r="B375" s="9" t="s">
        <v>249</v>
      </c>
      <c r="C375" s="4" t="s">
        <v>250</v>
      </c>
      <c r="D375" s="4">
        <v>7</v>
      </c>
      <c r="E375" s="3">
        <v>150</v>
      </c>
      <c r="F375" s="4" t="s">
        <v>130</v>
      </c>
      <c r="G375" s="4"/>
    </row>
    <row r="376" spans="1:7">
      <c r="A376" s="10">
        <v>6</v>
      </c>
      <c r="B376" s="50" t="s">
        <v>324</v>
      </c>
      <c r="C376" s="40" t="s">
        <v>325</v>
      </c>
      <c r="D376" s="41">
        <v>9</v>
      </c>
      <c r="E376" s="42">
        <v>150</v>
      </c>
      <c r="F376" s="41" t="s">
        <v>212</v>
      </c>
      <c r="G376" s="10"/>
    </row>
    <row r="377" spans="1:7">
      <c r="A377" s="10">
        <v>7</v>
      </c>
      <c r="B377" s="84" t="s">
        <v>471</v>
      </c>
      <c r="C377" s="54" t="s">
        <v>472</v>
      </c>
      <c r="D377" s="41">
        <v>6</v>
      </c>
      <c r="E377" s="42">
        <v>150</v>
      </c>
      <c r="F377" s="41" t="s">
        <v>215</v>
      </c>
      <c r="G377" s="10"/>
    </row>
    <row r="378" spans="1:7">
      <c r="A378" s="10">
        <v>8</v>
      </c>
      <c r="B378" s="50" t="s">
        <v>213</v>
      </c>
      <c r="C378" s="40" t="s">
        <v>214</v>
      </c>
      <c r="D378" s="41">
        <v>60</v>
      </c>
      <c r="E378" s="42">
        <v>150</v>
      </c>
      <c r="F378" s="41" t="s">
        <v>218</v>
      </c>
      <c r="G378" s="10"/>
    </row>
    <row r="379" spans="1:7">
      <c r="A379" s="10">
        <v>9</v>
      </c>
      <c r="B379" s="11" t="s">
        <v>183</v>
      </c>
      <c r="C379" s="12" t="s">
        <v>184</v>
      </c>
      <c r="D379" s="10">
        <v>26</v>
      </c>
      <c r="E379" s="13">
        <v>150</v>
      </c>
      <c r="F379" s="10" t="s">
        <v>32</v>
      </c>
      <c r="G379" s="10"/>
    </row>
    <row r="380" spans="1:7">
      <c r="A380" s="10">
        <v>10</v>
      </c>
      <c r="B380" s="11" t="s">
        <v>455</v>
      </c>
      <c r="C380" s="12" t="s">
        <v>456</v>
      </c>
      <c r="D380" s="10">
        <v>32</v>
      </c>
      <c r="E380" s="13">
        <v>182</v>
      </c>
      <c r="F380" s="10" t="s">
        <v>32</v>
      </c>
      <c r="G380" s="10"/>
    </row>
    <row r="381" spans="1:7">
      <c r="A381" s="4">
        <v>11</v>
      </c>
      <c r="B381" s="9" t="s">
        <v>3218</v>
      </c>
      <c r="C381" s="4" t="s">
        <v>3219</v>
      </c>
      <c r="D381" s="4">
        <v>10</v>
      </c>
      <c r="E381" s="3">
        <v>192</v>
      </c>
      <c r="F381" s="437" t="s">
        <v>3215</v>
      </c>
      <c r="G381" s="9"/>
    </row>
    <row r="382" spans="1:7">
      <c r="A382" s="25">
        <v>12</v>
      </c>
      <c r="B382" s="9" t="s">
        <v>3285</v>
      </c>
      <c r="C382" s="4" t="s">
        <v>3280</v>
      </c>
      <c r="D382" s="4">
        <v>32</v>
      </c>
      <c r="E382" s="3">
        <v>224</v>
      </c>
      <c r="F382" s="4" t="s">
        <v>3281</v>
      </c>
      <c r="G382" s="9"/>
    </row>
    <row r="383" spans="1:7">
      <c r="A383" s="26">
        <v>13</v>
      </c>
      <c r="B383" s="9" t="s">
        <v>3322</v>
      </c>
      <c r="C383" s="437" t="s">
        <v>3323</v>
      </c>
      <c r="D383" s="4">
        <v>4</v>
      </c>
      <c r="E383" s="3">
        <v>228</v>
      </c>
      <c r="F383" s="437" t="s">
        <v>3301</v>
      </c>
      <c r="G383" s="9"/>
    </row>
    <row r="384" spans="1:7">
      <c r="A384" s="26">
        <v>14</v>
      </c>
      <c r="B384" s="9" t="s">
        <v>3317</v>
      </c>
      <c r="C384" s="9" t="s">
        <v>3316</v>
      </c>
      <c r="D384" s="4">
        <v>68</v>
      </c>
      <c r="E384" s="3">
        <v>296</v>
      </c>
      <c r="F384" s="4" t="s">
        <v>3301</v>
      </c>
      <c r="G384" s="9"/>
    </row>
    <row r="385" spans="1:7">
      <c r="A385" s="26">
        <v>15</v>
      </c>
      <c r="B385" s="9"/>
      <c r="C385" s="9"/>
      <c r="D385" s="9"/>
      <c r="E385" s="9"/>
      <c r="F385" s="9"/>
      <c r="G385" s="9"/>
    </row>
    <row r="386" spans="1:7">
      <c r="A386" s="492" t="s">
        <v>523</v>
      </c>
      <c r="B386" s="492"/>
      <c r="C386" s="492"/>
      <c r="D386" s="2" t="s">
        <v>4</v>
      </c>
      <c r="E386" s="3" t="s">
        <v>5</v>
      </c>
      <c r="F386" s="4" t="s">
        <v>6</v>
      </c>
      <c r="G386" s="5"/>
    </row>
    <row r="387" spans="1:7">
      <c r="A387" s="492" t="s">
        <v>524</v>
      </c>
      <c r="B387" s="492"/>
      <c r="C387" s="492"/>
      <c r="D387" s="4">
        <f>SUM(D389:D400)</f>
        <v>340</v>
      </c>
      <c r="E387" s="3">
        <v>320</v>
      </c>
      <c r="F387" s="493" t="s">
        <v>8</v>
      </c>
      <c r="G387" s="5"/>
    </row>
    <row r="388" spans="1:7">
      <c r="A388" s="6" t="s">
        <v>9</v>
      </c>
      <c r="B388" s="7" t="s">
        <v>10</v>
      </c>
      <c r="C388" s="6" t="s">
        <v>11</v>
      </c>
      <c r="D388" s="6" t="s">
        <v>12</v>
      </c>
      <c r="E388" s="3" t="s">
        <v>13</v>
      </c>
      <c r="F388" s="493"/>
      <c r="G388" s="3" t="s">
        <v>14</v>
      </c>
    </row>
    <row r="389" spans="1:7">
      <c r="A389" s="6">
        <v>1</v>
      </c>
      <c r="B389" s="8" t="s">
        <v>298</v>
      </c>
      <c r="C389" s="6" t="s">
        <v>511</v>
      </c>
      <c r="D389" s="4">
        <v>4</v>
      </c>
      <c r="E389" s="3">
        <f>MIN(150,SUMIF(C389,"&gt;=112/08/01",D389)-SUMIF(C389,"&gt;=114/08/31",D389))</f>
        <v>4</v>
      </c>
      <c r="F389" s="4" t="s">
        <v>308</v>
      </c>
      <c r="G389" s="4"/>
    </row>
    <row r="390" spans="1:7">
      <c r="A390" s="6">
        <v>2</v>
      </c>
      <c r="B390" s="9" t="s">
        <v>443</v>
      </c>
      <c r="C390" s="4" t="s">
        <v>444</v>
      </c>
      <c r="D390" s="4">
        <v>65</v>
      </c>
      <c r="E390" s="3">
        <f>MIN(150,SUMIF(C389:C390,"&gt;=112/08/01",D389:D390)-SUMIF(C389:C390,"&gt;=114/08/31",D389:D390))</f>
        <v>69</v>
      </c>
      <c r="F390" s="4" t="s">
        <v>308</v>
      </c>
      <c r="G390" s="4"/>
    </row>
    <row r="391" spans="1:7">
      <c r="A391" s="4">
        <v>3</v>
      </c>
      <c r="B391" s="9" t="s">
        <v>496</v>
      </c>
      <c r="C391" s="6" t="s">
        <v>497</v>
      </c>
      <c r="D391" s="4">
        <v>8</v>
      </c>
      <c r="E391" s="3">
        <v>77</v>
      </c>
      <c r="F391" s="4" t="s">
        <v>212</v>
      </c>
      <c r="G391" s="4"/>
    </row>
    <row r="392" spans="1:7">
      <c r="A392" s="6">
        <v>4</v>
      </c>
      <c r="B392" s="9" t="s">
        <v>525</v>
      </c>
      <c r="C392" s="6" t="s">
        <v>211</v>
      </c>
      <c r="D392" s="4">
        <v>40</v>
      </c>
      <c r="E392" s="3">
        <v>117</v>
      </c>
      <c r="F392" s="4" t="s">
        <v>212</v>
      </c>
      <c r="G392" s="4"/>
    </row>
    <row r="393" spans="1:7">
      <c r="A393" s="4">
        <v>5</v>
      </c>
      <c r="B393" s="8" t="s">
        <v>213</v>
      </c>
      <c r="C393" s="6" t="s">
        <v>214</v>
      </c>
      <c r="D393" s="4">
        <v>55</v>
      </c>
      <c r="E393" s="3">
        <v>150</v>
      </c>
      <c r="F393" s="4" t="s">
        <v>218</v>
      </c>
      <c r="G393" s="4"/>
    </row>
    <row r="394" spans="1:7">
      <c r="A394" s="10">
        <v>6</v>
      </c>
      <c r="B394" s="65" t="s">
        <v>331</v>
      </c>
      <c r="C394" s="40" t="s">
        <v>332</v>
      </c>
      <c r="D394" s="41">
        <v>12</v>
      </c>
      <c r="E394" s="42">
        <v>150</v>
      </c>
      <c r="F394" s="41" t="s">
        <v>174</v>
      </c>
      <c r="G394" s="10"/>
    </row>
    <row r="395" spans="1:7">
      <c r="A395" s="10">
        <v>7</v>
      </c>
      <c r="B395" s="11" t="s">
        <v>183</v>
      </c>
      <c r="C395" s="12" t="s">
        <v>184</v>
      </c>
      <c r="D395" s="10">
        <v>26</v>
      </c>
      <c r="E395" s="13">
        <v>150</v>
      </c>
      <c r="F395" s="10" t="s">
        <v>32</v>
      </c>
      <c r="G395" s="10"/>
    </row>
    <row r="396" spans="1:7">
      <c r="A396" s="10">
        <v>8</v>
      </c>
      <c r="B396" s="11" t="s">
        <v>455</v>
      </c>
      <c r="C396" s="12" t="s">
        <v>456</v>
      </c>
      <c r="D396" s="10">
        <v>32</v>
      </c>
      <c r="E396" s="13">
        <v>182</v>
      </c>
      <c r="F396" s="10" t="s">
        <v>32</v>
      </c>
      <c r="G396" s="10"/>
    </row>
    <row r="397" spans="1:7">
      <c r="A397" s="10">
        <v>9</v>
      </c>
      <c r="B397" s="11" t="s">
        <v>3285</v>
      </c>
      <c r="C397" s="12" t="s">
        <v>3280</v>
      </c>
      <c r="D397" s="10">
        <v>32</v>
      </c>
      <c r="E397" s="13">
        <v>214</v>
      </c>
      <c r="F397" s="10" t="s">
        <v>3281</v>
      </c>
      <c r="G397" s="10"/>
    </row>
    <row r="398" spans="1:7">
      <c r="A398" s="10">
        <v>10</v>
      </c>
      <c r="B398" s="11" t="s">
        <v>3322</v>
      </c>
      <c r="C398" s="470" t="s">
        <v>3323</v>
      </c>
      <c r="D398" s="10">
        <v>4</v>
      </c>
      <c r="E398" s="13">
        <v>218</v>
      </c>
      <c r="F398" s="442" t="s">
        <v>3301</v>
      </c>
      <c r="G398" s="10"/>
    </row>
    <row r="399" spans="1:7">
      <c r="A399" s="4">
        <v>11</v>
      </c>
      <c r="B399" s="9" t="s">
        <v>3335</v>
      </c>
      <c r="C399" s="4" t="s">
        <v>3313</v>
      </c>
      <c r="D399" s="4">
        <v>10</v>
      </c>
      <c r="E399" s="3">
        <v>228</v>
      </c>
      <c r="F399" s="437" t="s">
        <v>3301</v>
      </c>
      <c r="G399" s="9"/>
    </row>
    <row r="400" spans="1:7">
      <c r="A400" s="25">
        <v>12</v>
      </c>
      <c r="B400" s="9" t="s">
        <v>3317</v>
      </c>
      <c r="C400" s="9" t="s">
        <v>3316</v>
      </c>
      <c r="D400" s="4">
        <v>52</v>
      </c>
      <c r="E400" s="3">
        <v>280</v>
      </c>
      <c r="F400" s="437" t="s">
        <v>3301</v>
      </c>
      <c r="G400" s="9"/>
    </row>
    <row r="401" spans="1:7">
      <c r="A401" s="26">
        <v>13</v>
      </c>
      <c r="B401" s="454" t="s">
        <v>3398</v>
      </c>
      <c r="C401" s="437" t="s">
        <v>3390</v>
      </c>
      <c r="D401" s="4">
        <v>40</v>
      </c>
      <c r="E401" s="3">
        <v>320</v>
      </c>
      <c r="F401" s="437" t="s">
        <v>3388</v>
      </c>
      <c r="G401" s="9"/>
    </row>
    <row r="402" spans="1:7">
      <c r="A402" s="492" t="s">
        <v>526</v>
      </c>
      <c r="B402" s="492"/>
      <c r="C402" s="492"/>
      <c r="D402" s="2" t="s">
        <v>4</v>
      </c>
      <c r="E402" s="3" t="s">
        <v>5</v>
      </c>
      <c r="F402" s="4" t="s">
        <v>6</v>
      </c>
      <c r="G402" s="5"/>
    </row>
    <row r="403" spans="1:7">
      <c r="A403" s="492" t="s">
        <v>527</v>
      </c>
      <c r="B403" s="492"/>
      <c r="C403" s="492"/>
      <c r="D403" s="4">
        <f>SUM(D404:D414)</f>
        <v>82</v>
      </c>
      <c r="E403" s="3">
        <v>82</v>
      </c>
      <c r="F403" s="493" t="s">
        <v>8</v>
      </c>
      <c r="G403" s="5"/>
    </row>
    <row r="404" spans="1:7">
      <c r="A404" s="6" t="s">
        <v>9</v>
      </c>
      <c r="B404" s="7" t="s">
        <v>10</v>
      </c>
      <c r="C404" s="6" t="s">
        <v>11</v>
      </c>
      <c r="D404" s="6" t="s">
        <v>12</v>
      </c>
      <c r="E404" s="3" t="s">
        <v>13</v>
      </c>
      <c r="F404" s="493"/>
      <c r="G404" s="3" t="s">
        <v>14</v>
      </c>
    </row>
    <row r="405" spans="1:7" ht="16.5" customHeight="1">
      <c r="A405" s="6">
        <v>1</v>
      </c>
      <c r="B405" s="8" t="s">
        <v>469</v>
      </c>
      <c r="C405" s="79" t="s">
        <v>470</v>
      </c>
      <c r="D405" s="4">
        <v>8</v>
      </c>
      <c r="E405" s="3">
        <f>MIN(150,SUMIF(C405,"&gt;=112/08/01",D405)-SUMIF(C405,"&gt;=114/08/31",D405))</f>
        <v>8</v>
      </c>
      <c r="F405" s="4" t="s">
        <v>308</v>
      </c>
      <c r="G405" s="4"/>
    </row>
    <row r="406" spans="1:7">
      <c r="A406" s="6">
        <v>2</v>
      </c>
      <c r="B406" s="9" t="s">
        <v>393</v>
      </c>
      <c r="C406" s="6" t="s">
        <v>394</v>
      </c>
      <c r="D406" s="4">
        <v>8</v>
      </c>
      <c r="E406" s="3">
        <v>16</v>
      </c>
      <c r="F406" s="4" t="s">
        <v>308</v>
      </c>
      <c r="G406" s="4"/>
    </row>
    <row r="407" spans="1:7">
      <c r="A407" s="4">
        <v>3</v>
      </c>
      <c r="B407" s="46" t="s">
        <v>346</v>
      </c>
      <c r="C407" s="6" t="s">
        <v>347</v>
      </c>
      <c r="D407" s="4">
        <v>10</v>
      </c>
      <c r="E407" s="3">
        <v>26</v>
      </c>
      <c r="F407" s="4" t="s">
        <v>174</v>
      </c>
      <c r="G407" s="4"/>
    </row>
    <row r="408" spans="1:7">
      <c r="A408" s="6">
        <v>4</v>
      </c>
      <c r="B408" s="9" t="s">
        <v>3322</v>
      </c>
      <c r="C408" s="458" t="s">
        <v>3323</v>
      </c>
      <c r="D408" s="4">
        <v>4</v>
      </c>
      <c r="E408" s="3">
        <v>30</v>
      </c>
      <c r="F408" s="437" t="s">
        <v>3301</v>
      </c>
      <c r="G408" s="4"/>
    </row>
    <row r="409" spans="1:7">
      <c r="A409" s="4">
        <v>5</v>
      </c>
      <c r="B409" s="9" t="s">
        <v>3317</v>
      </c>
      <c r="C409" s="6" t="s">
        <v>3316</v>
      </c>
      <c r="D409" s="4">
        <v>52</v>
      </c>
      <c r="E409" s="3">
        <v>82</v>
      </c>
      <c r="F409" s="437" t="s">
        <v>3301</v>
      </c>
      <c r="G409" s="4"/>
    </row>
    <row r="410" spans="1:7">
      <c r="A410" s="10">
        <v>6</v>
      </c>
      <c r="B410" s="11"/>
      <c r="C410" s="12"/>
      <c r="D410" s="10"/>
      <c r="E410" s="13"/>
      <c r="F410" s="10"/>
      <c r="G410" s="10"/>
    </row>
    <row r="411" spans="1:7">
      <c r="A411" s="10">
        <v>7</v>
      </c>
      <c r="B411" s="11"/>
      <c r="C411" s="12"/>
      <c r="D411" s="10"/>
      <c r="E411" s="13"/>
      <c r="F411" s="10"/>
      <c r="G411" s="10"/>
    </row>
    <row r="412" spans="1:7">
      <c r="A412" s="10">
        <v>8</v>
      </c>
      <c r="B412" s="11"/>
      <c r="C412" s="12"/>
      <c r="D412" s="10"/>
      <c r="E412" s="13"/>
      <c r="F412" s="10"/>
      <c r="G412" s="10"/>
    </row>
    <row r="413" spans="1:7">
      <c r="A413" s="10">
        <v>9</v>
      </c>
      <c r="B413" s="11"/>
      <c r="C413" s="12"/>
      <c r="D413" s="10"/>
      <c r="E413" s="13"/>
      <c r="F413" s="10"/>
      <c r="G413" s="10"/>
    </row>
    <row r="414" spans="1:7">
      <c r="A414" s="10">
        <v>10</v>
      </c>
      <c r="B414" s="11"/>
      <c r="C414" s="12"/>
      <c r="D414" s="10"/>
      <c r="E414" s="13"/>
      <c r="F414" s="10"/>
      <c r="G414" s="10"/>
    </row>
    <row r="415" spans="1:7">
      <c r="A415" s="4">
        <v>11</v>
      </c>
      <c r="B415" s="9"/>
      <c r="C415" s="9"/>
      <c r="D415" s="9"/>
      <c r="E415" s="9"/>
      <c r="F415" s="9"/>
      <c r="G415" s="9"/>
    </row>
    <row r="416" spans="1:7">
      <c r="A416" s="25">
        <v>12</v>
      </c>
      <c r="B416" s="9"/>
      <c r="C416" s="9"/>
      <c r="D416" s="9"/>
      <c r="E416" s="9"/>
      <c r="F416" s="9"/>
      <c r="G416" s="9"/>
    </row>
    <row r="417" spans="1:7">
      <c r="A417" s="26">
        <v>13</v>
      </c>
      <c r="B417" s="9"/>
      <c r="C417" s="9"/>
      <c r="D417" s="9"/>
      <c r="E417" s="9"/>
      <c r="F417" s="9"/>
      <c r="G417" s="9"/>
    </row>
    <row r="418" spans="1:7">
      <c r="A418" s="492" t="s">
        <v>528</v>
      </c>
      <c r="B418" s="492"/>
      <c r="C418" s="492"/>
      <c r="D418" s="2" t="s">
        <v>4</v>
      </c>
      <c r="E418" s="3" t="s">
        <v>5</v>
      </c>
      <c r="F418" s="4" t="s">
        <v>6</v>
      </c>
      <c r="G418" s="5"/>
    </row>
    <row r="419" spans="1:7">
      <c r="A419" s="492" t="s">
        <v>529</v>
      </c>
      <c r="B419" s="492"/>
      <c r="C419" s="492"/>
      <c r="D419" s="4">
        <f>SUM(D421:D433)</f>
        <v>320</v>
      </c>
      <c r="E419" s="3">
        <v>254</v>
      </c>
      <c r="F419" s="493" t="s">
        <v>8</v>
      </c>
      <c r="G419" s="5"/>
    </row>
    <row r="420" spans="1:7">
      <c r="A420" s="6" t="s">
        <v>9</v>
      </c>
      <c r="B420" s="7" t="s">
        <v>10</v>
      </c>
      <c r="C420" s="6" t="s">
        <v>11</v>
      </c>
      <c r="D420" s="6" t="s">
        <v>12</v>
      </c>
      <c r="E420" s="3" t="s">
        <v>13</v>
      </c>
      <c r="F420" s="493"/>
      <c r="G420" s="3" t="s">
        <v>14</v>
      </c>
    </row>
    <row r="421" spans="1:7">
      <c r="A421" s="6">
        <v>1</v>
      </c>
      <c r="B421" s="9" t="s">
        <v>301</v>
      </c>
      <c r="C421" s="4" t="s">
        <v>302</v>
      </c>
      <c r="D421" s="4">
        <v>20</v>
      </c>
      <c r="E421" s="3">
        <f>MIN(150,SUMIF(C421,"&gt;=112/08/01",D421)-SUMIF(C421,"&gt;=114/08/31",D421))</f>
        <v>20</v>
      </c>
      <c r="F421" s="4" t="s">
        <v>300</v>
      </c>
      <c r="G421" s="4"/>
    </row>
    <row r="422" spans="1:7">
      <c r="A422" s="6">
        <v>2</v>
      </c>
      <c r="B422" s="9" t="s">
        <v>477</v>
      </c>
      <c r="C422" s="6" t="s">
        <v>478</v>
      </c>
      <c r="D422" s="4">
        <v>10</v>
      </c>
      <c r="E422" s="3">
        <f>MIN(150,SUMIF(C421:C422,"&gt;=112/08/01",D421:D422)-SUMIF(C421:C422,"&gt;=114/08/31",D421:D422))</f>
        <v>30</v>
      </c>
      <c r="F422" s="4" t="s">
        <v>300</v>
      </c>
      <c r="G422" s="4"/>
    </row>
    <row r="423" spans="1:7">
      <c r="A423" s="4">
        <v>3</v>
      </c>
      <c r="B423" s="9" t="s">
        <v>530</v>
      </c>
      <c r="C423" s="6" t="s">
        <v>307</v>
      </c>
      <c r="D423" s="4">
        <v>8</v>
      </c>
      <c r="E423" s="3">
        <f>MIN(150,SUMIF(C421:C423,"&gt;=112/08/01",D421:D423)-SUMIF(C421:C423,"&gt;=114/08/31",D421:D423))</f>
        <v>38</v>
      </c>
      <c r="F423" s="4" t="s">
        <v>308</v>
      </c>
      <c r="G423" s="4"/>
    </row>
    <row r="424" spans="1:7">
      <c r="A424" s="6">
        <v>4</v>
      </c>
      <c r="B424" s="46" t="s">
        <v>301</v>
      </c>
      <c r="C424" s="6" t="s">
        <v>531</v>
      </c>
      <c r="D424" s="4">
        <v>30</v>
      </c>
      <c r="E424" s="3">
        <f>MIN(150,SUMIF(C421:C424,"&gt;=112/08/01",D421:D424)-SUMIF(C421:C424,"&gt;=114/08/31",D421:D424))</f>
        <v>68</v>
      </c>
      <c r="F424" s="4" t="s">
        <v>308</v>
      </c>
      <c r="G424" s="4"/>
    </row>
    <row r="425" spans="1:7">
      <c r="A425" s="4">
        <v>5</v>
      </c>
      <c r="B425" s="9" t="s">
        <v>532</v>
      </c>
      <c r="C425" s="6" t="s">
        <v>531</v>
      </c>
      <c r="D425" s="4">
        <v>100</v>
      </c>
      <c r="E425" s="3">
        <f>MIN(150,SUMIF(C421:C425,"&gt;=112/08/01",D421:D425)-SUMIF(C421:C425,"&gt;=114/08/31",D421:D425))</f>
        <v>150</v>
      </c>
      <c r="F425" s="4" t="s">
        <v>308</v>
      </c>
      <c r="G425" s="4"/>
    </row>
    <row r="426" spans="1:7">
      <c r="A426" s="10">
        <v>6</v>
      </c>
      <c r="B426" s="39" t="s">
        <v>404</v>
      </c>
      <c r="C426" s="40" t="s">
        <v>405</v>
      </c>
      <c r="D426" s="41">
        <v>16</v>
      </c>
      <c r="E426" s="42">
        <v>150</v>
      </c>
      <c r="F426" s="41" t="s">
        <v>406</v>
      </c>
      <c r="G426" s="10"/>
    </row>
    <row r="427" spans="1:7">
      <c r="A427" s="10">
        <v>7</v>
      </c>
      <c r="B427" s="65" t="s">
        <v>331</v>
      </c>
      <c r="C427" s="40" t="s">
        <v>332</v>
      </c>
      <c r="D427" s="41">
        <v>12</v>
      </c>
      <c r="E427" s="42">
        <v>150</v>
      </c>
      <c r="F427" s="41" t="s">
        <v>174</v>
      </c>
      <c r="G427" s="10"/>
    </row>
    <row r="428" spans="1:7">
      <c r="A428" s="10">
        <v>8</v>
      </c>
      <c r="B428" s="11" t="s">
        <v>154</v>
      </c>
      <c r="C428" s="12" t="s">
        <v>155</v>
      </c>
      <c r="D428" s="10">
        <v>40</v>
      </c>
      <c r="E428" s="13">
        <v>190</v>
      </c>
      <c r="F428" s="10" t="s">
        <v>32</v>
      </c>
      <c r="G428" s="10"/>
    </row>
    <row r="429" spans="1:7">
      <c r="A429" s="10">
        <v>9</v>
      </c>
      <c r="B429" s="11" t="s">
        <v>455</v>
      </c>
      <c r="C429" s="12" t="s">
        <v>456</v>
      </c>
      <c r="D429" s="10">
        <v>32</v>
      </c>
      <c r="E429" s="13">
        <v>222</v>
      </c>
      <c r="F429" s="10" t="s">
        <v>32</v>
      </c>
      <c r="G429" s="10"/>
    </row>
    <row r="430" spans="1:7">
      <c r="A430" s="10">
        <v>10</v>
      </c>
      <c r="B430" s="11" t="s">
        <v>3218</v>
      </c>
      <c r="C430" s="12" t="s">
        <v>3219</v>
      </c>
      <c r="D430" s="10">
        <v>8</v>
      </c>
      <c r="E430" s="13">
        <v>230</v>
      </c>
      <c r="F430" s="10" t="s">
        <v>3215</v>
      </c>
      <c r="G430" s="10"/>
    </row>
    <row r="431" spans="1:7">
      <c r="A431" s="4">
        <v>11</v>
      </c>
      <c r="B431" s="9" t="s">
        <v>3221</v>
      </c>
      <c r="C431" s="9" t="s">
        <v>3222</v>
      </c>
      <c r="D431" s="4">
        <v>20</v>
      </c>
      <c r="E431" s="3">
        <v>250</v>
      </c>
      <c r="F431" s="4" t="s">
        <v>3215</v>
      </c>
      <c r="G431" s="9"/>
    </row>
    <row r="432" spans="1:7">
      <c r="A432" s="26">
        <v>12</v>
      </c>
      <c r="B432" s="9" t="s">
        <v>3322</v>
      </c>
      <c r="C432" s="437" t="s">
        <v>3324</v>
      </c>
      <c r="D432" s="4">
        <v>4</v>
      </c>
      <c r="E432" s="3">
        <v>254</v>
      </c>
      <c r="F432" s="437" t="s">
        <v>3301</v>
      </c>
      <c r="G432" s="9"/>
    </row>
    <row r="433" spans="1:7">
      <c r="A433" s="26">
        <v>13</v>
      </c>
      <c r="B433" s="9" t="s">
        <v>3176</v>
      </c>
      <c r="C433" s="485" t="s">
        <v>3381</v>
      </c>
      <c r="D433" s="4">
        <v>20</v>
      </c>
      <c r="E433" s="3">
        <v>274</v>
      </c>
      <c r="F433" s="485" t="s">
        <v>3365</v>
      </c>
      <c r="G433" s="9"/>
    </row>
    <row r="434" spans="1:7">
      <c r="A434" s="492" t="s">
        <v>533</v>
      </c>
      <c r="B434" s="492"/>
      <c r="C434" s="492"/>
      <c r="D434" s="2" t="s">
        <v>4</v>
      </c>
      <c r="E434" s="3" t="s">
        <v>5</v>
      </c>
      <c r="F434" s="4" t="s">
        <v>6</v>
      </c>
      <c r="G434" s="5"/>
    </row>
    <row r="435" spans="1:7">
      <c r="A435" s="492" t="s">
        <v>534</v>
      </c>
      <c r="B435" s="492"/>
      <c r="C435" s="492"/>
      <c r="D435" s="4">
        <f>SUM(D437:D446)</f>
        <v>316</v>
      </c>
      <c r="E435" s="3">
        <v>316</v>
      </c>
      <c r="F435" s="493" t="s">
        <v>8</v>
      </c>
      <c r="G435" s="5"/>
    </row>
    <row r="436" spans="1:7">
      <c r="A436" s="6" t="s">
        <v>9</v>
      </c>
      <c r="B436" s="7" t="s">
        <v>10</v>
      </c>
      <c r="C436" s="6" t="s">
        <v>11</v>
      </c>
      <c r="D436" s="6" t="s">
        <v>12</v>
      </c>
      <c r="E436" s="3" t="s">
        <v>13</v>
      </c>
      <c r="F436" s="493"/>
      <c r="G436" s="3" t="s">
        <v>14</v>
      </c>
    </row>
    <row r="437" spans="1:7">
      <c r="A437" s="6">
        <v>1</v>
      </c>
      <c r="B437" s="9" t="s">
        <v>443</v>
      </c>
      <c r="C437" s="4" t="s">
        <v>444</v>
      </c>
      <c r="D437" s="4">
        <v>65</v>
      </c>
      <c r="E437" s="3">
        <f>MIN(150,SUMIF(C437,"&gt;=112/08/01",D437)-SUMIF(C437,"&gt;=114/08/31",D437))</f>
        <v>65</v>
      </c>
      <c r="F437" s="4" t="s">
        <v>308</v>
      </c>
      <c r="G437" s="4"/>
    </row>
    <row r="438" spans="1:7">
      <c r="A438" s="6">
        <v>2</v>
      </c>
      <c r="B438" s="9" t="s">
        <v>359</v>
      </c>
      <c r="C438" s="6" t="s">
        <v>535</v>
      </c>
      <c r="D438" s="4">
        <v>8</v>
      </c>
      <c r="E438" s="3">
        <v>73</v>
      </c>
      <c r="F438" s="4" t="s">
        <v>127</v>
      </c>
      <c r="G438" s="4"/>
    </row>
    <row r="439" spans="1:7">
      <c r="A439" s="4">
        <v>3</v>
      </c>
      <c r="B439" s="8" t="s">
        <v>213</v>
      </c>
      <c r="C439" s="6" t="s">
        <v>214</v>
      </c>
      <c r="D439" s="4">
        <v>55</v>
      </c>
      <c r="E439" s="3">
        <v>128</v>
      </c>
      <c r="F439" s="4" t="s">
        <v>218</v>
      </c>
      <c r="G439" s="4"/>
    </row>
    <row r="440" spans="1:7">
      <c r="A440" s="6">
        <v>4</v>
      </c>
      <c r="B440" s="9" t="s">
        <v>293</v>
      </c>
      <c r="C440" s="6" t="s">
        <v>294</v>
      </c>
      <c r="D440" s="4">
        <v>60</v>
      </c>
      <c r="E440" s="3">
        <v>188</v>
      </c>
      <c r="F440" s="4" t="s">
        <v>32</v>
      </c>
      <c r="G440" s="4"/>
    </row>
    <row r="441" spans="1:7">
      <c r="A441" s="4">
        <v>5</v>
      </c>
      <c r="B441" s="9" t="s">
        <v>138</v>
      </c>
      <c r="C441" s="6" t="s">
        <v>139</v>
      </c>
      <c r="D441" s="4">
        <v>32</v>
      </c>
      <c r="E441" s="3">
        <v>220</v>
      </c>
      <c r="F441" s="4" t="s">
        <v>32</v>
      </c>
      <c r="G441" s="4"/>
    </row>
    <row r="442" spans="1:7">
      <c r="A442" s="10">
        <v>6</v>
      </c>
      <c r="B442" s="11" t="s">
        <v>3322</v>
      </c>
      <c r="C442" s="470" t="s">
        <v>3323</v>
      </c>
      <c r="D442" s="10">
        <v>4</v>
      </c>
      <c r="E442" s="13">
        <v>224</v>
      </c>
      <c r="F442" s="442" t="s">
        <v>3301</v>
      </c>
      <c r="G442" s="10"/>
    </row>
    <row r="443" spans="1:7">
      <c r="A443" s="10">
        <v>7</v>
      </c>
      <c r="B443" s="11" t="s">
        <v>3317</v>
      </c>
      <c r="C443" s="12" t="s">
        <v>3316</v>
      </c>
      <c r="D443" s="10">
        <v>52</v>
      </c>
      <c r="E443" s="13">
        <v>276</v>
      </c>
      <c r="F443" s="442" t="s">
        <v>3301</v>
      </c>
      <c r="G443" s="10"/>
    </row>
    <row r="444" spans="1:7">
      <c r="A444" s="10">
        <v>8</v>
      </c>
      <c r="B444" s="491" t="s">
        <v>3395</v>
      </c>
      <c r="C444" s="12" t="s">
        <v>3389</v>
      </c>
      <c r="D444" s="10">
        <v>40</v>
      </c>
      <c r="E444" s="13">
        <v>316</v>
      </c>
      <c r="F444" s="442" t="s">
        <v>3388</v>
      </c>
      <c r="G444" s="10"/>
    </row>
    <row r="445" spans="1:7">
      <c r="A445" s="10">
        <v>9</v>
      </c>
      <c r="B445" s="11"/>
      <c r="C445" s="12"/>
      <c r="D445" s="10"/>
      <c r="E445" s="13"/>
      <c r="F445" s="10"/>
      <c r="G445" s="10"/>
    </row>
    <row r="446" spans="1:7">
      <c r="A446" s="10">
        <v>10</v>
      </c>
      <c r="B446" s="11"/>
      <c r="C446" s="12"/>
      <c r="D446" s="10"/>
      <c r="E446" s="13"/>
      <c r="F446" s="10"/>
      <c r="G446" s="10"/>
    </row>
    <row r="447" spans="1:7">
      <c r="A447" s="4">
        <v>11</v>
      </c>
      <c r="B447" s="9"/>
      <c r="C447" s="9"/>
      <c r="D447" s="9"/>
      <c r="E447" s="9"/>
      <c r="F447" s="9"/>
      <c r="G447" s="9"/>
    </row>
    <row r="448" spans="1:7">
      <c r="A448" s="25">
        <v>12</v>
      </c>
      <c r="B448" s="9"/>
      <c r="C448" s="9"/>
      <c r="D448" s="9"/>
      <c r="E448" s="9"/>
      <c r="F448" s="9"/>
      <c r="G448" s="9"/>
    </row>
    <row r="449" spans="1:7">
      <c r="A449" s="26">
        <v>13</v>
      </c>
      <c r="B449" s="9"/>
      <c r="C449" s="9"/>
      <c r="D449" s="9"/>
      <c r="E449" s="9"/>
      <c r="F449" s="9"/>
      <c r="G449" s="9"/>
    </row>
    <row r="450" spans="1:7">
      <c r="A450" s="492" t="s">
        <v>536</v>
      </c>
      <c r="B450" s="492"/>
      <c r="C450" s="492"/>
      <c r="D450" s="2" t="s">
        <v>4</v>
      </c>
      <c r="E450" s="3" t="s">
        <v>5</v>
      </c>
      <c r="F450" s="4" t="s">
        <v>6</v>
      </c>
      <c r="G450" s="5"/>
    </row>
    <row r="451" spans="1:7">
      <c r="A451" s="492" t="s">
        <v>537</v>
      </c>
      <c r="B451" s="492"/>
      <c r="C451" s="492"/>
      <c r="D451" s="4">
        <f>SUM(D453:D462)</f>
        <v>281</v>
      </c>
      <c r="E451" s="3">
        <v>281</v>
      </c>
      <c r="F451" s="493" t="s">
        <v>8</v>
      </c>
      <c r="G451" s="5"/>
    </row>
    <row r="452" spans="1:7">
      <c r="A452" s="6" t="s">
        <v>9</v>
      </c>
      <c r="B452" s="7" t="s">
        <v>10</v>
      </c>
      <c r="C452" s="6" t="s">
        <v>11</v>
      </c>
      <c r="D452" s="6" t="s">
        <v>12</v>
      </c>
      <c r="E452" s="3" t="s">
        <v>13</v>
      </c>
      <c r="F452" s="493"/>
      <c r="G452" s="3" t="s">
        <v>14</v>
      </c>
    </row>
    <row r="453" spans="1:7">
      <c r="A453" s="6">
        <v>1</v>
      </c>
      <c r="B453" s="46" t="s">
        <v>538</v>
      </c>
      <c r="C453" s="6" t="s">
        <v>539</v>
      </c>
      <c r="D453" s="4">
        <v>5</v>
      </c>
      <c r="E453" s="3">
        <f>MIN(150,SUMIF(C453,"&gt;=112/08/01",D453)-SUMIF(C453,"&gt;=114/08/31",D453))</f>
        <v>5</v>
      </c>
      <c r="F453" s="4" t="s">
        <v>300</v>
      </c>
      <c r="G453" s="4"/>
    </row>
    <row r="454" spans="1:7">
      <c r="A454" s="6">
        <v>2</v>
      </c>
      <c r="B454" s="9" t="s">
        <v>540</v>
      </c>
      <c r="C454" s="6" t="s">
        <v>541</v>
      </c>
      <c r="D454" s="4">
        <v>20</v>
      </c>
      <c r="E454" s="3">
        <f>MIN(150,SUMIF(C453:C454,"&gt;=112/08/01",D453:D454)-SUMIF(C453:C454,"&gt;=114/08/31",D453:D454))</f>
        <v>25</v>
      </c>
      <c r="F454" s="4" t="s">
        <v>300</v>
      </c>
      <c r="G454" s="4"/>
    </row>
    <row r="455" spans="1:7">
      <c r="A455" s="4">
        <v>3</v>
      </c>
      <c r="B455" s="9" t="s">
        <v>443</v>
      </c>
      <c r="C455" s="4" t="s">
        <v>444</v>
      </c>
      <c r="D455" s="4">
        <v>65</v>
      </c>
      <c r="E455" s="3">
        <f>MIN(150,SUMIF(C453:C455,"&gt;=112/08/01",D453:D455)-SUMIF(C453:C455,"&gt;=114/08/31",D453:D455))</f>
        <v>90</v>
      </c>
      <c r="F455" s="4" t="s">
        <v>308</v>
      </c>
      <c r="G455" s="4"/>
    </row>
    <row r="456" spans="1:7">
      <c r="A456" s="6">
        <v>4</v>
      </c>
      <c r="B456" s="9" t="s">
        <v>542</v>
      </c>
      <c r="C456" s="6" t="s">
        <v>543</v>
      </c>
      <c r="D456" s="4">
        <v>20</v>
      </c>
      <c r="E456" s="3">
        <f>MIN(150,SUMIF(C453:C456,"&gt;=112/08/01",D453:D456)-SUMIF(C453:C456,"&gt;=114/08/31",D453:D456))</f>
        <v>110</v>
      </c>
      <c r="F456" s="4" t="s">
        <v>308</v>
      </c>
      <c r="G456" s="4"/>
    </row>
    <row r="457" spans="1:7">
      <c r="A457" s="4">
        <v>5</v>
      </c>
      <c r="B457" s="9" t="s">
        <v>544</v>
      </c>
      <c r="C457" s="4" t="s">
        <v>234</v>
      </c>
      <c r="D457" s="4">
        <v>20</v>
      </c>
      <c r="E457" s="3">
        <v>130</v>
      </c>
      <c r="F457" s="4" t="s">
        <v>130</v>
      </c>
      <c r="G457" s="4"/>
    </row>
    <row r="458" spans="1:7">
      <c r="A458" s="10">
        <v>6</v>
      </c>
      <c r="B458" s="65" t="s">
        <v>422</v>
      </c>
      <c r="C458" s="40" t="s">
        <v>332</v>
      </c>
      <c r="D458" s="41">
        <v>17</v>
      </c>
      <c r="E458" s="42">
        <v>147</v>
      </c>
      <c r="F458" s="41" t="s">
        <v>174</v>
      </c>
      <c r="G458" s="10"/>
    </row>
    <row r="459" spans="1:7">
      <c r="A459" s="10">
        <v>7</v>
      </c>
      <c r="B459" s="11" t="s">
        <v>3322</v>
      </c>
      <c r="C459" s="470" t="s">
        <v>3323</v>
      </c>
      <c r="D459" s="10">
        <v>4</v>
      </c>
      <c r="E459" s="13">
        <v>151</v>
      </c>
      <c r="F459" s="442" t="s">
        <v>3301</v>
      </c>
      <c r="G459" s="10"/>
    </row>
    <row r="460" spans="1:7">
      <c r="A460" s="10">
        <v>8</v>
      </c>
      <c r="B460" s="11" t="s">
        <v>3327</v>
      </c>
      <c r="C460" s="444" t="s">
        <v>3307</v>
      </c>
      <c r="D460" s="10">
        <v>30</v>
      </c>
      <c r="E460" s="13">
        <v>181</v>
      </c>
      <c r="F460" s="442" t="s">
        <v>3301</v>
      </c>
      <c r="G460" s="10"/>
    </row>
    <row r="461" spans="1:7">
      <c r="A461" s="10">
        <v>9</v>
      </c>
      <c r="B461" s="441" t="s">
        <v>3399</v>
      </c>
      <c r="C461" s="470" t="s">
        <v>3400</v>
      </c>
      <c r="D461" s="10">
        <v>100</v>
      </c>
      <c r="E461" s="13">
        <v>281</v>
      </c>
      <c r="F461" s="442" t="s">
        <v>3388</v>
      </c>
      <c r="G461" s="10"/>
    </row>
    <row r="462" spans="1:7">
      <c r="A462" s="10">
        <v>10</v>
      </c>
      <c r="B462" s="11"/>
      <c r="C462" s="12"/>
      <c r="D462" s="10"/>
      <c r="E462" s="13"/>
      <c r="F462" s="10"/>
      <c r="G462" s="10"/>
    </row>
    <row r="463" spans="1:7">
      <c r="A463" s="4">
        <v>11</v>
      </c>
      <c r="B463" s="9"/>
      <c r="C463" s="9"/>
      <c r="D463" s="9"/>
      <c r="E463" s="9"/>
      <c r="F463" s="9"/>
      <c r="G463" s="9"/>
    </row>
    <row r="464" spans="1:7">
      <c r="A464" s="25">
        <v>12</v>
      </c>
      <c r="B464" s="9"/>
      <c r="C464" s="9"/>
      <c r="D464" s="9"/>
      <c r="E464" s="9"/>
      <c r="F464" s="9"/>
      <c r="G464" s="9"/>
    </row>
    <row r="465" spans="1:7">
      <c r="A465" s="26">
        <v>13</v>
      </c>
      <c r="B465" s="9"/>
      <c r="C465" s="9"/>
      <c r="D465" s="9"/>
      <c r="E465" s="9"/>
      <c r="F465" s="9"/>
      <c r="G465" s="9"/>
    </row>
    <row r="466" spans="1:7">
      <c r="A466" s="492" t="s">
        <v>255</v>
      </c>
      <c r="B466" s="492"/>
      <c r="C466" s="492"/>
      <c r="D466" s="2" t="s">
        <v>4</v>
      </c>
      <c r="E466" s="3" t="s">
        <v>5</v>
      </c>
      <c r="F466" s="4" t="s">
        <v>6</v>
      </c>
      <c r="G466" s="5"/>
    </row>
    <row r="467" spans="1:7">
      <c r="A467" s="492" t="s">
        <v>545</v>
      </c>
      <c r="B467" s="492"/>
      <c r="C467" s="492"/>
      <c r="D467" s="4">
        <f>SUM(D469:D478)</f>
        <v>224</v>
      </c>
      <c r="E467" s="3">
        <v>224</v>
      </c>
      <c r="F467" s="493" t="s">
        <v>8</v>
      </c>
      <c r="G467" s="5"/>
    </row>
    <row r="468" spans="1:7">
      <c r="A468" s="6" t="s">
        <v>9</v>
      </c>
      <c r="B468" s="7" t="s">
        <v>10</v>
      </c>
      <c r="C468" s="6" t="s">
        <v>11</v>
      </c>
      <c r="D468" s="6" t="s">
        <v>12</v>
      </c>
      <c r="E468" s="3" t="s">
        <v>13</v>
      </c>
      <c r="F468" s="493"/>
      <c r="G468" s="3" t="s">
        <v>14</v>
      </c>
    </row>
    <row r="469" spans="1:7">
      <c r="A469" s="6">
        <v>1</v>
      </c>
      <c r="B469" s="8" t="s">
        <v>298</v>
      </c>
      <c r="C469" s="6" t="s">
        <v>511</v>
      </c>
      <c r="D469" s="4">
        <v>4</v>
      </c>
      <c r="E469" s="3">
        <f>MIN(150,SUMIF(C469,"&gt;=112/08/01",D469)-SUMIF(C469,"&gt;=114/08/31",D469))</f>
        <v>4</v>
      </c>
      <c r="F469" s="4" t="s">
        <v>308</v>
      </c>
      <c r="G469" s="4"/>
    </row>
    <row r="470" spans="1:7">
      <c r="A470" s="6">
        <v>2</v>
      </c>
      <c r="B470" s="9" t="s">
        <v>443</v>
      </c>
      <c r="C470" s="4" t="s">
        <v>444</v>
      </c>
      <c r="D470" s="4">
        <v>65</v>
      </c>
      <c r="E470" s="3">
        <f>MIN(150,SUMIF(C469:C470,"&gt;=112/08/01",D469:D470)-SUMIF(C469:C470,"&gt;=114/08/31",D469:D470))</f>
        <v>69</v>
      </c>
      <c r="F470" s="4" t="s">
        <v>308</v>
      </c>
      <c r="G470" s="4"/>
    </row>
    <row r="471" spans="1:7">
      <c r="A471" s="4">
        <v>3</v>
      </c>
      <c r="B471" s="9" t="s">
        <v>546</v>
      </c>
      <c r="C471" s="6" t="s">
        <v>211</v>
      </c>
      <c r="D471" s="4">
        <v>40</v>
      </c>
      <c r="E471" s="3">
        <v>109</v>
      </c>
      <c r="F471" s="4" t="s">
        <v>212</v>
      </c>
      <c r="G471" s="4"/>
    </row>
    <row r="472" spans="1:7">
      <c r="A472" s="6">
        <v>4</v>
      </c>
      <c r="B472" s="83" t="s">
        <v>471</v>
      </c>
      <c r="C472" s="48" t="s">
        <v>472</v>
      </c>
      <c r="D472" s="4">
        <v>6</v>
      </c>
      <c r="E472" s="3">
        <v>115</v>
      </c>
      <c r="F472" s="4" t="s">
        <v>215</v>
      </c>
      <c r="G472" s="4"/>
    </row>
    <row r="473" spans="1:7">
      <c r="A473" s="4">
        <v>5</v>
      </c>
      <c r="B473" s="8" t="s">
        <v>213</v>
      </c>
      <c r="C473" s="6" t="s">
        <v>214</v>
      </c>
      <c r="D473" s="4">
        <v>55</v>
      </c>
      <c r="E473" s="3">
        <v>150</v>
      </c>
      <c r="F473" s="4" t="s">
        <v>218</v>
      </c>
      <c r="G473" s="4"/>
    </row>
    <row r="474" spans="1:7">
      <c r="A474" s="10">
        <v>6</v>
      </c>
      <c r="B474" s="65" t="s">
        <v>331</v>
      </c>
      <c r="C474" s="40" t="s">
        <v>332</v>
      </c>
      <c r="D474" s="41">
        <v>12</v>
      </c>
      <c r="E474" s="42">
        <v>150</v>
      </c>
      <c r="F474" s="41" t="s">
        <v>174</v>
      </c>
      <c r="G474" s="10"/>
    </row>
    <row r="475" spans="1:7">
      <c r="A475" s="10">
        <v>7</v>
      </c>
      <c r="B475" s="11" t="s">
        <v>3218</v>
      </c>
      <c r="C475" s="12" t="s">
        <v>3219</v>
      </c>
      <c r="D475" s="10">
        <v>8</v>
      </c>
      <c r="E475" s="13">
        <v>158</v>
      </c>
      <c r="F475" s="442" t="s">
        <v>3215</v>
      </c>
      <c r="G475" s="10"/>
    </row>
    <row r="476" spans="1:7">
      <c r="A476" s="10">
        <v>8</v>
      </c>
      <c r="B476" s="11" t="s">
        <v>3242</v>
      </c>
      <c r="C476" s="12" t="s">
        <v>3240</v>
      </c>
      <c r="D476" s="10">
        <v>30</v>
      </c>
      <c r="E476" s="13">
        <v>220</v>
      </c>
      <c r="F476" s="10" t="s">
        <v>3215</v>
      </c>
      <c r="G476" s="10"/>
    </row>
    <row r="477" spans="1:7">
      <c r="A477" s="10">
        <v>9</v>
      </c>
      <c r="B477" s="11" t="s">
        <v>3322</v>
      </c>
      <c r="C477" s="470" t="s">
        <v>3323</v>
      </c>
      <c r="D477" s="10">
        <v>4</v>
      </c>
      <c r="E477" s="13">
        <v>224</v>
      </c>
      <c r="F477" s="442" t="s">
        <v>3301</v>
      </c>
      <c r="G477" s="10"/>
    </row>
    <row r="478" spans="1:7">
      <c r="A478" s="10">
        <v>10</v>
      </c>
      <c r="B478" s="11"/>
      <c r="C478" s="12"/>
      <c r="D478" s="10"/>
      <c r="E478" s="13"/>
      <c r="F478" s="10"/>
      <c r="G478" s="10"/>
    </row>
    <row r="479" spans="1:7">
      <c r="A479" s="492" t="s">
        <v>547</v>
      </c>
      <c r="B479" s="492"/>
      <c r="C479" s="492"/>
      <c r="D479" s="2" t="s">
        <v>4</v>
      </c>
      <c r="E479" s="3" t="s">
        <v>5</v>
      </c>
      <c r="F479" s="4" t="s">
        <v>6</v>
      </c>
      <c r="G479" s="5"/>
    </row>
    <row r="480" spans="1:7">
      <c r="A480" s="492" t="s">
        <v>548</v>
      </c>
      <c r="B480" s="492"/>
      <c r="C480" s="492"/>
      <c r="D480" s="4">
        <f>SUM(D482:D491)</f>
        <v>263</v>
      </c>
      <c r="E480" s="3">
        <v>243</v>
      </c>
      <c r="F480" s="493" t="s">
        <v>8</v>
      </c>
      <c r="G480" s="5"/>
    </row>
    <row r="481" spans="1:7">
      <c r="A481" s="6" t="s">
        <v>9</v>
      </c>
      <c r="B481" s="7" t="s">
        <v>10</v>
      </c>
      <c r="C481" s="6" t="s">
        <v>11</v>
      </c>
      <c r="D481" s="6" t="s">
        <v>12</v>
      </c>
      <c r="E481" s="3" t="s">
        <v>13</v>
      </c>
      <c r="F481" s="493"/>
      <c r="G481" s="3" t="s">
        <v>14</v>
      </c>
    </row>
    <row r="482" spans="1:7">
      <c r="A482" s="6">
        <v>1</v>
      </c>
      <c r="B482" s="46" t="s">
        <v>530</v>
      </c>
      <c r="C482" s="6" t="s">
        <v>549</v>
      </c>
      <c r="D482" s="4">
        <v>8</v>
      </c>
      <c r="E482" s="3">
        <f>MIN(150,SUMIF(C482,"&gt;=112/08/01",D482)-SUMIF(C482,"&gt;=114/08/31",D482))</f>
        <v>8</v>
      </c>
      <c r="F482" s="4" t="s">
        <v>308</v>
      </c>
      <c r="G482" s="4"/>
    </row>
    <row r="483" spans="1:7">
      <c r="A483" s="6">
        <v>2</v>
      </c>
      <c r="B483" s="46" t="s">
        <v>301</v>
      </c>
      <c r="C483" s="6" t="s">
        <v>531</v>
      </c>
      <c r="D483" s="4">
        <v>30</v>
      </c>
      <c r="E483" s="3">
        <f>MIN(150,SUMIF(C482:C483,"&gt;=112/08/01",D482:D483)-SUMIF(C482:C483,"&gt;=114/08/31",D482:D483))</f>
        <v>38</v>
      </c>
      <c r="F483" s="4" t="s">
        <v>308</v>
      </c>
      <c r="G483" s="4"/>
    </row>
    <row r="484" spans="1:7">
      <c r="A484" s="4">
        <v>3</v>
      </c>
      <c r="B484" s="9" t="s">
        <v>532</v>
      </c>
      <c r="C484" s="6" t="s">
        <v>531</v>
      </c>
      <c r="D484" s="4">
        <v>100</v>
      </c>
      <c r="E484" s="3">
        <f>MIN(150,SUMIF(C482:C484,"&gt;=112/08/01",D482:D484)-SUMIF(C482:C484,"&gt;=114/08/31",D482:D484))</f>
        <v>138</v>
      </c>
      <c r="F484" s="4" t="s">
        <v>308</v>
      </c>
      <c r="G484" s="4"/>
    </row>
    <row r="485" spans="1:7">
      <c r="A485" s="6">
        <v>4</v>
      </c>
      <c r="B485" s="76" t="s">
        <v>331</v>
      </c>
      <c r="C485" s="6" t="s">
        <v>332</v>
      </c>
      <c r="D485" s="4">
        <v>12</v>
      </c>
      <c r="E485" s="3">
        <v>150</v>
      </c>
      <c r="F485" s="4" t="s">
        <v>174</v>
      </c>
      <c r="G485" s="4"/>
    </row>
    <row r="486" spans="1:7">
      <c r="A486" s="4">
        <v>5</v>
      </c>
      <c r="B486" s="9" t="s">
        <v>3186</v>
      </c>
      <c r="C486" s="6" t="s">
        <v>3185</v>
      </c>
      <c r="D486" s="4">
        <v>32</v>
      </c>
      <c r="E486" s="3">
        <v>182</v>
      </c>
      <c r="F486" s="4" t="s">
        <v>32</v>
      </c>
      <c r="G486" s="4"/>
    </row>
    <row r="487" spans="1:7">
      <c r="A487" s="10">
        <v>6</v>
      </c>
      <c r="B487" s="11" t="s">
        <v>3184</v>
      </c>
      <c r="C487" s="455" t="s">
        <v>3187</v>
      </c>
      <c r="D487" s="10">
        <v>29</v>
      </c>
      <c r="E487" s="13">
        <v>211</v>
      </c>
      <c r="F487" s="10" t="s">
        <v>3188</v>
      </c>
      <c r="G487" s="10"/>
    </row>
    <row r="488" spans="1:7">
      <c r="A488" s="10">
        <v>7</v>
      </c>
      <c r="B488" s="11" t="s">
        <v>3218</v>
      </c>
      <c r="C488" s="12" t="s">
        <v>3219</v>
      </c>
      <c r="D488" s="10">
        <v>8</v>
      </c>
      <c r="E488" s="13">
        <v>219</v>
      </c>
      <c r="F488" s="10" t="s">
        <v>3215</v>
      </c>
      <c r="G488" s="10"/>
    </row>
    <row r="489" spans="1:7">
      <c r="A489" s="10">
        <v>8</v>
      </c>
      <c r="B489" s="11" t="s">
        <v>3221</v>
      </c>
      <c r="C489" s="12" t="s">
        <v>3222</v>
      </c>
      <c r="D489" s="10">
        <v>20</v>
      </c>
      <c r="E489" s="13">
        <v>239</v>
      </c>
      <c r="F489" s="10" t="s">
        <v>3215</v>
      </c>
      <c r="G489" s="10"/>
    </row>
    <row r="490" spans="1:7">
      <c r="A490" s="10">
        <v>9</v>
      </c>
      <c r="B490" s="11" t="s">
        <v>3322</v>
      </c>
      <c r="C490" s="470" t="s">
        <v>3323</v>
      </c>
      <c r="D490" s="10">
        <v>4</v>
      </c>
      <c r="E490" s="13">
        <v>243</v>
      </c>
      <c r="F490" s="442" t="s">
        <v>3301</v>
      </c>
      <c r="G490" s="10"/>
    </row>
    <row r="491" spans="1:7">
      <c r="A491" s="10">
        <v>10</v>
      </c>
      <c r="B491" s="11" t="s">
        <v>3176</v>
      </c>
      <c r="C491" s="486" t="s">
        <v>3381</v>
      </c>
      <c r="D491" s="10">
        <v>20</v>
      </c>
      <c r="E491" s="13">
        <v>263</v>
      </c>
      <c r="F491" s="487" t="s">
        <v>3365</v>
      </c>
      <c r="G491" s="10"/>
    </row>
    <row r="492" spans="1:7">
      <c r="A492" s="492" t="s">
        <v>550</v>
      </c>
      <c r="B492" s="492"/>
      <c r="C492" s="492"/>
      <c r="D492" s="2" t="s">
        <v>4</v>
      </c>
      <c r="E492" s="3" t="s">
        <v>5</v>
      </c>
      <c r="F492" s="4" t="s">
        <v>6</v>
      </c>
      <c r="G492" s="5"/>
    </row>
    <row r="493" spans="1:7">
      <c r="A493" s="492" t="s">
        <v>551</v>
      </c>
      <c r="B493" s="492"/>
      <c r="C493" s="492"/>
      <c r="D493" s="4">
        <f>SUM(D495:D505)</f>
        <v>380</v>
      </c>
      <c r="E493" s="3">
        <v>380</v>
      </c>
      <c r="F493" s="493" t="s">
        <v>8</v>
      </c>
      <c r="G493" s="5"/>
    </row>
    <row r="494" spans="1:7">
      <c r="A494" s="6" t="s">
        <v>9</v>
      </c>
      <c r="B494" s="7" t="s">
        <v>10</v>
      </c>
      <c r="C494" s="6" t="s">
        <v>11</v>
      </c>
      <c r="D494" s="6" t="s">
        <v>12</v>
      </c>
      <c r="E494" s="3" t="s">
        <v>3241</v>
      </c>
      <c r="F494" s="493"/>
      <c r="G494" s="3" t="s">
        <v>14</v>
      </c>
    </row>
    <row r="495" spans="1:7">
      <c r="A495" s="6">
        <v>1</v>
      </c>
      <c r="B495" s="9" t="s">
        <v>359</v>
      </c>
      <c r="C495" s="20" t="s">
        <v>360</v>
      </c>
      <c r="D495" s="4">
        <v>8</v>
      </c>
      <c r="E495" s="3">
        <v>8</v>
      </c>
      <c r="F495" s="4" t="s">
        <v>127</v>
      </c>
      <c r="G495" s="4"/>
    </row>
    <row r="496" spans="1:7">
      <c r="A496" s="6">
        <v>2</v>
      </c>
      <c r="B496" s="46" t="s">
        <v>318</v>
      </c>
      <c r="C496" s="6" t="s">
        <v>133</v>
      </c>
      <c r="D496" s="4">
        <v>8</v>
      </c>
      <c r="E496" s="3">
        <v>16</v>
      </c>
      <c r="F496" s="4" t="s">
        <v>174</v>
      </c>
      <c r="G496" s="4"/>
    </row>
    <row r="497" spans="1:7">
      <c r="A497" s="4">
        <v>3</v>
      </c>
      <c r="B497" s="33" t="s">
        <v>237</v>
      </c>
      <c r="C497" s="47" t="s">
        <v>238</v>
      </c>
      <c r="D497" s="48">
        <v>20</v>
      </c>
      <c r="E497" s="49">
        <v>36</v>
      </c>
      <c r="F497" s="4" t="s">
        <v>135</v>
      </c>
      <c r="G497" s="4"/>
    </row>
    <row r="498" spans="1:7">
      <c r="A498" s="6">
        <v>4</v>
      </c>
      <c r="B498" s="9" t="s">
        <v>138</v>
      </c>
      <c r="C498" s="6" t="s">
        <v>139</v>
      </c>
      <c r="D498" s="4">
        <v>32</v>
      </c>
      <c r="E498" s="3">
        <v>68</v>
      </c>
      <c r="F498" s="4" t="s">
        <v>32</v>
      </c>
      <c r="G498" s="4"/>
    </row>
    <row r="499" spans="1:7">
      <c r="A499" s="4">
        <v>5</v>
      </c>
      <c r="B499" s="438" t="s">
        <v>3205</v>
      </c>
      <c r="C499" s="459" t="s">
        <v>3206</v>
      </c>
      <c r="D499" s="4">
        <v>20</v>
      </c>
      <c r="E499" s="3">
        <v>88</v>
      </c>
      <c r="F499" s="4" t="s">
        <v>3195</v>
      </c>
      <c r="G499" s="4"/>
    </row>
    <row r="500" spans="1:7">
      <c r="A500" s="10">
        <v>6</v>
      </c>
      <c r="B500" s="11" t="s">
        <v>3232</v>
      </c>
      <c r="C500" s="12" t="s">
        <v>3233</v>
      </c>
      <c r="D500" s="10">
        <v>4</v>
      </c>
      <c r="E500" s="13">
        <v>92</v>
      </c>
      <c r="F500" s="442" t="s">
        <v>3215</v>
      </c>
      <c r="G500" s="10"/>
    </row>
    <row r="501" spans="1:7">
      <c r="A501" s="10">
        <v>7</v>
      </c>
      <c r="B501" s="11" t="s">
        <v>3320</v>
      </c>
      <c r="C501" s="12" t="s">
        <v>3321</v>
      </c>
      <c r="D501" s="10">
        <v>32</v>
      </c>
      <c r="E501" s="13">
        <v>124</v>
      </c>
      <c r="F501" s="10" t="s">
        <v>3301</v>
      </c>
      <c r="G501" s="10"/>
    </row>
    <row r="502" spans="1:7">
      <c r="A502" s="10">
        <v>8</v>
      </c>
      <c r="B502" s="11" t="s">
        <v>3322</v>
      </c>
      <c r="C502" s="470" t="s">
        <v>3323</v>
      </c>
      <c r="D502" s="10">
        <v>4</v>
      </c>
      <c r="E502" s="13">
        <v>128</v>
      </c>
      <c r="F502" s="442" t="s">
        <v>3301</v>
      </c>
      <c r="G502" s="10"/>
    </row>
    <row r="503" spans="1:7">
      <c r="A503" s="10">
        <v>9</v>
      </c>
      <c r="B503" s="11" t="s">
        <v>3317</v>
      </c>
      <c r="C503" s="12" t="s">
        <v>3316</v>
      </c>
      <c r="D503" s="10">
        <v>52</v>
      </c>
      <c r="E503" s="13">
        <v>180</v>
      </c>
      <c r="F503" s="10" t="s">
        <v>3301</v>
      </c>
      <c r="G503" s="10"/>
    </row>
    <row r="504" spans="1:7">
      <c r="A504" s="10">
        <v>10</v>
      </c>
      <c r="B504" s="11" t="s">
        <v>3380</v>
      </c>
      <c r="C504" s="12" t="s">
        <v>3375</v>
      </c>
      <c r="D504" s="10">
        <v>100</v>
      </c>
      <c r="E504" s="13">
        <v>280</v>
      </c>
      <c r="F504" s="442" t="s">
        <v>3365</v>
      </c>
      <c r="G504" s="10"/>
    </row>
    <row r="505" spans="1:7">
      <c r="A505" s="4">
        <v>11</v>
      </c>
      <c r="B505" s="454" t="s">
        <v>3399</v>
      </c>
      <c r="C505" s="458" t="s">
        <v>3400</v>
      </c>
      <c r="D505" s="4">
        <v>100</v>
      </c>
      <c r="E505" s="3">
        <v>380</v>
      </c>
      <c r="F505" s="437" t="s">
        <v>3388</v>
      </c>
      <c r="G505" s="4"/>
    </row>
    <row r="506" spans="1:7">
      <c r="A506" s="492" t="s">
        <v>552</v>
      </c>
      <c r="B506" s="492"/>
      <c r="C506" s="492"/>
      <c r="D506" s="2" t="s">
        <v>4</v>
      </c>
      <c r="E506" s="3" t="s">
        <v>5</v>
      </c>
      <c r="F506" s="4" t="s">
        <v>6</v>
      </c>
      <c r="G506" s="5"/>
    </row>
    <row r="507" spans="1:7">
      <c r="A507" s="492" t="s">
        <v>553</v>
      </c>
      <c r="B507" s="492"/>
      <c r="C507" s="492"/>
      <c r="D507" s="4">
        <f>SUM(D509:D518)</f>
        <v>231</v>
      </c>
      <c r="E507" s="3">
        <v>231</v>
      </c>
      <c r="F507" s="493" t="s">
        <v>8</v>
      </c>
      <c r="G507" s="5"/>
    </row>
    <row r="508" spans="1:7">
      <c r="A508" s="6" t="s">
        <v>9</v>
      </c>
      <c r="B508" s="7" t="s">
        <v>10</v>
      </c>
      <c r="C508" s="6" t="s">
        <v>11</v>
      </c>
      <c r="D508" s="6" t="s">
        <v>12</v>
      </c>
      <c r="E508" s="3" t="s">
        <v>13</v>
      </c>
      <c r="F508" s="493"/>
      <c r="G508" s="3" t="s">
        <v>14</v>
      </c>
    </row>
    <row r="509" spans="1:7">
      <c r="A509" s="6">
        <v>1</v>
      </c>
      <c r="B509" s="9" t="s">
        <v>496</v>
      </c>
      <c r="C509" s="6" t="s">
        <v>497</v>
      </c>
      <c r="D509" s="4">
        <v>8</v>
      </c>
      <c r="E509" s="3">
        <v>8</v>
      </c>
      <c r="F509" s="4" t="s">
        <v>212</v>
      </c>
      <c r="G509" s="4"/>
    </row>
    <row r="510" spans="1:7">
      <c r="A510" s="6">
        <v>2</v>
      </c>
      <c r="B510" s="9" t="s">
        <v>517</v>
      </c>
      <c r="C510" s="6" t="s">
        <v>211</v>
      </c>
      <c r="D510" s="4">
        <v>40</v>
      </c>
      <c r="E510" s="3">
        <v>48</v>
      </c>
      <c r="F510" s="4" t="s">
        <v>212</v>
      </c>
      <c r="G510" s="4"/>
    </row>
    <row r="511" spans="1:7">
      <c r="A511" s="4">
        <v>3</v>
      </c>
      <c r="B511" s="8" t="s">
        <v>213</v>
      </c>
      <c r="C511" s="6" t="s">
        <v>214</v>
      </c>
      <c r="D511" s="4">
        <v>55</v>
      </c>
      <c r="E511" s="3">
        <v>103</v>
      </c>
      <c r="F511" s="4" t="s">
        <v>218</v>
      </c>
      <c r="G511" s="4"/>
    </row>
    <row r="512" spans="1:7">
      <c r="A512" s="6">
        <v>4</v>
      </c>
      <c r="B512" s="9" t="s">
        <v>455</v>
      </c>
      <c r="C512" s="6" t="s">
        <v>456</v>
      </c>
      <c r="D512" s="4">
        <v>32</v>
      </c>
      <c r="E512" s="3">
        <v>135</v>
      </c>
      <c r="F512" s="4" t="s">
        <v>32</v>
      </c>
      <c r="G512" s="4"/>
    </row>
    <row r="513" spans="1:7">
      <c r="A513" s="4">
        <v>5</v>
      </c>
      <c r="B513" s="9" t="s">
        <v>3322</v>
      </c>
      <c r="C513" s="458" t="s">
        <v>3323</v>
      </c>
      <c r="D513" s="4">
        <v>4</v>
      </c>
      <c r="E513" s="3">
        <v>139</v>
      </c>
      <c r="F513" s="437" t="s">
        <v>3301</v>
      </c>
      <c r="G513" s="4"/>
    </row>
    <row r="514" spans="1:7">
      <c r="A514" s="10">
        <v>6</v>
      </c>
      <c r="B514" s="11" t="s">
        <v>3317</v>
      </c>
      <c r="C514" s="12" t="s">
        <v>3316</v>
      </c>
      <c r="D514" s="10">
        <v>52</v>
      </c>
      <c r="E514" s="13">
        <v>191</v>
      </c>
      <c r="F514" s="442" t="s">
        <v>3301</v>
      </c>
      <c r="G514" s="10"/>
    </row>
    <row r="515" spans="1:7">
      <c r="A515" s="10">
        <v>7</v>
      </c>
      <c r="B515" s="491" t="s">
        <v>3394</v>
      </c>
      <c r="C515" s="12" t="s">
        <v>3389</v>
      </c>
      <c r="D515" s="10">
        <v>40</v>
      </c>
      <c r="E515" s="13">
        <v>231</v>
      </c>
      <c r="F515" s="490" t="s">
        <v>3388</v>
      </c>
      <c r="G515" s="10"/>
    </row>
    <row r="516" spans="1:7">
      <c r="A516" s="10">
        <v>8</v>
      </c>
      <c r="B516" s="11"/>
      <c r="C516" s="12"/>
      <c r="D516" s="10"/>
      <c r="E516" s="13"/>
      <c r="F516" s="10"/>
      <c r="G516" s="10"/>
    </row>
    <row r="517" spans="1:7">
      <c r="A517" s="10">
        <v>9</v>
      </c>
      <c r="B517" s="11"/>
      <c r="C517" s="12"/>
      <c r="D517" s="10"/>
      <c r="E517" s="13"/>
      <c r="F517" s="10"/>
      <c r="G517" s="10"/>
    </row>
    <row r="518" spans="1:7">
      <c r="A518" s="10">
        <v>10</v>
      </c>
      <c r="B518" s="11"/>
      <c r="C518" s="12"/>
      <c r="D518" s="10"/>
      <c r="E518" s="13"/>
      <c r="F518" s="10"/>
      <c r="G518" s="10"/>
    </row>
    <row r="519" spans="1:7">
      <c r="A519" s="492" t="s">
        <v>554</v>
      </c>
      <c r="B519" s="492"/>
      <c r="C519" s="492"/>
      <c r="D519" s="2" t="s">
        <v>4</v>
      </c>
      <c r="E519" s="3" t="s">
        <v>5</v>
      </c>
      <c r="F519" s="4" t="s">
        <v>6</v>
      </c>
      <c r="G519" s="5"/>
    </row>
    <row r="520" spans="1:7">
      <c r="A520" s="492" t="s">
        <v>555</v>
      </c>
      <c r="B520" s="492"/>
      <c r="C520" s="492"/>
      <c r="D520" s="4">
        <f>SUM(D522:D531)</f>
        <v>268</v>
      </c>
      <c r="E520" s="3">
        <v>268</v>
      </c>
      <c r="F520" s="493" t="s">
        <v>8</v>
      </c>
      <c r="G520" s="5"/>
    </row>
    <row r="521" spans="1:7">
      <c r="A521" s="6" t="s">
        <v>9</v>
      </c>
      <c r="B521" s="7" t="s">
        <v>10</v>
      </c>
      <c r="C521" s="6" t="s">
        <v>11</v>
      </c>
      <c r="D521" s="6" t="s">
        <v>12</v>
      </c>
      <c r="E521" s="3" t="s">
        <v>13</v>
      </c>
      <c r="F521" s="493"/>
      <c r="G521" s="3" t="s">
        <v>14</v>
      </c>
    </row>
    <row r="522" spans="1:7">
      <c r="A522" s="6">
        <v>1</v>
      </c>
      <c r="B522" s="9" t="s">
        <v>496</v>
      </c>
      <c r="C522" s="6" t="s">
        <v>497</v>
      </c>
      <c r="D522" s="4">
        <v>8</v>
      </c>
      <c r="E522" s="3">
        <v>8</v>
      </c>
      <c r="F522" s="4" t="s">
        <v>212</v>
      </c>
      <c r="G522" s="4"/>
    </row>
    <row r="523" spans="1:7">
      <c r="A523" s="6">
        <v>2</v>
      </c>
      <c r="B523" s="9" t="s">
        <v>210</v>
      </c>
      <c r="C523" s="6" t="s">
        <v>211</v>
      </c>
      <c r="D523" s="4">
        <v>40</v>
      </c>
      <c r="E523" s="3">
        <v>48</v>
      </c>
      <c r="F523" s="4" t="s">
        <v>212</v>
      </c>
      <c r="G523" s="4"/>
    </row>
    <row r="524" spans="1:7">
      <c r="A524" s="4">
        <v>3</v>
      </c>
      <c r="B524" s="8" t="s">
        <v>213</v>
      </c>
      <c r="C524" s="6" t="s">
        <v>214</v>
      </c>
      <c r="D524" s="4">
        <v>55</v>
      </c>
      <c r="E524" s="3">
        <v>103</v>
      </c>
      <c r="F524" s="4" t="s">
        <v>218</v>
      </c>
      <c r="G524" s="4"/>
    </row>
    <row r="525" spans="1:7">
      <c r="A525" s="6">
        <v>4</v>
      </c>
      <c r="B525" s="46" t="s">
        <v>556</v>
      </c>
      <c r="C525" s="6" t="s">
        <v>347</v>
      </c>
      <c r="D525" s="4">
        <v>12</v>
      </c>
      <c r="E525" s="3">
        <v>115</v>
      </c>
      <c r="F525" s="4" t="s">
        <v>174</v>
      </c>
      <c r="G525" s="4"/>
    </row>
    <row r="526" spans="1:7">
      <c r="A526" s="4">
        <v>5</v>
      </c>
      <c r="B526" s="9" t="s">
        <v>455</v>
      </c>
      <c r="C526" s="6" t="s">
        <v>456</v>
      </c>
      <c r="D526" s="4">
        <v>32</v>
      </c>
      <c r="E526" s="3">
        <v>147</v>
      </c>
      <c r="F526" s="4" t="s">
        <v>32</v>
      </c>
      <c r="G526" s="4"/>
    </row>
    <row r="527" spans="1:7">
      <c r="A527" s="10">
        <v>6</v>
      </c>
      <c r="B527" s="11" t="s">
        <v>3322</v>
      </c>
      <c r="C527" s="470" t="s">
        <v>3323</v>
      </c>
      <c r="D527" s="10">
        <v>4</v>
      </c>
      <c r="E527" s="13">
        <v>151</v>
      </c>
      <c r="F527" s="442" t="s">
        <v>3301</v>
      </c>
      <c r="G527" s="10"/>
    </row>
    <row r="528" spans="1:7">
      <c r="A528" s="10">
        <v>7</v>
      </c>
      <c r="B528" s="11" t="s">
        <v>3335</v>
      </c>
      <c r="C528" s="12" t="s">
        <v>3313</v>
      </c>
      <c r="D528" s="10">
        <v>10</v>
      </c>
      <c r="E528" s="13">
        <v>161</v>
      </c>
      <c r="F528" s="442" t="s">
        <v>3301</v>
      </c>
      <c r="G528" s="10"/>
    </row>
    <row r="529" spans="1:7">
      <c r="A529" s="10">
        <v>8</v>
      </c>
      <c r="B529" s="435" t="s">
        <v>3343</v>
      </c>
      <c r="C529" s="444" t="s">
        <v>3344</v>
      </c>
      <c r="D529" s="10">
        <v>15</v>
      </c>
      <c r="E529" s="13">
        <v>176</v>
      </c>
      <c r="F529" s="443" t="s">
        <v>3301</v>
      </c>
      <c r="G529" s="10"/>
    </row>
    <row r="530" spans="1:7">
      <c r="A530" s="10">
        <v>9</v>
      </c>
      <c r="B530" s="11" t="s">
        <v>3317</v>
      </c>
      <c r="C530" s="12" t="s">
        <v>3316</v>
      </c>
      <c r="D530" s="10">
        <v>52</v>
      </c>
      <c r="E530" s="13">
        <v>228</v>
      </c>
      <c r="F530" s="442" t="s">
        <v>3301</v>
      </c>
      <c r="G530" s="10"/>
    </row>
    <row r="531" spans="1:7">
      <c r="A531" s="10">
        <v>10</v>
      </c>
      <c r="B531" s="491" t="s">
        <v>3393</v>
      </c>
      <c r="C531" s="12" t="s">
        <v>3389</v>
      </c>
      <c r="D531" s="10">
        <v>40</v>
      </c>
      <c r="E531" s="13">
        <v>268</v>
      </c>
      <c r="F531" s="489" t="s">
        <v>3388</v>
      </c>
      <c r="G531" s="10"/>
    </row>
    <row r="532" spans="1:7">
      <c r="A532" s="492" t="s">
        <v>557</v>
      </c>
      <c r="B532" s="492"/>
      <c r="C532" s="492"/>
      <c r="D532" s="2" t="s">
        <v>4</v>
      </c>
      <c r="E532" s="3" t="s">
        <v>5</v>
      </c>
      <c r="F532" s="4" t="s">
        <v>6</v>
      </c>
      <c r="G532" s="5"/>
    </row>
    <row r="533" spans="1:7">
      <c r="A533" s="492" t="s">
        <v>558</v>
      </c>
      <c r="B533" s="492"/>
      <c r="C533" s="492"/>
      <c r="D533" s="4">
        <f>SUM(D535:D544)</f>
        <v>191</v>
      </c>
      <c r="E533" s="3">
        <v>191</v>
      </c>
      <c r="F533" s="493" t="s">
        <v>8</v>
      </c>
      <c r="G533" s="5"/>
    </row>
    <row r="534" spans="1:7">
      <c r="A534" s="6" t="s">
        <v>9</v>
      </c>
      <c r="B534" s="7" t="s">
        <v>10</v>
      </c>
      <c r="C534" s="6" t="s">
        <v>11</v>
      </c>
      <c r="D534" s="6" t="s">
        <v>12</v>
      </c>
      <c r="E534" s="3" t="s">
        <v>13</v>
      </c>
      <c r="F534" s="493"/>
      <c r="G534" s="3" t="s">
        <v>14</v>
      </c>
    </row>
    <row r="535" spans="1:7">
      <c r="A535" s="6">
        <v>1</v>
      </c>
      <c r="B535" s="9" t="s">
        <v>395</v>
      </c>
      <c r="C535" s="6" t="s">
        <v>211</v>
      </c>
      <c r="D535" s="4">
        <v>40</v>
      </c>
      <c r="E535" s="3">
        <v>40</v>
      </c>
      <c r="F535" s="4" t="s">
        <v>212</v>
      </c>
      <c r="G535" s="4"/>
    </row>
    <row r="536" spans="1:7">
      <c r="A536" s="6">
        <v>2</v>
      </c>
      <c r="B536" s="29" t="s">
        <v>317</v>
      </c>
      <c r="C536" s="31" t="s">
        <v>242</v>
      </c>
      <c r="D536" s="31">
        <v>8</v>
      </c>
      <c r="E536" s="32">
        <v>48</v>
      </c>
      <c r="F536" s="31" t="s">
        <v>133</v>
      </c>
      <c r="G536" s="4"/>
    </row>
    <row r="537" spans="1:7">
      <c r="A537" s="4">
        <v>3</v>
      </c>
      <c r="B537" s="46" t="s">
        <v>411</v>
      </c>
      <c r="C537" s="6" t="s">
        <v>412</v>
      </c>
      <c r="D537" s="4">
        <v>14</v>
      </c>
      <c r="E537" s="3">
        <v>62</v>
      </c>
      <c r="F537" s="4" t="s">
        <v>215</v>
      </c>
      <c r="G537" s="4"/>
    </row>
    <row r="538" spans="1:7">
      <c r="A538" s="6">
        <v>4</v>
      </c>
      <c r="B538" s="8" t="s">
        <v>213</v>
      </c>
      <c r="C538" s="6" t="s">
        <v>214</v>
      </c>
      <c r="D538" s="4">
        <v>55</v>
      </c>
      <c r="E538" s="3">
        <v>117</v>
      </c>
      <c r="F538" s="4" t="s">
        <v>218</v>
      </c>
      <c r="G538" s="4"/>
    </row>
    <row r="539" spans="1:7">
      <c r="A539" s="4">
        <v>5</v>
      </c>
      <c r="B539" s="46" t="s">
        <v>335</v>
      </c>
      <c r="C539" s="6" t="s">
        <v>336</v>
      </c>
      <c r="D539" s="4">
        <v>4</v>
      </c>
      <c r="E539" s="3">
        <v>121</v>
      </c>
      <c r="F539" s="4" t="s">
        <v>174</v>
      </c>
      <c r="G539" s="4"/>
    </row>
    <row r="540" spans="1:7">
      <c r="A540" s="10">
        <v>6</v>
      </c>
      <c r="B540" s="65" t="s">
        <v>559</v>
      </c>
      <c r="C540" s="40" t="s">
        <v>332</v>
      </c>
      <c r="D540" s="41">
        <v>4</v>
      </c>
      <c r="E540" s="42">
        <v>125</v>
      </c>
      <c r="F540" s="41" t="s">
        <v>174</v>
      </c>
      <c r="G540" s="10"/>
    </row>
    <row r="541" spans="1:7">
      <c r="A541" s="10">
        <v>7</v>
      </c>
      <c r="B541" s="11" t="s">
        <v>3322</v>
      </c>
      <c r="C541" s="470" t="s">
        <v>3323</v>
      </c>
      <c r="D541" s="10">
        <v>4</v>
      </c>
      <c r="E541" s="13">
        <v>129</v>
      </c>
      <c r="F541" s="442" t="s">
        <v>3301</v>
      </c>
      <c r="G541" s="10"/>
    </row>
    <row r="542" spans="1:7">
      <c r="A542" s="10">
        <v>8</v>
      </c>
      <c r="B542" s="435" t="s">
        <v>3325</v>
      </c>
      <c r="C542" s="444" t="s">
        <v>3313</v>
      </c>
      <c r="D542" s="10">
        <v>10</v>
      </c>
      <c r="E542" s="13">
        <v>139</v>
      </c>
      <c r="F542" s="442" t="s">
        <v>3301</v>
      </c>
      <c r="G542" s="10"/>
    </row>
    <row r="543" spans="1:7">
      <c r="A543" s="10">
        <v>9</v>
      </c>
      <c r="B543" s="65" t="s">
        <v>3317</v>
      </c>
      <c r="C543" s="40" t="s">
        <v>3316</v>
      </c>
      <c r="D543" s="41">
        <v>52</v>
      </c>
      <c r="E543" s="42">
        <v>191</v>
      </c>
      <c r="F543" s="475" t="s">
        <v>3301</v>
      </c>
      <c r="G543" s="10"/>
    </row>
    <row r="544" spans="1:7">
      <c r="A544" s="10">
        <v>10</v>
      </c>
      <c r="B544" s="11"/>
      <c r="C544" s="12"/>
      <c r="D544" s="10"/>
      <c r="E544" s="13"/>
      <c r="F544" s="10"/>
      <c r="G544" s="10"/>
    </row>
    <row r="545" spans="1:7">
      <c r="A545" s="492" t="s">
        <v>3244</v>
      </c>
      <c r="B545" s="492"/>
      <c r="C545" s="492"/>
      <c r="D545" s="2" t="s">
        <v>4</v>
      </c>
      <c r="E545" s="3" t="s">
        <v>5</v>
      </c>
      <c r="F545" s="4" t="s">
        <v>6</v>
      </c>
      <c r="G545" s="5"/>
    </row>
    <row r="546" spans="1:7">
      <c r="A546" s="492" t="s">
        <v>560</v>
      </c>
      <c r="B546" s="492"/>
      <c r="C546" s="492"/>
      <c r="D546" s="4">
        <f>SUM(D548:D557)</f>
        <v>134</v>
      </c>
      <c r="E546" s="3">
        <v>134</v>
      </c>
      <c r="F546" s="493" t="s">
        <v>8</v>
      </c>
      <c r="G546" s="5"/>
    </row>
    <row r="547" spans="1:7">
      <c r="A547" s="6" t="s">
        <v>9</v>
      </c>
      <c r="B547" s="7" t="s">
        <v>10</v>
      </c>
      <c r="C547" s="6" t="s">
        <v>11</v>
      </c>
      <c r="D547" s="6" t="s">
        <v>12</v>
      </c>
      <c r="E547" s="3" t="s">
        <v>13</v>
      </c>
      <c r="F547" s="493"/>
      <c r="G547" s="3" t="s">
        <v>14</v>
      </c>
    </row>
    <row r="548" spans="1:7">
      <c r="A548" s="6">
        <v>1</v>
      </c>
      <c r="B548" s="76" t="s">
        <v>561</v>
      </c>
      <c r="C548" s="6" t="s">
        <v>332</v>
      </c>
      <c r="D548" s="4">
        <v>22</v>
      </c>
      <c r="E548" s="3">
        <v>22</v>
      </c>
      <c r="F548" s="4" t="s">
        <v>174</v>
      </c>
      <c r="G548" s="4"/>
    </row>
    <row r="549" spans="1:7">
      <c r="A549" s="6">
        <v>2</v>
      </c>
      <c r="B549" s="29" t="s">
        <v>154</v>
      </c>
      <c r="C549" s="31" t="s">
        <v>155</v>
      </c>
      <c r="D549" s="31">
        <v>40</v>
      </c>
      <c r="E549" s="32">
        <v>62</v>
      </c>
      <c r="F549" s="31" t="s">
        <v>32</v>
      </c>
      <c r="G549" s="4"/>
    </row>
    <row r="550" spans="1:7">
      <c r="A550" s="4">
        <v>3</v>
      </c>
      <c r="B550" s="46" t="s">
        <v>3218</v>
      </c>
      <c r="C550" s="6" t="s">
        <v>3219</v>
      </c>
      <c r="D550" s="4">
        <v>8</v>
      </c>
      <c r="E550" s="3">
        <v>70</v>
      </c>
      <c r="F550" s="437" t="s">
        <v>3215</v>
      </c>
      <c r="G550" s="4"/>
    </row>
    <row r="551" spans="1:7">
      <c r="A551" s="6">
        <v>4</v>
      </c>
      <c r="B551" s="8" t="s">
        <v>3243</v>
      </c>
      <c r="C551" s="6" t="s">
        <v>3240</v>
      </c>
      <c r="D551" s="4">
        <v>30</v>
      </c>
      <c r="E551" s="3">
        <v>100</v>
      </c>
      <c r="F551" s="4" t="s">
        <v>3215</v>
      </c>
      <c r="G551" s="4"/>
    </row>
    <row r="552" spans="1:7">
      <c r="A552" s="4">
        <v>5</v>
      </c>
      <c r="B552" s="46" t="s">
        <v>3322</v>
      </c>
      <c r="C552" s="458" t="s">
        <v>3323</v>
      </c>
      <c r="D552" s="4">
        <v>4</v>
      </c>
      <c r="E552" s="3">
        <v>104</v>
      </c>
      <c r="F552" s="437" t="s">
        <v>3301</v>
      </c>
      <c r="G552" s="4"/>
    </row>
    <row r="553" spans="1:7">
      <c r="A553" s="10">
        <v>6</v>
      </c>
      <c r="B553" s="11" t="s">
        <v>3331</v>
      </c>
      <c r="C553" s="444" t="s">
        <v>3313</v>
      </c>
      <c r="D553" s="10">
        <v>10</v>
      </c>
      <c r="E553" s="13">
        <v>114</v>
      </c>
      <c r="F553" s="10" t="s">
        <v>3301</v>
      </c>
      <c r="G553" s="10"/>
    </row>
    <row r="554" spans="1:7">
      <c r="A554" s="10">
        <v>7</v>
      </c>
      <c r="B554" s="11" t="s">
        <v>3372</v>
      </c>
      <c r="C554" s="12" t="s">
        <v>3373</v>
      </c>
      <c r="D554" s="10">
        <v>10</v>
      </c>
      <c r="E554" s="13">
        <v>124</v>
      </c>
      <c r="F554" s="442" t="s">
        <v>3365</v>
      </c>
      <c r="G554" s="10"/>
    </row>
    <row r="555" spans="1:7">
      <c r="A555" s="10">
        <v>8</v>
      </c>
      <c r="B555" s="11" t="s">
        <v>3384</v>
      </c>
      <c r="C555" s="12" t="s">
        <v>3385</v>
      </c>
      <c r="D555" s="10">
        <v>10</v>
      </c>
      <c r="E555" s="13">
        <v>134</v>
      </c>
      <c r="F555" s="10" t="s">
        <v>3365</v>
      </c>
      <c r="G555" s="10"/>
    </row>
    <row r="556" spans="1:7">
      <c r="A556" s="10">
        <v>9</v>
      </c>
      <c r="B556" s="65"/>
      <c r="C556" s="40"/>
      <c r="D556" s="41"/>
      <c r="E556" s="42"/>
      <c r="F556" s="41"/>
      <c r="G556" s="10"/>
    </row>
    <row r="557" spans="1:7">
      <c r="A557" s="10">
        <v>10</v>
      </c>
      <c r="B557" s="11"/>
      <c r="C557" s="12"/>
      <c r="D557" s="10"/>
      <c r="E557" s="13"/>
      <c r="F557" s="10"/>
      <c r="G557" s="10"/>
    </row>
    <row r="558" spans="1:7">
      <c r="A558" s="492" t="s">
        <v>3245</v>
      </c>
      <c r="B558" s="492"/>
      <c r="C558" s="492"/>
      <c r="D558" s="2" t="s">
        <v>4</v>
      </c>
      <c r="E558" s="3" t="s">
        <v>5</v>
      </c>
      <c r="F558" s="4" t="s">
        <v>6</v>
      </c>
      <c r="G558" s="5"/>
    </row>
    <row r="559" spans="1:7">
      <c r="A559" s="492" t="s">
        <v>3246</v>
      </c>
      <c r="B559" s="492"/>
      <c r="C559" s="492"/>
      <c r="D559" s="4">
        <f>SUM(D561:D570)</f>
        <v>59</v>
      </c>
      <c r="E559" s="3">
        <v>59</v>
      </c>
      <c r="F559" s="493" t="s">
        <v>8</v>
      </c>
      <c r="G559" s="5"/>
    </row>
    <row r="560" spans="1:7">
      <c r="A560" s="6" t="s">
        <v>9</v>
      </c>
      <c r="B560" s="7" t="s">
        <v>10</v>
      </c>
      <c r="C560" s="6" t="s">
        <v>11</v>
      </c>
      <c r="D560" s="6" t="s">
        <v>12</v>
      </c>
      <c r="E560" s="3" t="s">
        <v>13</v>
      </c>
      <c r="F560" s="493"/>
      <c r="G560" s="3" t="s">
        <v>14</v>
      </c>
    </row>
    <row r="561" spans="1:7">
      <c r="A561" s="6">
        <v>1</v>
      </c>
      <c r="B561" s="17" t="s">
        <v>3243</v>
      </c>
      <c r="C561" s="18" t="s">
        <v>3240</v>
      </c>
      <c r="D561" s="4">
        <v>28</v>
      </c>
      <c r="E561" s="3">
        <v>28</v>
      </c>
      <c r="F561" s="22" t="s">
        <v>3215</v>
      </c>
      <c r="G561" s="4"/>
    </row>
    <row r="562" spans="1:7">
      <c r="A562" s="6">
        <v>2</v>
      </c>
      <c r="B562" s="8" t="s">
        <v>3322</v>
      </c>
      <c r="C562" s="458" t="s">
        <v>3323</v>
      </c>
      <c r="D562" s="4">
        <v>4</v>
      </c>
      <c r="E562" s="3">
        <v>32</v>
      </c>
      <c r="F562" s="437" t="s">
        <v>3301</v>
      </c>
      <c r="G562" s="4"/>
    </row>
    <row r="563" spans="1:7">
      <c r="A563" s="6">
        <v>3</v>
      </c>
      <c r="B563" s="9" t="s">
        <v>3346</v>
      </c>
      <c r="C563" s="6" t="s">
        <v>3313</v>
      </c>
      <c r="D563" s="4">
        <v>17</v>
      </c>
      <c r="E563" s="3">
        <v>49</v>
      </c>
      <c r="F563" s="4" t="s">
        <v>3301</v>
      </c>
      <c r="G563" s="4"/>
    </row>
    <row r="564" spans="1:7">
      <c r="A564" s="6">
        <v>4</v>
      </c>
      <c r="B564" s="9" t="s">
        <v>3372</v>
      </c>
      <c r="C564" s="6" t="s">
        <v>3373</v>
      </c>
      <c r="D564" s="4">
        <v>10</v>
      </c>
      <c r="E564" s="3">
        <v>59</v>
      </c>
      <c r="F564" s="437" t="s">
        <v>3365</v>
      </c>
      <c r="G564" s="4"/>
    </row>
    <row r="565" spans="1:7">
      <c r="A565" s="6">
        <v>5</v>
      </c>
      <c r="B565" s="9"/>
      <c r="C565" s="6"/>
      <c r="D565" s="4"/>
      <c r="E565" s="3"/>
      <c r="F565" s="4"/>
      <c r="G565" s="4"/>
    </row>
    <row r="566" spans="1:7">
      <c r="A566" s="6">
        <v>6</v>
      </c>
      <c r="B566" s="11"/>
      <c r="C566" s="12"/>
      <c r="D566" s="10"/>
      <c r="E566" s="13"/>
      <c r="F566" s="10"/>
      <c r="G566" s="10"/>
    </row>
    <row r="567" spans="1:7">
      <c r="A567" s="6">
        <v>7</v>
      </c>
      <c r="B567" s="11"/>
      <c r="C567" s="12"/>
      <c r="D567" s="10"/>
      <c r="E567" s="13"/>
      <c r="F567" s="10"/>
      <c r="G567" s="10"/>
    </row>
    <row r="568" spans="1:7">
      <c r="A568" s="6">
        <v>8</v>
      </c>
      <c r="B568" s="11"/>
      <c r="C568" s="12"/>
      <c r="D568" s="10"/>
      <c r="E568" s="13"/>
      <c r="F568" s="10"/>
      <c r="G568" s="10"/>
    </row>
    <row r="569" spans="1:7">
      <c r="A569" s="6">
        <v>9</v>
      </c>
      <c r="B569" s="11"/>
      <c r="C569" s="12"/>
      <c r="D569" s="10"/>
      <c r="E569" s="13"/>
      <c r="F569" s="10"/>
      <c r="G569" s="10"/>
    </row>
    <row r="570" spans="1:7">
      <c r="A570" s="6">
        <v>10</v>
      </c>
      <c r="B570" s="11"/>
      <c r="C570" s="12"/>
      <c r="D570" s="10"/>
      <c r="E570" s="13"/>
      <c r="F570" s="10"/>
      <c r="G570" s="10"/>
    </row>
  </sheetData>
  <mergeCells count="111">
    <mergeCell ref="A532:C532"/>
    <mergeCell ref="A533:C533"/>
    <mergeCell ref="F533:F534"/>
    <mergeCell ref="A545:C545"/>
    <mergeCell ref="A546:C546"/>
    <mergeCell ref="F546:F547"/>
    <mergeCell ref="A506:C506"/>
    <mergeCell ref="A507:C507"/>
    <mergeCell ref="F507:F508"/>
    <mergeCell ref="A519:C519"/>
    <mergeCell ref="A520:C520"/>
    <mergeCell ref="F520:F521"/>
    <mergeCell ref="A479:C479"/>
    <mergeCell ref="A480:C480"/>
    <mergeCell ref="F480:F481"/>
    <mergeCell ref="A492:C492"/>
    <mergeCell ref="A493:C493"/>
    <mergeCell ref="F493:F494"/>
    <mergeCell ref="A450:C450"/>
    <mergeCell ref="A451:C451"/>
    <mergeCell ref="F451:F452"/>
    <mergeCell ref="A466:C466"/>
    <mergeCell ref="A467:C467"/>
    <mergeCell ref="F467:F468"/>
    <mergeCell ref="A418:C418"/>
    <mergeCell ref="A419:C419"/>
    <mergeCell ref="F419:F420"/>
    <mergeCell ref="A434:C434"/>
    <mergeCell ref="A435:C435"/>
    <mergeCell ref="F435:F436"/>
    <mergeCell ref="A386:C386"/>
    <mergeCell ref="A387:C387"/>
    <mergeCell ref="F387:F388"/>
    <mergeCell ref="A402:C402"/>
    <mergeCell ref="A403:C403"/>
    <mergeCell ref="F403:F404"/>
    <mergeCell ref="A353:C353"/>
    <mergeCell ref="A354:C354"/>
    <mergeCell ref="F354:F355"/>
    <mergeCell ref="A368:C368"/>
    <mergeCell ref="A369:C369"/>
    <mergeCell ref="F369:F370"/>
    <mergeCell ref="A321:C321"/>
    <mergeCell ref="A322:C322"/>
    <mergeCell ref="F322:F323"/>
    <mergeCell ref="A337:C337"/>
    <mergeCell ref="A338:C338"/>
    <mergeCell ref="F338:F339"/>
    <mergeCell ref="A283:C283"/>
    <mergeCell ref="A284:C284"/>
    <mergeCell ref="F284:F285"/>
    <mergeCell ref="A298:C298"/>
    <mergeCell ref="A299:C299"/>
    <mergeCell ref="F299:F300"/>
    <mergeCell ref="A251:C251"/>
    <mergeCell ref="A252:C252"/>
    <mergeCell ref="F252:F253"/>
    <mergeCell ref="A267:C267"/>
    <mergeCell ref="A268:C268"/>
    <mergeCell ref="F268:F269"/>
    <mergeCell ref="A216:C216"/>
    <mergeCell ref="A217:C217"/>
    <mergeCell ref="F217:F218"/>
    <mergeCell ref="A235:C235"/>
    <mergeCell ref="A236:C236"/>
    <mergeCell ref="F236:F237"/>
    <mergeCell ref="A183:C183"/>
    <mergeCell ref="A184:C184"/>
    <mergeCell ref="F184:F185"/>
    <mergeCell ref="A200:C200"/>
    <mergeCell ref="A201:C201"/>
    <mergeCell ref="F201:F202"/>
    <mergeCell ref="A1:G2"/>
    <mergeCell ref="A3:D3"/>
    <mergeCell ref="E3:G3"/>
    <mergeCell ref="A4:C4"/>
    <mergeCell ref="A5:C5"/>
    <mergeCell ref="F5:F6"/>
    <mergeCell ref="A84:C84"/>
    <mergeCell ref="A85:C85"/>
    <mergeCell ref="F85:F86"/>
    <mergeCell ref="A52:C52"/>
    <mergeCell ref="A53:C53"/>
    <mergeCell ref="F53:F54"/>
    <mergeCell ref="A68:C68"/>
    <mergeCell ref="A69:C69"/>
    <mergeCell ref="F69:F70"/>
    <mergeCell ref="A558:C558"/>
    <mergeCell ref="A559:C559"/>
    <mergeCell ref="F559:F560"/>
    <mergeCell ref="A20:C20"/>
    <mergeCell ref="A21:C21"/>
    <mergeCell ref="F21:F22"/>
    <mergeCell ref="A36:C36"/>
    <mergeCell ref="A37:C37"/>
    <mergeCell ref="F37:F38"/>
    <mergeCell ref="A101:C101"/>
    <mergeCell ref="A102:C102"/>
    <mergeCell ref="F102:F103"/>
    <mergeCell ref="A150:C150"/>
    <mergeCell ref="A151:C151"/>
    <mergeCell ref="F151:F152"/>
    <mergeCell ref="A167:C167"/>
    <mergeCell ref="A168:C168"/>
    <mergeCell ref="F168:F169"/>
    <mergeCell ref="A117:C117"/>
    <mergeCell ref="A118:C118"/>
    <mergeCell ref="F118:F119"/>
    <mergeCell ref="A134:C134"/>
    <mergeCell ref="A135:C135"/>
    <mergeCell ref="F135:F136"/>
  </mergeCells>
  <phoneticPr fontId="11" type="noConversion"/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5C53-1AB3-435E-9547-A68A5908C0FC}">
  <dimension ref="A1:G637"/>
  <sheetViews>
    <sheetView tabSelected="1" topLeftCell="A363" workbookViewId="0">
      <selection activeCell="F369" sqref="F369"/>
    </sheetView>
  </sheetViews>
  <sheetFormatPr defaultColWidth="8.875" defaultRowHeight="16.5"/>
  <cols>
    <col min="1" max="1" width="8.875" style="71" customWidth="1"/>
    <col min="2" max="2" width="57.25" style="1" customWidth="1"/>
    <col min="3" max="3" width="40.75" style="1" customWidth="1"/>
    <col min="4" max="4" width="20.125" style="71" customWidth="1"/>
    <col min="5" max="5" width="20.5" style="71" customWidth="1"/>
    <col min="6" max="6" width="21.625" style="71" customWidth="1"/>
    <col min="7" max="7" width="4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562</v>
      </c>
      <c r="B3" s="495"/>
      <c r="C3" s="495"/>
      <c r="D3" s="495"/>
      <c r="E3" s="496" t="s">
        <v>2</v>
      </c>
      <c r="F3" s="496"/>
      <c r="G3" s="496"/>
    </row>
    <row r="4" spans="1:7">
      <c r="A4" s="492" t="s">
        <v>563</v>
      </c>
      <c r="B4" s="492"/>
      <c r="C4" s="492"/>
      <c r="D4" s="2" t="s">
        <v>4</v>
      </c>
      <c r="E4" s="3" t="s">
        <v>5</v>
      </c>
      <c r="F4" s="4" t="s">
        <v>6</v>
      </c>
      <c r="G4" s="5"/>
    </row>
    <row r="5" spans="1:7">
      <c r="A5" s="492" t="s">
        <v>564</v>
      </c>
      <c r="B5" s="492"/>
      <c r="C5" s="492"/>
      <c r="D5" s="4">
        <f>SUM(D7:D16)</f>
        <v>176</v>
      </c>
      <c r="E5" s="3">
        <v>150</v>
      </c>
      <c r="F5" s="493" t="s">
        <v>8</v>
      </c>
      <c r="G5" s="5"/>
    </row>
    <row r="6" spans="1:7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</row>
    <row r="7" spans="1:7" ht="33">
      <c r="A7" s="6">
        <v>1</v>
      </c>
      <c r="B7" s="8" t="s">
        <v>565</v>
      </c>
      <c r="C7" s="6" t="s">
        <v>566</v>
      </c>
      <c r="D7" s="4">
        <v>100</v>
      </c>
      <c r="E7" s="3">
        <f>SUM(D7)</f>
        <v>100</v>
      </c>
      <c r="F7" s="4" t="s">
        <v>567</v>
      </c>
      <c r="G7" s="4"/>
    </row>
    <row r="8" spans="1:7">
      <c r="A8" s="6">
        <v>2</v>
      </c>
      <c r="B8" s="9" t="s">
        <v>125</v>
      </c>
      <c r="C8" s="6" t="s">
        <v>566</v>
      </c>
      <c r="D8" s="4">
        <v>20</v>
      </c>
      <c r="E8" s="3">
        <f>MIN(150,SUMIF(C6:C8,"&gt;=111/08/01",D6:D8)-SUMIF(C6:C6,"&gt;=114/08/31",D6:D8))</f>
        <v>120</v>
      </c>
      <c r="F8" s="4" t="s">
        <v>568</v>
      </c>
      <c r="G8" s="4"/>
    </row>
    <row r="9" spans="1:7">
      <c r="A9" s="4">
        <v>3</v>
      </c>
      <c r="B9" s="8" t="s">
        <v>569</v>
      </c>
      <c r="C9" s="6" t="s">
        <v>570</v>
      </c>
      <c r="D9" s="4">
        <v>4</v>
      </c>
      <c r="E9" s="3">
        <f>MIN(150,SUMIF(C6:C9,"&gt;=111/08/01",D6:D9)-SUMIF(C6:C9,"&gt;=114/08/31",D6:D9))</f>
        <v>124</v>
      </c>
      <c r="F9" s="4" t="s">
        <v>568</v>
      </c>
      <c r="G9" s="4"/>
    </row>
    <row r="10" spans="1:7">
      <c r="A10" s="6">
        <v>4</v>
      </c>
      <c r="B10" s="9" t="s">
        <v>571</v>
      </c>
      <c r="C10" s="6" t="s">
        <v>572</v>
      </c>
      <c r="D10" s="4">
        <v>10</v>
      </c>
      <c r="E10" s="3">
        <f>MIN(150,SUMIF(C6:C10,"&gt;=111/08/01",D6:D10)-SUMIF(C6:C9,"&gt;=114/08/31",D6:D9))</f>
        <v>134</v>
      </c>
      <c r="F10" s="4" t="s">
        <v>568</v>
      </c>
      <c r="G10" s="4"/>
    </row>
    <row r="11" spans="1:7">
      <c r="A11" s="4">
        <v>5</v>
      </c>
      <c r="B11" s="9" t="s">
        <v>398</v>
      </c>
      <c r="C11" s="6" t="s">
        <v>399</v>
      </c>
      <c r="D11" s="4">
        <v>8</v>
      </c>
      <c r="E11" s="3">
        <f>MIN(150,SUMIF(C6:C11,"&gt;=111/08/01",D6:D11)-SUMIF(C6:C11,"&gt;=114/08/31",D6:D11))</f>
        <v>142</v>
      </c>
      <c r="F11" s="4" t="s">
        <v>300</v>
      </c>
      <c r="G11" s="4"/>
    </row>
    <row r="12" spans="1:7">
      <c r="A12" s="10">
        <v>6</v>
      </c>
      <c r="B12" s="11" t="s">
        <v>477</v>
      </c>
      <c r="C12" s="12" t="s">
        <v>478</v>
      </c>
      <c r="D12" s="10">
        <v>10</v>
      </c>
      <c r="E12" s="13">
        <f>MIN(150,SUMIF(C6:C12,"&gt;=111/08/01",D6:D12)-SUMIF(C6:C12,"&gt;=114/08/31",D6:D12))</f>
        <v>150</v>
      </c>
      <c r="F12" s="10" t="s">
        <v>300</v>
      </c>
      <c r="G12" s="10"/>
    </row>
    <row r="13" spans="1:7">
      <c r="A13" s="10">
        <v>7</v>
      </c>
      <c r="B13" s="11" t="s">
        <v>301</v>
      </c>
      <c r="C13" s="12" t="s">
        <v>302</v>
      </c>
      <c r="D13" s="10">
        <v>20</v>
      </c>
      <c r="E13" s="13">
        <f>MIN(150,SUMIF(C6:C13,"&gt;=111/08/01",D6:D13)-SUMIF(C6:C13,"&gt;=114/08/31",D6:D13))</f>
        <v>150</v>
      </c>
      <c r="F13" s="10" t="s">
        <v>300</v>
      </c>
      <c r="G13" s="10"/>
    </row>
    <row r="14" spans="1:7">
      <c r="A14" s="10">
        <v>8</v>
      </c>
      <c r="B14" s="11" t="s">
        <v>573</v>
      </c>
      <c r="C14" s="12" t="s">
        <v>307</v>
      </c>
      <c r="D14" s="10">
        <v>4</v>
      </c>
      <c r="E14" s="13">
        <f>MIN(150,SUMIF(C6:C14,"&gt;=111/08/01",D6:D14)-SUMIF(C6:C14,"&gt;=114/08/31",D6:D14))</f>
        <v>150</v>
      </c>
      <c r="F14" s="10" t="s">
        <v>308</v>
      </c>
      <c r="G14" s="10"/>
    </row>
    <row r="15" spans="1:7">
      <c r="A15" s="10">
        <v>9</v>
      </c>
      <c r="B15" s="11"/>
      <c r="C15" s="12"/>
      <c r="D15" s="10"/>
      <c r="E15" s="13"/>
      <c r="F15" s="10"/>
      <c r="G15" s="10"/>
    </row>
    <row r="16" spans="1:7">
      <c r="A16" s="10">
        <v>10</v>
      </c>
      <c r="B16" s="11"/>
      <c r="C16" s="12"/>
      <c r="D16" s="10"/>
      <c r="E16" s="13"/>
      <c r="F16" s="10"/>
      <c r="G16" s="10"/>
    </row>
    <row r="17" spans="1:7">
      <c r="A17" s="4">
        <v>11</v>
      </c>
      <c r="B17" s="9"/>
      <c r="C17" s="9"/>
      <c r="D17" s="4"/>
      <c r="E17" s="4"/>
      <c r="F17" s="4"/>
      <c r="G17" s="9"/>
    </row>
    <row r="18" spans="1:7">
      <c r="A18" s="25">
        <v>12</v>
      </c>
      <c r="B18" s="9"/>
      <c r="C18" s="9"/>
      <c r="D18" s="4"/>
      <c r="E18" s="4"/>
      <c r="F18" s="4"/>
      <c r="G18" s="9"/>
    </row>
    <row r="19" spans="1:7">
      <c r="A19" s="26">
        <v>13</v>
      </c>
      <c r="B19" s="9"/>
      <c r="C19" s="9"/>
      <c r="D19" s="4"/>
      <c r="E19" s="4"/>
      <c r="F19" s="4"/>
      <c r="G19" s="9"/>
    </row>
    <row r="20" spans="1:7">
      <c r="A20" s="492" t="s">
        <v>574</v>
      </c>
      <c r="B20" s="492"/>
      <c r="C20" s="492"/>
      <c r="D20" s="2" t="s">
        <v>4</v>
      </c>
      <c r="E20" s="3" t="s">
        <v>5</v>
      </c>
      <c r="F20" s="4" t="s">
        <v>6</v>
      </c>
      <c r="G20" s="5"/>
    </row>
    <row r="21" spans="1:7">
      <c r="A21" s="492" t="s">
        <v>575</v>
      </c>
      <c r="B21" s="492"/>
      <c r="C21" s="492"/>
      <c r="D21" s="4">
        <v>378</v>
      </c>
      <c r="E21" s="3">
        <v>208</v>
      </c>
      <c r="F21" s="493" t="s">
        <v>8</v>
      </c>
      <c r="G21" s="5"/>
    </row>
    <row r="22" spans="1:7">
      <c r="A22" s="6" t="s">
        <v>9</v>
      </c>
      <c r="B22" s="7" t="s">
        <v>10</v>
      </c>
      <c r="C22" s="6" t="s">
        <v>11</v>
      </c>
      <c r="D22" s="6" t="s">
        <v>12</v>
      </c>
      <c r="E22" s="3" t="s">
        <v>13</v>
      </c>
      <c r="F22" s="493"/>
      <c r="G22" s="3" t="s">
        <v>14</v>
      </c>
    </row>
    <row r="23" spans="1:7">
      <c r="A23" s="6">
        <v>1</v>
      </c>
      <c r="B23" s="9" t="s">
        <v>576</v>
      </c>
      <c r="C23" s="6" t="s">
        <v>577</v>
      </c>
      <c r="D23" s="4">
        <v>6</v>
      </c>
      <c r="E23" s="3">
        <f>MIN(150,SUMIF(C23,"&gt;=111/08/01",D23)-SUMIF(C23,"&gt;=114/08/31",D23))</f>
        <v>6</v>
      </c>
      <c r="F23" s="4" t="s">
        <v>578</v>
      </c>
      <c r="G23" s="4"/>
    </row>
    <row r="24" spans="1:7">
      <c r="A24" s="6">
        <v>2</v>
      </c>
      <c r="B24" s="9" t="s">
        <v>579</v>
      </c>
      <c r="C24" s="6" t="s">
        <v>580</v>
      </c>
      <c r="D24" s="4">
        <v>6</v>
      </c>
      <c r="E24" s="3">
        <f>MIN(150,SUMIF(C23:C24,"&gt;=111/08/01",D23:D24)-SUMIF(C23:C24,"&gt;=114/08/31",D23:D24))</f>
        <v>12</v>
      </c>
      <c r="F24" s="4" t="s">
        <v>581</v>
      </c>
      <c r="G24" s="4"/>
    </row>
    <row r="25" spans="1:7" ht="33">
      <c r="A25" s="4">
        <v>3</v>
      </c>
      <c r="B25" s="8" t="s">
        <v>565</v>
      </c>
      <c r="C25" s="6" t="s">
        <v>566</v>
      </c>
      <c r="D25" s="4">
        <v>100</v>
      </c>
      <c r="E25" s="3">
        <f>SUM(E24,D25)</f>
        <v>112</v>
      </c>
      <c r="F25" s="4" t="s">
        <v>567</v>
      </c>
      <c r="G25" s="4"/>
    </row>
    <row r="26" spans="1:7">
      <c r="A26" s="6">
        <v>4</v>
      </c>
      <c r="B26" s="9" t="s">
        <v>125</v>
      </c>
      <c r="C26" s="6" t="s">
        <v>566</v>
      </c>
      <c r="D26" s="4">
        <v>20</v>
      </c>
      <c r="E26" s="3">
        <f>MIN(150,SUMIF(C23:C26,"&gt;=111/08/01",D23:D26)-SUMIF(C23:C26,"&gt;=114/08/31",D23:D26))</f>
        <v>132</v>
      </c>
      <c r="F26" s="4" t="s">
        <v>582</v>
      </c>
      <c r="G26" s="4"/>
    </row>
    <row r="27" spans="1:7">
      <c r="A27" s="4">
        <v>5</v>
      </c>
      <c r="B27" s="8" t="s">
        <v>569</v>
      </c>
      <c r="C27" s="6" t="s">
        <v>570</v>
      </c>
      <c r="D27" s="4">
        <v>4</v>
      </c>
      <c r="E27" s="3">
        <f>MIN(150,SUMIF(C23:C27,"&gt;=111/08/01",D23:D27)-SUMIF(C23:C27,"&gt;=114/08/31",D23:D27))</f>
        <v>136</v>
      </c>
      <c r="F27" s="4" t="s">
        <v>582</v>
      </c>
      <c r="G27" s="4"/>
    </row>
    <row r="28" spans="1:7">
      <c r="A28" s="10">
        <v>6</v>
      </c>
      <c r="B28" s="11" t="s">
        <v>571</v>
      </c>
      <c r="C28" s="12" t="s">
        <v>572</v>
      </c>
      <c r="D28" s="10">
        <v>50</v>
      </c>
      <c r="E28" s="13">
        <f>MIN(150,SUMIF(C23:C28,"&gt;=111/08/01",D23:D28)-SUMIF(C23:C27,"&gt;=114/08/31",D23:D27))</f>
        <v>150</v>
      </c>
      <c r="F28" s="10" t="s">
        <v>582</v>
      </c>
      <c r="G28" s="10"/>
    </row>
    <row r="29" spans="1:7">
      <c r="A29" s="10">
        <v>7</v>
      </c>
      <c r="B29" s="11" t="s">
        <v>301</v>
      </c>
      <c r="C29" s="12" t="s">
        <v>302</v>
      </c>
      <c r="D29" s="10">
        <v>20</v>
      </c>
      <c r="E29" s="13">
        <f>MIN(150,SUMIF(C23:C29,"&gt;=111/08/01",D23:D29)-SUMIF(C23:C29,"&gt;=114/08/31",D23:D29))</f>
        <v>150</v>
      </c>
      <c r="F29" s="10" t="s">
        <v>300</v>
      </c>
      <c r="G29" s="10"/>
    </row>
    <row r="30" spans="1:7">
      <c r="A30" s="10">
        <v>8</v>
      </c>
      <c r="B30" s="11" t="s">
        <v>583</v>
      </c>
      <c r="C30" s="85" t="s">
        <v>307</v>
      </c>
      <c r="D30" s="86">
        <v>12</v>
      </c>
      <c r="E30" s="13">
        <f>MIN(150,SUMIF(C23:C30,"&gt;=111/08/01",D23:D30)-SUMIF(C23:C30,"&gt;=114/08/31",D23:D30))</f>
        <v>150</v>
      </c>
      <c r="F30" s="10" t="s">
        <v>308</v>
      </c>
      <c r="G30" s="10"/>
    </row>
    <row r="31" spans="1:7">
      <c r="A31" s="10">
        <v>9</v>
      </c>
      <c r="B31" s="11" t="s">
        <v>125</v>
      </c>
      <c r="C31" s="12" t="s">
        <v>345</v>
      </c>
      <c r="D31" s="10">
        <v>20</v>
      </c>
      <c r="E31" s="13">
        <v>150</v>
      </c>
      <c r="F31" s="10" t="s">
        <v>308</v>
      </c>
      <c r="G31" s="10"/>
    </row>
    <row r="32" spans="1:7">
      <c r="A32" s="10">
        <v>10</v>
      </c>
      <c r="B32" s="11" t="s">
        <v>584</v>
      </c>
      <c r="C32" s="12" t="s">
        <v>585</v>
      </c>
      <c r="D32" s="10">
        <v>100</v>
      </c>
      <c r="E32" s="13">
        <v>200</v>
      </c>
      <c r="F32" s="10" t="s">
        <v>212</v>
      </c>
      <c r="G32" s="10"/>
    </row>
    <row r="33" spans="1:7">
      <c r="A33" s="4">
        <v>11</v>
      </c>
      <c r="B33" s="29" t="s">
        <v>317</v>
      </c>
      <c r="C33" s="31" t="s">
        <v>242</v>
      </c>
      <c r="D33" s="31">
        <v>8</v>
      </c>
      <c r="E33" s="32">
        <v>200</v>
      </c>
      <c r="F33" s="31" t="s">
        <v>133</v>
      </c>
      <c r="G33" s="9"/>
    </row>
    <row r="34" spans="1:7" customFormat="1">
      <c r="A34" s="25">
        <v>12</v>
      </c>
      <c r="B34" s="56" t="s">
        <v>131</v>
      </c>
      <c r="C34" s="57" t="s">
        <v>132</v>
      </c>
      <c r="D34" s="58">
        <v>4</v>
      </c>
      <c r="E34" s="59">
        <v>200</v>
      </c>
      <c r="F34" s="58" t="s">
        <v>133</v>
      </c>
      <c r="G34" s="9"/>
    </row>
    <row r="35" spans="1:7" customFormat="1">
      <c r="A35" s="87">
        <v>13</v>
      </c>
      <c r="B35" s="46" t="s">
        <v>500</v>
      </c>
      <c r="C35" s="6" t="s">
        <v>347</v>
      </c>
      <c r="D35" s="4">
        <v>8</v>
      </c>
      <c r="E35" s="3">
        <v>200</v>
      </c>
      <c r="F35" s="4" t="s">
        <v>174</v>
      </c>
      <c r="G35" s="70"/>
    </row>
    <row r="36" spans="1:7" customFormat="1">
      <c r="A36" s="87">
        <v>14</v>
      </c>
      <c r="B36" s="9" t="s">
        <v>125</v>
      </c>
      <c r="C36" s="30" t="s">
        <v>134</v>
      </c>
      <c r="D36" s="31">
        <v>20</v>
      </c>
      <c r="E36" s="32">
        <v>200</v>
      </c>
      <c r="F36" s="31" t="s">
        <v>135</v>
      </c>
      <c r="G36" s="70"/>
    </row>
    <row r="37" spans="1:7" customFormat="1">
      <c r="A37" s="88">
        <v>15</v>
      </c>
      <c r="B37" s="46" t="s">
        <v>586</v>
      </c>
      <c r="C37" s="6" t="s">
        <v>587</v>
      </c>
      <c r="D37" s="4">
        <v>4</v>
      </c>
      <c r="E37" s="3">
        <v>204</v>
      </c>
      <c r="F37" s="4" t="s">
        <v>32</v>
      </c>
      <c r="G37" s="70"/>
    </row>
    <row r="38" spans="1:7" customFormat="1">
      <c r="A38" s="54">
        <v>16</v>
      </c>
      <c r="B38" s="52" t="s">
        <v>243</v>
      </c>
      <c r="C38" s="54" t="s">
        <v>244</v>
      </c>
      <c r="D38" s="54">
        <v>4</v>
      </c>
      <c r="E38" s="55">
        <v>208</v>
      </c>
      <c r="F38" s="54" t="s">
        <v>32</v>
      </c>
      <c r="G38" s="52"/>
    </row>
    <row r="39" spans="1:7" customFormat="1">
      <c r="A39" s="54">
        <v>17</v>
      </c>
      <c r="B39" s="52"/>
      <c r="C39" s="54"/>
      <c r="D39" s="54"/>
      <c r="E39" s="55"/>
      <c r="F39" s="54"/>
      <c r="G39" s="52"/>
    </row>
    <row r="40" spans="1:7" customFormat="1">
      <c r="A40" s="54">
        <v>18</v>
      </c>
      <c r="B40" s="52"/>
      <c r="C40" s="54"/>
      <c r="D40" s="54"/>
      <c r="E40" s="55"/>
      <c r="F40" s="54"/>
      <c r="G40" s="52"/>
    </row>
    <row r="41" spans="1:7" customFormat="1">
      <c r="A41" s="492" t="s">
        <v>588</v>
      </c>
      <c r="B41" s="492"/>
      <c r="C41" s="492"/>
      <c r="D41" s="63" t="s">
        <v>4</v>
      </c>
      <c r="E41" s="38" t="s">
        <v>5</v>
      </c>
      <c r="F41" s="26" t="s">
        <v>6</v>
      </c>
      <c r="G41" s="5"/>
    </row>
    <row r="42" spans="1:7" customFormat="1">
      <c r="A42" s="492" t="s">
        <v>589</v>
      </c>
      <c r="B42" s="492"/>
      <c r="C42" s="492"/>
      <c r="D42" s="4">
        <v>380</v>
      </c>
      <c r="E42" s="3">
        <v>356</v>
      </c>
      <c r="F42" s="493" t="s">
        <v>8</v>
      </c>
      <c r="G42" s="5"/>
    </row>
    <row r="43" spans="1:7" customFormat="1">
      <c r="A43" s="6" t="s">
        <v>9</v>
      </c>
      <c r="B43" s="7" t="s">
        <v>10</v>
      </c>
      <c r="C43" s="6" t="s">
        <v>11</v>
      </c>
      <c r="D43" s="6" t="s">
        <v>12</v>
      </c>
      <c r="E43" s="3" t="s">
        <v>13</v>
      </c>
      <c r="F43" s="493"/>
      <c r="G43" s="3" t="s">
        <v>14</v>
      </c>
    </row>
    <row r="44" spans="1:7" customFormat="1">
      <c r="A44" s="6">
        <v>1</v>
      </c>
      <c r="B44" s="9" t="s">
        <v>576</v>
      </c>
      <c r="C44" s="6" t="s">
        <v>577</v>
      </c>
      <c r="D44" s="4">
        <v>6</v>
      </c>
      <c r="E44" s="3">
        <f>MIN(150,SUMIF(C44,"&gt;=111/08/01",D44)-SUMIF(C44,"&gt;=114/08/31",D44))</f>
        <v>6</v>
      </c>
      <c r="F44" s="4" t="s">
        <v>590</v>
      </c>
      <c r="G44" s="4"/>
    </row>
    <row r="45" spans="1:7" customFormat="1">
      <c r="A45" s="6">
        <v>2</v>
      </c>
      <c r="B45" s="9" t="s">
        <v>591</v>
      </c>
      <c r="C45" s="6" t="s">
        <v>566</v>
      </c>
      <c r="D45" s="4">
        <v>100</v>
      </c>
      <c r="E45" s="3">
        <f ca="1">MIN(150,SUMIF(C44:C45,"&gt;=111/08/01",D44:D45)-SUMIF(C44:D45,"&gt;=114/08/31",D44:D45))</f>
        <v>106</v>
      </c>
      <c r="F45" s="4" t="s">
        <v>567</v>
      </c>
      <c r="G45" s="4"/>
    </row>
    <row r="46" spans="1:7" customFormat="1">
      <c r="A46" s="4">
        <v>3</v>
      </c>
      <c r="B46" s="8" t="s">
        <v>592</v>
      </c>
      <c r="C46" s="6" t="s">
        <v>593</v>
      </c>
      <c r="D46" s="4">
        <v>12</v>
      </c>
      <c r="E46" s="3">
        <f ca="1">MIN(150,SUMIF(C44:C46,"&gt;=111/08/01",D44:D46)-SUMIF(C44:D46,"&gt;=114/08/31",D44:D46))</f>
        <v>118</v>
      </c>
      <c r="F46" s="4" t="s">
        <v>567</v>
      </c>
      <c r="G46" s="4"/>
    </row>
    <row r="47" spans="1:7" customFormat="1">
      <c r="A47" s="6">
        <v>4</v>
      </c>
      <c r="B47" s="9" t="s">
        <v>125</v>
      </c>
      <c r="C47" s="6" t="s">
        <v>566</v>
      </c>
      <c r="D47" s="4">
        <v>20</v>
      </c>
      <c r="E47" s="3">
        <f ca="1">MIN(150,SUMIF(C44:C47,"&gt;=111/08/01",D44:D47)-SUMIF(C44:D47,"&gt;=114/08/31",D44:D47))</f>
        <v>138</v>
      </c>
      <c r="F47" s="4" t="s">
        <v>582</v>
      </c>
      <c r="G47" s="4"/>
    </row>
    <row r="48" spans="1:7" customFormat="1">
      <c r="A48" s="4">
        <v>5</v>
      </c>
      <c r="B48" s="8" t="s">
        <v>569</v>
      </c>
      <c r="C48" s="6" t="s">
        <v>570</v>
      </c>
      <c r="D48" s="4">
        <v>4</v>
      </c>
      <c r="E48" s="3">
        <f ca="1">MIN(150,SUMIF(C44:C48,"&gt;=111/08/01",D44:D48)-SUMIF(C44:D48,"&gt;=114/08/31",D44:D48))</f>
        <v>142</v>
      </c>
      <c r="F48" s="4" t="s">
        <v>582</v>
      </c>
      <c r="G48" s="4"/>
    </row>
    <row r="49" spans="1:7" customFormat="1">
      <c r="A49" s="10">
        <v>6</v>
      </c>
      <c r="B49" s="11" t="s">
        <v>571</v>
      </c>
      <c r="C49" s="12" t="s">
        <v>572</v>
      </c>
      <c r="D49" s="10">
        <v>30</v>
      </c>
      <c r="E49" s="13">
        <f ca="1">MIN(150,SUMIF(C44:C49,"&gt;=111/08/01",D44:D49)-SUMIF(C44:D49,"&gt;=114/08/31",D44:D49))</f>
        <v>150</v>
      </c>
      <c r="F49" s="10" t="s">
        <v>582</v>
      </c>
      <c r="G49" s="10"/>
    </row>
    <row r="50" spans="1:7" customFormat="1">
      <c r="A50" s="10">
        <v>7</v>
      </c>
      <c r="B50" s="11" t="s">
        <v>398</v>
      </c>
      <c r="C50" s="12" t="s">
        <v>399</v>
      </c>
      <c r="D50" s="10">
        <v>8</v>
      </c>
      <c r="E50" s="13">
        <f ca="1">MIN(150,SUMIF(C44:C50,"&gt;=111/08/01",D44:D50)-SUMIF(C44:D50,"&gt;=114/08/31",D44:D50))</f>
        <v>150</v>
      </c>
      <c r="F50" s="10" t="s">
        <v>300</v>
      </c>
      <c r="G50" s="10"/>
    </row>
    <row r="51" spans="1:7" customFormat="1">
      <c r="A51" s="10">
        <v>8</v>
      </c>
      <c r="B51" s="11" t="s">
        <v>477</v>
      </c>
      <c r="C51" s="12" t="s">
        <v>478</v>
      </c>
      <c r="D51" s="10">
        <v>10</v>
      </c>
      <c r="E51" s="13">
        <f ca="1">MIN(150,SUMIF(C44:C51,"&gt;=111/08/01",D44:D51)-SUMIF(C44:D51,"&gt;=114/08/31",D44:D51))</f>
        <v>150</v>
      </c>
      <c r="F51" s="10" t="s">
        <v>300</v>
      </c>
      <c r="G51" s="10"/>
    </row>
    <row r="52" spans="1:7" customFormat="1">
      <c r="A52" s="10">
        <v>9</v>
      </c>
      <c r="B52" s="11" t="s">
        <v>301</v>
      </c>
      <c r="C52" s="12" t="s">
        <v>302</v>
      </c>
      <c r="D52" s="10">
        <v>20</v>
      </c>
      <c r="E52" s="13">
        <f ca="1">MIN(150,SUMIF(C44:C52,"&gt;=111/08/01",D44:D52)-SUMIF(C44:D52,"&gt;=114/08/31",D44:D52))</f>
        <v>150</v>
      </c>
      <c r="F52" s="10" t="s">
        <v>300</v>
      </c>
      <c r="G52" s="10"/>
    </row>
    <row r="53" spans="1:7" customFormat="1">
      <c r="A53" s="10">
        <v>10</v>
      </c>
      <c r="B53" s="11" t="s">
        <v>594</v>
      </c>
      <c r="C53" s="12" t="s">
        <v>394</v>
      </c>
      <c r="D53" s="10">
        <v>4</v>
      </c>
      <c r="E53" s="13">
        <f ca="1">MIN(150,SUMIF(C44:C53,"&gt;=111/08/01",D44:D53)-SUMIF(C44:D53,"&gt;=114/08/31",D44:D53))</f>
        <v>150</v>
      </c>
      <c r="F53" s="10" t="s">
        <v>308</v>
      </c>
      <c r="G53" s="10"/>
    </row>
    <row r="54" spans="1:7" customFormat="1">
      <c r="A54" s="4">
        <v>11</v>
      </c>
      <c r="B54" s="9" t="s">
        <v>595</v>
      </c>
      <c r="C54" s="4" t="s">
        <v>596</v>
      </c>
      <c r="D54" s="4">
        <v>4</v>
      </c>
      <c r="E54" s="3">
        <f ca="1">MIN(150,SUMIF(C44:C54,"&gt;=111/08/01",D44:D54)-SUMIF(C44:D54,"&gt;=114/08/31",D44:D54))</f>
        <v>150</v>
      </c>
      <c r="F54" s="4" t="s">
        <v>308</v>
      </c>
      <c r="G54" s="9"/>
    </row>
    <row r="55" spans="1:7" customFormat="1" ht="16.5" customHeight="1">
      <c r="A55" s="10">
        <v>12</v>
      </c>
      <c r="B55" s="9" t="s">
        <v>3276</v>
      </c>
      <c r="C55" s="4" t="s">
        <v>3277</v>
      </c>
      <c r="D55" s="26">
        <v>60</v>
      </c>
      <c r="E55" s="38">
        <v>210</v>
      </c>
      <c r="F55" s="26" t="s">
        <v>3278</v>
      </c>
      <c r="G55" s="70"/>
    </row>
    <row r="56" spans="1:7" customFormat="1">
      <c r="A56" s="6">
        <v>13</v>
      </c>
      <c r="B56" s="9" t="s">
        <v>125</v>
      </c>
      <c r="C56" s="6" t="s">
        <v>126</v>
      </c>
      <c r="D56" s="4">
        <v>20</v>
      </c>
      <c r="E56" s="3">
        <v>230</v>
      </c>
      <c r="F56" s="4" t="s">
        <v>127</v>
      </c>
      <c r="G56" s="9"/>
    </row>
    <row r="57" spans="1:7" customFormat="1">
      <c r="A57" s="48">
        <v>14</v>
      </c>
      <c r="B57" s="33" t="s">
        <v>329</v>
      </c>
      <c r="C57" s="48" t="s">
        <v>330</v>
      </c>
      <c r="D57" s="58">
        <v>20</v>
      </c>
      <c r="E57" s="49">
        <v>250</v>
      </c>
      <c r="F57" s="48" t="s">
        <v>130</v>
      </c>
      <c r="G57" s="33"/>
    </row>
    <row r="58" spans="1:7" customFormat="1">
      <c r="A58" s="48">
        <v>15</v>
      </c>
      <c r="B58" s="29" t="s">
        <v>131</v>
      </c>
      <c r="C58" s="30" t="s">
        <v>132</v>
      </c>
      <c r="D58" s="31">
        <v>4</v>
      </c>
      <c r="E58" s="32">
        <v>254</v>
      </c>
      <c r="F58" s="31" t="s">
        <v>133</v>
      </c>
      <c r="G58" s="33"/>
    </row>
    <row r="59" spans="1:7" customFormat="1">
      <c r="A59" s="48">
        <v>16</v>
      </c>
      <c r="B59" s="46" t="s">
        <v>318</v>
      </c>
      <c r="C59" s="6" t="s">
        <v>133</v>
      </c>
      <c r="D59" s="4">
        <v>8</v>
      </c>
      <c r="E59" s="3">
        <v>262</v>
      </c>
      <c r="F59" s="4" t="s">
        <v>174</v>
      </c>
      <c r="G59" s="33"/>
    </row>
    <row r="60" spans="1:7" customFormat="1">
      <c r="A60" s="54">
        <v>17</v>
      </c>
      <c r="B60" s="39" t="s">
        <v>597</v>
      </c>
      <c r="C60" s="41" t="s">
        <v>134</v>
      </c>
      <c r="D60" s="41">
        <v>30</v>
      </c>
      <c r="E60" s="42">
        <v>292</v>
      </c>
      <c r="F60" s="41" t="s">
        <v>135</v>
      </c>
      <c r="G60" s="52"/>
    </row>
    <row r="61" spans="1:7" customFormat="1">
      <c r="A61" s="54">
        <v>18</v>
      </c>
      <c r="B61" s="39" t="s">
        <v>125</v>
      </c>
      <c r="C61" s="40" t="s">
        <v>134</v>
      </c>
      <c r="D61" s="41">
        <v>20</v>
      </c>
      <c r="E61" s="42">
        <v>312</v>
      </c>
      <c r="F61" s="41" t="s">
        <v>135</v>
      </c>
      <c r="G61" s="52"/>
    </row>
    <row r="62" spans="1:7" customFormat="1">
      <c r="A62" s="54">
        <v>19</v>
      </c>
      <c r="B62" s="52" t="s">
        <v>586</v>
      </c>
      <c r="C62" s="54" t="s">
        <v>587</v>
      </c>
      <c r="D62" s="54">
        <v>4</v>
      </c>
      <c r="E62" s="55">
        <v>316</v>
      </c>
      <c r="F62" s="54" t="s">
        <v>32</v>
      </c>
      <c r="G62" s="52"/>
    </row>
    <row r="63" spans="1:7" customFormat="1">
      <c r="A63" s="54">
        <v>20</v>
      </c>
      <c r="B63" s="52" t="s">
        <v>136</v>
      </c>
      <c r="C63" s="54" t="s">
        <v>137</v>
      </c>
      <c r="D63" s="54">
        <v>20</v>
      </c>
      <c r="E63" s="55">
        <v>336</v>
      </c>
      <c r="F63" s="54" t="s">
        <v>32</v>
      </c>
      <c r="G63" s="52"/>
    </row>
    <row r="64" spans="1:7" customFormat="1">
      <c r="A64" s="41">
        <v>21</v>
      </c>
      <c r="B64" s="453" t="s">
        <v>3176</v>
      </c>
      <c r="C64" s="40" t="s">
        <v>3177</v>
      </c>
      <c r="D64" s="41">
        <v>20</v>
      </c>
      <c r="E64" s="42">
        <v>356</v>
      </c>
      <c r="F64" s="41" t="s">
        <v>3155</v>
      </c>
      <c r="G64" s="39"/>
    </row>
    <row r="65" spans="1:7" customFormat="1">
      <c r="A65" s="41">
        <v>22</v>
      </c>
      <c r="B65" s="39"/>
      <c r="C65" s="40"/>
      <c r="D65" s="93"/>
      <c r="E65" s="451"/>
      <c r="F65" s="93"/>
      <c r="G65" s="452"/>
    </row>
    <row r="66" spans="1:7" customFormat="1">
      <c r="A66" s="492" t="s">
        <v>199</v>
      </c>
      <c r="B66" s="492"/>
      <c r="C66" s="492"/>
      <c r="D66" s="63" t="s">
        <v>4</v>
      </c>
      <c r="E66" s="38" t="s">
        <v>5</v>
      </c>
      <c r="F66" s="26" t="s">
        <v>6</v>
      </c>
      <c r="G66" s="64"/>
    </row>
    <row r="67" spans="1:7" customFormat="1">
      <c r="A67" s="492" t="s">
        <v>598</v>
      </c>
      <c r="B67" s="492"/>
      <c r="C67" s="492"/>
      <c r="D67" s="4">
        <v>269</v>
      </c>
      <c r="E67" s="3">
        <v>224</v>
      </c>
      <c r="F67" s="493" t="s">
        <v>8</v>
      </c>
      <c r="G67" s="5"/>
    </row>
    <row r="68" spans="1:7" customFormat="1">
      <c r="A68" s="6" t="s">
        <v>9</v>
      </c>
      <c r="B68" s="7" t="s">
        <v>10</v>
      </c>
      <c r="C68" s="6" t="s">
        <v>11</v>
      </c>
      <c r="D68" s="6" t="s">
        <v>12</v>
      </c>
      <c r="E68" s="3" t="s">
        <v>13</v>
      </c>
      <c r="F68" s="493"/>
      <c r="G68" s="3" t="s">
        <v>14</v>
      </c>
    </row>
    <row r="69" spans="1:7" customFormat="1">
      <c r="A69" s="6">
        <v>1</v>
      </c>
      <c r="B69" s="9" t="s">
        <v>579</v>
      </c>
      <c r="C69" s="6" t="s">
        <v>580</v>
      </c>
      <c r="D69" s="4">
        <v>6</v>
      </c>
      <c r="E69" s="3">
        <f>MIN(150,SUMIF(C69,"&gt;=111/08/01",D69)-SUMIF(C69,"&gt;=114/08/31",D69))</f>
        <v>6</v>
      </c>
      <c r="F69" s="4" t="s">
        <v>581</v>
      </c>
      <c r="G69" s="4"/>
    </row>
    <row r="70" spans="1:7" customFormat="1">
      <c r="A70" s="6">
        <v>2</v>
      </c>
      <c r="B70" s="9" t="s">
        <v>565</v>
      </c>
      <c r="C70" s="6" t="s">
        <v>599</v>
      </c>
      <c r="D70" s="4">
        <v>100</v>
      </c>
      <c r="E70" s="3">
        <f ca="1">MIN(150,SUMIF(C69:C70,"&gt;=111/08/01",D69:D70)-SUMIF(C69:D70,"&gt;=114/08/31",D69:D70))</f>
        <v>106</v>
      </c>
      <c r="F70" s="4" t="s">
        <v>567</v>
      </c>
      <c r="G70" s="4"/>
    </row>
    <row r="71" spans="1:7" customFormat="1">
      <c r="A71" s="4">
        <v>3</v>
      </c>
      <c r="B71" s="9" t="s">
        <v>125</v>
      </c>
      <c r="C71" s="6" t="s">
        <v>566</v>
      </c>
      <c r="D71" s="4">
        <v>20</v>
      </c>
      <c r="E71" s="3">
        <f ca="1">MIN(150,SUMIF(C69:C71,"&gt;=111/08/01",D69:D71)-SUMIF(C69:D71,"&gt;=114/08/31",D69:D71))</f>
        <v>126</v>
      </c>
      <c r="F71" s="4" t="s">
        <v>582</v>
      </c>
      <c r="G71" s="4"/>
    </row>
    <row r="72" spans="1:7" customFormat="1">
      <c r="A72" s="6">
        <v>4</v>
      </c>
      <c r="B72" s="8" t="s">
        <v>569</v>
      </c>
      <c r="C72" s="6" t="s">
        <v>570</v>
      </c>
      <c r="D72" s="4">
        <v>4</v>
      </c>
      <c r="E72" s="3">
        <f ca="1">MIN(150,SUMIF(C69:C72,"&gt;=111/08/01",D69:D72)-SUMIF(C69:D72,"&gt;=114/08/31",D69:D72))</f>
        <v>130</v>
      </c>
      <c r="F72" s="4" t="s">
        <v>582</v>
      </c>
      <c r="G72" s="4"/>
    </row>
    <row r="73" spans="1:7" customFormat="1">
      <c r="A73" s="4">
        <v>5</v>
      </c>
      <c r="B73" s="9" t="s">
        <v>571</v>
      </c>
      <c r="C73" s="6" t="s">
        <v>572</v>
      </c>
      <c r="D73" s="4">
        <v>50</v>
      </c>
      <c r="E73" s="3">
        <f ca="1">MIN(150,SUMIF(C69:C73,"&gt;=111/08/01",D69:D73)-SUMIF(C69:D73,"&gt;=114/08/31",D69:D73))</f>
        <v>150</v>
      </c>
      <c r="F73" s="4" t="s">
        <v>582</v>
      </c>
      <c r="G73" s="4"/>
    </row>
    <row r="74" spans="1:7" customFormat="1">
      <c r="A74" s="10">
        <v>6</v>
      </c>
      <c r="B74" s="11" t="s">
        <v>538</v>
      </c>
      <c r="C74" s="12" t="s">
        <v>539</v>
      </c>
      <c r="D74" s="10">
        <v>9</v>
      </c>
      <c r="E74" s="13">
        <f ca="1">MIN(150,SUMIF(C69:C74,"&gt;=111/08/01",D69:D74)-SUMIF(C69:D74,"&gt;=114/08/31",D69:D74))</f>
        <v>150</v>
      </c>
      <c r="F74" s="10" t="s">
        <v>300</v>
      </c>
      <c r="G74" s="10"/>
    </row>
    <row r="75" spans="1:7" customFormat="1">
      <c r="A75" s="10">
        <v>7</v>
      </c>
      <c r="B75" s="11" t="s">
        <v>301</v>
      </c>
      <c r="C75" s="12" t="s">
        <v>302</v>
      </c>
      <c r="D75" s="10">
        <v>20</v>
      </c>
      <c r="E75" s="13">
        <f ca="1">MIN(150,SUMIF(C69:C75,"&gt;=111/08/01",D69:D75)-SUMIF(C69:D75,"&gt;=114/08/31",D69:D75))</f>
        <v>150</v>
      </c>
      <c r="F75" s="10" t="s">
        <v>300</v>
      </c>
      <c r="G75" s="10"/>
    </row>
    <row r="76" spans="1:7" customFormat="1">
      <c r="A76" s="10">
        <v>8</v>
      </c>
      <c r="B76" s="11" t="s">
        <v>594</v>
      </c>
      <c r="C76" s="12" t="s">
        <v>394</v>
      </c>
      <c r="D76" s="10">
        <v>4</v>
      </c>
      <c r="E76" s="13">
        <f ca="1">MIN(150,SUMIF(C69:C76,"&gt;=111/08/01",D69:D76)-SUMIF(C69:D76,"&gt;=114/08/31",D69:D76))</f>
        <v>150</v>
      </c>
      <c r="F76" s="10" t="s">
        <v>308</v>
      </c>
      <c r="G76" s="10"/>
    </row>
    <row r="77" spans="1:7" customFormat="1">
      <c r="A77" s="10">
        <v>9</v>
      </c>
      <c r="B77" s="11" t="s">
        <v>600</v>
      </c>
      <c r="C77" s="12" t="s">
        <v>307</v>
      </c>
      <c r="D77" s="10">
        <v>4</v>
      </c>
      <c r="E77" s="13">
        <f ca="1">MIN(150,SUMIF(C69:C77,"&gt;=111/08/01",D69:D77)-SUMIF(C69:D77,"&gt;=114/08/31",D69:D77))</f>
        <v>150</v>
      </c>
      <c r="F77" s="10" t="s">
        <v>308</v>
      </c>
      <c r="G77" s="10"/>
    </row>
    <row r="78" spans="1:7" customFormat="1">
      <c r="A78" s="75">
        <v>10</v>
      </c>
      <c r="B78" s="52" t="s">
        <v>125</v>
      </c>
      <c r="C78" s="53" t="s">
        <v>126</v>
      </c>
      <c r="D78" s="54">
        <v>20</v>
      </c>
      <c r="E78" s="89">
        <v>170</v>
      </c>
      <c r="F78" s="75" t="s">
        <v>127</v>
      </c>
      <c r="G78" s="10"/>
    </row>
    <row r="79" spans="1:7" customFormat="1">
      <c r="A79" s="4">
        <v>11</v>
      </c>
      <c r="B79" s="29" t="s">
        <v>131</v>
      </c>
      <c r="C79" s="30" t="s">
        <v>132</v>
      </c>
      <c r="D79" s="31">
        <v>4</v>
      </c>
      <c r="E79" s="32">
        <v>174</v>
      </c>
      <c r="F79" s="31" t="s">
        <v>133</v>
      </c>
      <c r="G79" s="70"/>
    </row>
    <row r="80" spans="1:7" customFormat="1">
      <c r="A80" s="4">
        <v>12</v>
      </c>
      <c r="B80" s="46" t="s">
        <v>500</v>
      </c>
      <c r="C80" s="6" t="s">
        <v>347</v>
      </c>
      <c r="D80" s="4">
        <v>8</v>
      </c>
      <c r="E80" s="3">
        <v>182</v>
      </c>
      <c r="F80" s="4" t="s">
        <v>174</v>
      </c>
      <c r="G80" s="70"/>
    </row>
    <row r="81" spans="1:7" customFormat="1">
      <c r="A81" s="4">
        <v>13</v>
      </c>
      <c r="B81" s="9" t="s">
        <v>125</v>
      </c>
      <c r="C81" s="6" t="s">
        <v>134</v>
      </c>
      <c r="D81" s="4">
        <v>20</v>
      </c>
      <c r="E81" s="3">
        <v>200</v>
      </c>
      <c r="F81" s="4" t="s">
        <v>135</v>
      </c>
      <c r="G81" s="70"/>
    </row>
    <row r="82" spans="1:7" customFormat="1">
      <c r="A82" s="87">
        <v>14</v>
      </c>
      <c r="B82" s="77" t="s">
        <v>586</v>
      </c>
      <c r="C82" s="77" t="s">
        <v>601</v>
      </c>
      <c r="D82" s="26">
        <v>4</v>
      </c>
      <c r="E82" s="26">
        <v>204</v>
      </c>
      <c r="F82" s="26" t="s">
        <v>32</v>
      </c>
      <c r="G82" s="70"/>
    </row>
    <row r="83" spans="1:7" customFormat="1">
      <c r="A83" s="88">
        <v>15</v>
      </c>
      <c r="B83" s="454" t="s">
        <v>3181</v>
      </c>
      <c r="C83" s="4" t="s">
        <v>3177</v>
      </c>
      <c r="D83" s="4">
        <v>20</v>
      </c>
      <c r="E83" s="4">
        <v>224</v>
      </c>
      <c r="F83" s="4" t="s">
        <v>3180</v>
      </c>
      <c r="G83" s="70"/>
    </row>
    <row r="84" spans="1:7" customFormat="1">
      <c r="A84" s="88">
        <v>16</v>
      </c>
      <c r="B84" s="9"/>
      <c r="C84" s="9"/>
      <c r="D84" s="4"/>
      <c r="E84" s="4"/>
      <c r="F84" s="4"/>
      <c r="G84" s="70"/>
    </row>
    <row r="85" spans="1:7" customFormat="1">
      <c r="A85" s="88">
        <v>17</v>
      </c>
      <c r="B85" s="9"/>
      <c r="C85" s="9"/>
      <c r="D85" s="4"/>
      <c r="E85" s="4"/>
      <c r="F85" s="4"/>
      <c r="G85" s="70"/>
    </row>
    <row r="86" spans="1:7" customFormat="1">
      <c r="A86" s="88">
        <v>18</v>
      </c>
      <c r="B86" s="9"/>
      <c r="C86" s="9"/>
      <c r="D86" s="4"/>
      <c r="E86" s="4"/>
      <c r="F86" s="4"/>
      <c r="G86" s="70"/>
    </row>
    <row r="87" spans="1:7" customFormat="1">
      <c r="A87" s="492" t="s">
        <v>602</v>
      </c>
      <c r="B87" s="492"/>
      <c r="C87" s="492"/>
      <c r="D87" s="63" t="s">
        <v>4</v>
      </c>
      <c r="E87" s="38" t="s">
        <v>5</v>
      </c>
      <c r="F87" s="26" t="s">
        <v>6</v>
      </c>
      <c r="G87" s="5"/>
    </row>
    <row r="88" spans="1:7" customFormat="1">
      <c r="A88" s="492" t="s">
        <v>603</v>
      </c>
      <c r="B88" s="492"/>
      <c r="C88" s="492"/>
      <c r="D88" s="4">
        <f>SUM(D90:D114)</f>
        <v>537</v>
      </c>
      <c r="E88" s="3">
        <v>204</v>
      </c>
      <c r="F88" s="493" t="s">
        <v>8</v>
      </c>
      <c r="G88" s="5"/>
    </row>
    <row r="89" spans="1:7" customFormat="1">
      <c r="A89" s="6" t="s">
        <v>9</v>
      </c>
      <c r="B89" s="7" t="s">
        <v>10</v>
      </c>
      <c r="C89" s="6" t="s">
        <v>11</v>
      </c>
      <c r="D89" s="6" t="s">
        <v>12</v>
      </c>
      <c r="E89" s="3" t="s">
        <v>13</v>
      </c>
      <c r="F89" s="493"/>
      <c r="G89" s="3" t="s">
        <v>14</v>
      </c>
    </row>
    <row r="90" spans="1:7" customFormat="1">
      <c r="A90" s="6">
        <v>1</v>
      </c>
      <c r="B90" s="9" t="s">
        <v>579</v>
      </c>
      <c r="C90" s="6" t="s">
        <v>580</v>
      </c>
      <c r="D90" s="4">
        <v>6</v>
      </c>
      <c r="E90" s="3">
        <f>MIN(150,SUMIF(C90,"&gt;=111/08/01",D90)-SUMIF(C90,"&gt;=114/08/31",D90))</f>
        <v>6</v>
      </c>
      <c r="F90" s="4" t="s">
        <v>581</v>
      </c>
      <c r="G90" s="4"/>
    </row>
    <row r="91" spans="1:7" customFormat="1">
      <c r="A91" s="6">
        <v>2</v>
      </c>
      <c r="B91" s="9" t="s">
        <v>565</v>
      </c>
      <c r="C91" s="6" t="s">
        <v>566</v>
      </c>
      <c r="D91" s="4">
        <v>100</v>
      </c>
      <c r="E91" s="3">
        <f>MIN(150,SUMIF(C90:C91,"&gt;=111/08/01",D90:D91)-SUMIF(C90:C91,"&gt;=114/08/31",D90:D91))</f>
        <v>106</v>
      </c>
      <c r="F91" s="4" t="s">
        <v>567</v>
      </c>
      <c r="G91" s="4"/>
    </row>
    <row r="92" spans="1:7" customFormat="1">
      <c r="A92" s="4">
        <v>3</v>
      </c>
      <c r="B92" s="8" t="s">
        <v>604</v>
      </c>
      <c r="C92" s="6" t="s">
        <v>605</v>
      </c>
      <c r="D92" s="4">
        <v>28</v>
      </c>
      <c r="E92" s="3">
        <f>MIN(150,SUMIF(C90:C92,"&gt;=111/08/01",D90:D92)-SUMIF(C90:C92,"&gt;=114/08/31",D90:D92))</f>
        <v>134</v>
      </c>
      <c r="F92" s="4" t="s">
        <v>606</v>
      </c>
      <c r="G92" s="4"/>
    </row>
    <row r="93" spans="1:7" customFormat="1">
      <c r="A93" s="6">
        <v>4</v>
      </c>
      <c r="B93" s="9" t="s">
        <v>125</v>
      </c>
      <c r="C93" s="6" t="s">
        <v>566</v>
      </c>
      <c r="D93" s="4">
        <v>20</v>
      </c>
      <c r="E93" s="3">
        <f>MIN(150,SUMIF(C90:C93,"&gt;=111/08/01",D90:D93)-SUMIF(C90:C93,"&gt;=114/08/31",D90:D93))</f>
        <v>150</v>
      </c>
      <c r="F93" s="4" t="s">
        <v>582</v>
      </c>
      <c r="G93" s="4"/>
    </row>
    <row r="94" spans="1:7" customFormat="1">
      <c r="A94" s="4">
        <v>5</v>
      </c>
      <c r="B94" s="8" t="s">
        <v>569</v>
      </c>
      <c r="C94" s="6" t="s">
        <v>570</v>
      </c>
      <c r="D94" s="4">
        <v>4</v>
      </c>
      <c r="E94" s="3">
        <f>MIN(150,SUMIF(C90:C94,"&gt;=111/08/01",D90:D94)-SUMIF(C90:C94,"&gt;=114/08/31",D90:D94))</f>
        <v>150</v>
      </c>
      <c r="F94" s="4" t="s">
        <v>582</v>
      </c>
      <c r="G94" s="4"/>
    </row>
    <row r="95" spans="1:7" customFormat="1">
      <c r="A95" s="10">
        <v>6</v>
      </c>
      <c r="B95" s="11" t="s">
        <v>607</v>
      </c>
      <c r="C95" s="12" t="s">
        <v>608</v>
      </c>
      <c r="D95" s="10">
        <v>10</v>
      </c>
      <c r="E95" s="13">
        <f>MIN(150,SUMIF(C90:C95,"&gt;=111/08/01",D90:D95)-SUMIF(C90:C95,"&gt;=114/08/31",D90:D95))</f>
        <v>150</v>
      </c>
      <c r="F95" s="10" t="s">
        <v>609</v>
      </c>
      <c r="G95" s="10"/>
    </row>
    <row r="96" spans="1:7" customFormat="1">
      <c r="A96" s="10">
        <v>7</v>
      </c>
      <c r="B96" s="11" t="s">
        <v>610</v>
      </c>
      <c r="C96" s="12" t="s">
        <v>611</v>
      </c>
      <c r="D96" s="10">
        <v>60</v>
      </c>
      <c r="E96" s="13">
        <f>MIN(150,SUMIF(C90:C96,"&gt;=111/08/01",D90:D96)-SUMIF(C90:C96,"&gt;=114/08/31",D90:D96))</f>
        <v>150</v>
      </c>
      <c r="F96" s="10" t="s">
        <v>609</v>
      </c>
      <c r="G96" s="10"/>
    </row>
    <row r="97" spans="1:7" customFormat="1">
      <c r="A97" s="10">
        <v>8</v>
      </c>
      <c r="B97" s="11" t="s">
        <v>398</v>
      </c>
      <c r="C97" s="12" t="s">
        <v>399</v>
      </c>
      <c r="D97" s="10">
        <v>12</v>
      </c>
      <c r="E97" s="13">
        <f>MIN(150,SUMIF(C90:C97,"&gt;=111/08/01",D90:D97)-SUMIF(C90:C97,"&gt;=114/08/31",D90:D97))</f>
        <v>150</v>
      </c>
      <c r="F97" s="10" t="s">
        <v>300</v>
      </c>
      <c r="G97" s="10"/>
    </row>
    <row r="98" spans="1:7" customFormat="1">
      <c r="A98" s="10">
        <v>9</v>
      </c>
      <c r="B98" s="11" t="s">
        <v>298</v>
      </c>
      <c r="C98" s="12" t="s">
        <v>299</v>
      </c>
      <c r="D98" s="10">
        <v>12</v>
      </c>
      <c r="E98" s="13">
        <f>MIN(150,SUMIF(C90:C98,"&gt;=111/08/01",D90:D98)-SUMIF(C90:C98,"&gt;=114/08/31",D90:D98))</f>
        <v>150</v>
      </c>
      <c r="F98" s="10" t="s">
        <v>300</v>
      </c>
      <c r="G98" s="10"/>
    </row>
    <row r="99" spans="1:7" customFormat="1">
      <c r="A99" s="10">
        <v>10</v>
      </c>
      <c r="B99" s="11" t="s">
        <v>301</v>
      </c>
      <c r="C99" s="12" t="s">
        <v>302</v>
      </c>
      <c r="D99" s="10">
        <v>20</v>
      </c>
      <c r="E99" s="13">
        <f>MIN(150,SUMIF(C90:C99,"&gt;=111/08/01",D90:D99)-SUMIF(C90:C99,"&gt;=114/08/31",D90:D99))</f>
        <v>150</v>
      </c>
      <c r="F99" s="10" t="s">
        <v>300</v>
      </c>
      <c r="G99" s="10"/>
    </row>
    <row r="100" spans="1:7" customFormat="1">
      <c r="A100" s="6">
        <v>11</v>
      </c>
      <c r="B100" s="9" t="s">
        <v>612</v>
      </c>
      <c r="C100" s="6" t="s">
        <v>613</v>
      </c>
      <c r="D100" s="4">
        <v>8</v>
      </c>
      <c r="E100" s="3">
        <v>150</v>
      </c>
      <c r="F100" s="4" t="s">
        <v>305</v>
      </c>
      <c r="G100" s="9"/>
    </row>
    <row r="101" spans="1:7" customFormat="1">
      <c r="A101" s="6">
        <v>12</v>
      </c>
      <c r="B101" s="9" t="s">
        <v>614</v>
      </c>
      <c r="C101" s="6" t="s">
        <v>615</v>
      </c>
      <c r="D101" s="4">
        <v>16</v>
      </c>
      <c r="E101" s="3">
        <f>MIN(150,SUMIF(C90:C101,"&gt;=111/08/01",D90:D101)-SUMIF(C90:C101,"&gt;=114/08/31",D90:D101))</f>
        <v>150</v>
      </c>
      <c r="F101" s="4" t="s">
        <v>305</v>
      </c>
      <c r="G101" s="9"/>
    </row>
    <row r="102" spans="1:7" customFormat="1">
      <c r="A102" s="4">
        <v>13</v>
      </c>
      <c r="B102" s="8" t="s">
        <v>125</v>
      </c>
      <c r="C102" s="6" t="s">
        <v>345</v>
      </c>
      <c r="D102" s="4">
        <v>20</v>
      </c>
      <c r="E102" s="3">
        <f>MIN(150,SUMIF(C90:C102,"&gt;=111/08/01",D90:D102)-SUMIF(C90:C102,"&gt;=114/08/31",D90:D102))</f>
        <v>150</v>
      </c>
      <c r="F102" s="4" t="s">
        <v>308</v>
      </c>
      <c r="G102" s="9"/>
    </row>
    <row r="103" spans="1:7" customFormat="1">
      <c r="A103" s="6">
        <v>14</v>
      </c>
      <c r="B103" s="9" t="s">
        <v>443</v>
      </c>
      <c r="C103" s="6" t="s">
        <v>444</v>
      </c>
      <c r="D103" s="4">
        <v>65</v>
      </c>
      <c r="E103" s="3">
        <f>MIN(150,SUMIF(C90:C103,"&gt;=111/08/01",D90:D103)-SUMIF(C90:C103,"&gt;=114/08/31",D90:D103))</f>
        <v>150</v>
      </c>
      <c r="F103" s="4" t="s">
        <v>308</v>
      </c>
      <c r="G103" s="9"/>
    </row>
    <row r="104" spans="1:7" customFormat="1">
      <c r="A104" s="4">
        <v>15</v>
      </c>
      <c r="B104" s="9" t="s">
        <v>237</v>
      </c>
      <c r="C104" s="6" t="s">
        <v>543</v>
      </c>
      <c r="D104" s="4">
        <v>30</v>
      </c>
      <c r="E104" s="3">
        <f>MIN(150,SUMIF(C90:C104,"&gt;=111/08/01",D90:D104)-SUMIF(C90:C104,"&gt;=114/08/31",D90:D104))</f>
        <v>150</v>
      </c>
      <c r="F104" s="4" t="s">
        <v>308</v>
      </c>
      <c r="G104" s="9"/>
    </row>
    <row r="105" spans="1:7" customFormat="1">
      <c r="A105" s="10">
        <v>16</v>
      </c>
      <c r="B105" s="11" t="s">
        <v>321</v>
      </c>
      <c r="C105" s="12" t="s">
        <v>322</v>
      </c>
      <c r="D105" s="10">
        <v>18</v>
      </c>
      <c r="E105" s="13">
        <f>MIN(150,SUMIF(C90:C105,"&gt;=111/08/01",D90:D105)-SUMIF(C90:C105,"&gt;=114/08/31",D90:D105))</f>
        <v>150</v>
      </c>
      <c r="F105" s="10" t="s">
        <v>308</v>
      </c>
      <c r="G105" s="9"/>
    </row>
    <row r="106" spans="1:7" customFormat="1">
      <c r="A106" s="10">
        <v>17</v>
      </c>
      <c r="B106" s="11" t="s">
        <v>312</v>
      </c>
      <c r="C106" s="12" t="s">
        <v>313</v>
      </c>
      <c r="D106" s="10">
        <v>4</v>
      </c>
      <c r="E106" s="13">
        <f>MIN(150,SUMIF(C90:C106,"&gt;=111/08/01",D90:D106)-SUMIF(C90:C106,"&gt;=114/08/31",D90:D106))</f>
        <v>150</v>
      </c>
      <c r="F106" s="10" t="s">
        <v>314</v>
      </c>
      <c r="G106" s="9"/>
    </row>
    <row r="107" spans="1:7" customFormat="1">
      <c r="A107" s="10">
        <v>18</v>
      </c>
      <c r="B107" s="11" t="s">
        <v>233</v>
      </c>
      <c r="C107" s="12" t="s">
        <v>234</v>
      </c>
      <c r="D107" s="10">
        <v>20</v>
      </c>
      <c r="E107" s="13">
        <v>170</v>
      </c>
      <c r="F107" s="10" t="s">
        <v>130</v>
      </c>
      <c r="G107" s="9"/>
    </row>
    <row r="108" spans="1:7" customFormat="1">
      <c r="A108" s="10">
        <v>19</v>
      </c>
      <c r="B108" s="11" t="s">
        <v>616</v>
      </c>
      <c r="C108" s="12" t="s">
        <v>617</v>
      </c>
      <c r="D108" s="10">
        <v>6</v>
      </c>
      <c r="E108" s="13">
        <v>176</v>
      </c>
      <c r="F108" s="10" t="s">
        <v>130</v>
      </c>
      <c r="G108" s="9"/>
    </row>
    <row r="109" spans="1:7" customFormat="1">
      <c r="A109" s="10">
        <v>20</v>
      </c>
      <c r="B109" s="39" t="s">
        <v>241</v>
      </c>
      <c r="C109" s="40" t="s">
        <v>242</v>
      </c>
      <c r="D109" s="41">
        <v>12</v>
      </c>
      <c r="E109" s="42">
        <v>188</v>
      </c>
      <c r="F109" s="41" t="s">
        <v>133</v>
      </c>
      <c r="G109" s="9"/>
    </row>
    <row r="110" spans="1:7" customFormat="1">
      <c r="A110" s="4">
        <v>21</v>
      </c>
      <c r="B110" s="76" t="s">
        <v>618</v>
      </c>
      <c r="C110" s="6" t="s">
        <v>347</v>
      </c>
      <c r="D110" s="71">
        <v>12</v>
      </c>
      <c r="E110" s="49">
        <v>200</v>
      </c>
      <c r="F110" s="4" t="s">
        <v>218</v>
      </c>
      <c r="G110" s="9"/>
    </row>
    <row r="111" spans="1:7" customFormat="1">
      <c r="A111" s="4">
        <v>22</v>
      </c>
      <c r="B111" s="9" t="s">
        <v>619</v>
      </c>
      <c r="C111" s="4" t="s">
        <v>134</v>
      </c>
      <c r="D111" s="4">
        <v>50</v>
      </c>
      <c r="E111" s="3">
        <v>200</v>
      </c>
      <c r="F111" s="4" t="s">
        <v>135</v>
      </c>
      <c r="G111" s="9"/>
    </row>
    <row r="112" spans="1:7" customFormat="1">
      <c r="A112" s="4">
        <v>23</v>
      </c>
      <c r="B112" s="9" t="s">
        <v>586</v>
      </c>
      <c r="C112" s="6" t="s">
        <v>587</v>
      </c>
      <c r="D112" s="4">
        <v>4</v>
      </c>
      <c r="E112" s="3">
        <v>204</v>
      </c>
      <c r="F112" s="4" t="s">
        <v>32</v>
      </c>
      <c r="G112" s="9"/>
    </row>
    <row r="113" spans="1:7" customFormat="1">
      <c r="A113" s="4">
        <v>24</v>
      </c>
      <c r="B113" s="9"/>
      <c r="C113" s="6"/>
      <c r="D113" s="4"/>
      <c r="E113" s="3"/>
      <c r="F113" s="4"/>
      <c r="G113" s="9"/>
    </row>
    <row r="114" spans="1:7" customFormat="1">
      <c r="A114" s="4">
        <v>25</v>
      </c>
      <c r="B114" s="9"/>
      <c r="C114" s="6"/>
      <c r="D114" s="4"/>
      <c r="E114" s="3"/>
      <c r="F114" s="4"/>
      <c r="G114" s="9"/>
    </row>
    <row r="115" spans="1:7" customFormat="1">
      <c r="A115" s="492" t="s">
        <v>620</v>
      </c>
      <c r="B115" s="492"/>
      <c r="C115" s="492"/>
      <c r="D115" s="2" t="s">
        <v>4</v>
      </c>
      <c r="E115" s="3" t="s">
        <v>5</v>
      </c>
      <c r="F115" s="4" t="s">
        <v>6</v>
      </c>
      <c r="G115" s="5"/>
    </row>
    <row r="116" spans="1:7" customFormat="1">
      <c r="A116" s="492" t="s">
        <v>621</v>
      </c>
      <c r="B116" s="492"/>
      <c r="C116" s="492"/>
      <c r="D116" s="4">
        <v>254</v>
      </c>
      <c r="E116" s="3">
        <v>244</v>
      </c>
      <c r="F116" s="493" t="s">
        <v>8</v>
      </c>
      <c r="G116" s="5"/>
    </row>
    <row r="117" spans="1:7" customFormat="1">
      <c r="A117" s="6" t="s">
        <v>9</v>
      </c>
      <c r="B117" s="7" t="s">
        <v>10</v>
      </c>
      <c r="C117" s="6" t="s">
        <v>11</v>
      </c>
      <c r="D117" s="6" t="s">
        <v>12</v>
      </c>
      <c r="E117" s="3" t="s">
        <v>13</v>
      </c>
      <c r="F117" s="493"/>
      <c r="G117" s="3" t="s">
        <v>14</v>
      </c>
    </row>
    <row r="118" spans="1:7" customFormat="1">
      <c r="A118" s="6">
        <v>1</v>
      </c>
      <c r="B118" s="9" t="s">
        <v>579</v>
      </c>
      <c r="C118" s="6" t="s">
        <v>580</v>
      </c>
      <c r="D118" s="4">
        <v>6</v>
      </c>
      <c r="E118" s="3">
        <f>MIN(150,SUMIF(C118,"&gt;=111/08/01",D118)-SUMIF(C118,"&gt;=114/08/31",D118))</f>
        <v>6</v>
      </c>
      <c r="F118" s="4" t="s">
        <v>581</v>
      </c>
      <c r="G118" s="4"/>
    </row>
    <row r="119" spans="1:7" customFormat="1">
      <c r="A119" s="6">
        <v>2</v>
      </c>
      <c r="B119" s="9" t="s">
        <v>565</v>
      </c>
      <c r="C119" s="79" t="s">
        <v>566</v>
      </c>
      <c r="D119" s="4">
        <v>100</v>
      </c>
      <c r="E119" s="3">
        <f>MIN(150,SUMIF(C118:C119,"&gt;=111/08/01",D118:D119)-SUMIF(C118:C119,"&gt;=114/08/31",D118:D119))</f>
        <v>106</v>
      </c>
      <c r="F119" s="4" t="s">
        <v>567</v>
      </c>
      <c r="G119" s="4"/>
    </row>
    <row r="120" spans="1:7" customFormat="1">
      <c r="A120" s="4">
        <v>3</v>
      </c>
      <c r="B120" s="9" t="s">
        <v>125</v>
      </c>
      <c r="C120" s="6" t="s">
        <v>566</v>
      </c>
      <c r="D120" s="4">
        <v>20</v>
      </c>
      <c r="E120" s="3">
        <f>MIN(150,SUMIF(C118:C120,"&gt;=111/08/01",D118:D120)-SUMIF(C118:C120,"&gt;=114/08/31",D118:D120))</f>
        <v>126</v>
      </c>
      <c r="F120" s="4" t="s">
        <v>582</v>
      </c>
      <c r="G120" s="4"/>
    </row>
    <row r="121" spans="1:7" customFormat="1">
      <c r="A121" s="6">
        <v>4</v>
      </c>
      <c r="B121" s="8" t="s">
        <v>569</v>
      </c>
      <c r="C121" s="6" t="s">
        <v>570</v>
      </c>
      <c r="D121" s="4">
        <v>4</v>
      </c>
      <c r="E121" s="3">
        <f>MIN(150,SUMIF(C118:C121,"&gt;=111/08/01",D118:D121)-SUMIF(C118:C121,"&gt;=114/08/31",D118:D121))</f>
        <v>130</v>
      </c>
      <c r="F121" s="4" t="s">
        <v>582</v>
      </c>
      <c r="G121" s="4"/>
    </row>
    <row r="122" spans="1:7" customFormat="1">
      <c r="A122" s="4">
        <v>5</v>
      </c>
      <c r="B122" s="8" t="s">
        <v>301</v>
      </c>
      <c r="C122" s="6" t="s">
        <v>302</v>
      </c>
      <c r="D122" s="4">
        <v>20</v>
      </c>
      <c r="E122" s="3">
        <f>MIN(150,SUMIF(C118:C122,"&gt;=111/08/01",D118:D122)-SUMIF(C118:C122,"&gt;=114/08/31",D118:D122))</f>
        <v>150</v>
      </c>
      <c r="F122" s="4" t="s">
        <v>300</v>
      </c>
      <c r="G122" s="4"/>
    </row>
    <row r="123" spans="1:7" customFormat="1">
      <c r="A123" s="10">
        <v>6</v>
      </c>
      <c r="B123" s="11" t="s">
        <v>594</v>
      </c>
      <c r="C123" s="12" t="s">
        <v>394</v>
      </c>
      <c r="D123" s="10">
        <v>4</v>
      </c>
      <c r="E123" s="13">
        <f>MIN(150,SUMIF(C118:C123,"&gt;=111/08/01",D118:D123)-SUMIF(C118:C123,"&gt;=114/08/31",D118:D123))</f>
        <v>150</v>
      </c>
      <c r="F123" s="10" t="s">
        <v>308</v>
      </c>
      <c r="G123" s="10"/>
    </row>
    <row r="124" spans="1:7" customFormat="1">
      <c r="A124" s="10">
        <v>7</v>
      </c>
      <c r="B124" s="11" t="s">
        <v>595</v>
      </c>
      <c r="C124" s="12" t="s">
        <v>596</v>
      </c>
      <c r="D124" s="10">
        <v>4</v>
      </c>
      <c r="E124" s="13">
        <f>MIN(150,SUMIF(C118:C124,"&gt;=111/08/01",D118:D124)-SUMIF(C118:C124,"&gt;=114/08/31",D118:D124))</f>
        <v>150</v>
      </c>
      <c r="F124" s="10" t="s">
        <v>308</v>
      </c>
      <c r="G124" s="10"/>
    </row>
    <row r="125" spans="1:7" customFormat="1">
      <c r="A125" s="10">
        <v>8</v>
      </c>
      <c r="B125" s="39" t="s">
        <v>125</v>
      </c>
      <c r="C125" s="40" t="s">
        <v>126</v>
      </c>
      <c r="D125" s="41">
        <v>20</v>
      </c>
      <c r="E125" s="13">
        <v>170</v>
      </c>
      <c r="F125" s="10" t="s">
        <v>127</v>
      </c>
      <c r="G125" s="10"/>
    </row>
    <row r="126" spans="1:7" customFormat="1">
      <c r="A126" s="10">
        <v>9</v>
      </c>
      <c r="B126" s="39" t="s">
        <v>131</v>
      </c>
      <c r="C126" s="40" t="s">
        <v>132</v>
      </c>
      <c r="D126" s="41">
        <v>4</v>
      </c>
      <c r="E126" s="42">
        <v>174</v>
      </c>
      <c r="F126" s="41" t="s">
        <v>133</v>
      </c>
      <c r="G126" s="10"/>
    </row>
    <row r="127" spans="1:7" customFormat="1">
      <c r="A127" s="10">
        <v>10</v>
      </c>
      <c r="B127" s="51" t="s">
        <v>500</v>
      </c>
      <c r="C127" s="40" t="s">
        <v>347</v>
      </c>
      <c r="D127" s="41">
        <v>8</v>
      </c>
      <c r="E127" s="42">
        <v>182</v>
      </c>
      <c r="F127" s="41" t="s">
        <v>174</v>
      </c>
      <c r="G127" s="10"/>
    </row>
    <row r="128" spans="1:7" customFormat="1">
      <c r="A128" s="4">
        <v>11</v>
      </c>
      <c r="B128" s="9" t="s">
        <v>125</v>
      </c>
      <c r="C128" s="6" t="s">
        <v>134</v>
      </c>
      <c r="D128" s="4">
        <v>20</v>
      </c>
      <c r="E128" s="3">
        <v>200</v>
      </c>
      <c r="F128" s="4" t="s">
        <v>135</v>
      </c>
      <c r="G128" s="9"/>
    </row>
    <row r="129" spans="1:7" customFormat="1">
      <c r="A129" s="25">
        <v>12</v>
      </c>
      <c r="B129" s="9" t="s">
        <v>586</v>
      </c>
      <c r="C129" s="9" t="s">
        <v>601</v>
      </c>
      <c r="D129" s="4">
        <v>4</v>
      </c>
      <c r="E129" s="4">
        <v>204</v>
      </c>
      <c r="F129" s="4" t="s">
        <v>32</v>
      </c>
      <c r="G129" s="9"/>
    </row>
    <row r="130" spans="1:7" customFormat="1">
      <c r="A130" s="25">
        <v>13</v>
      </c>
      <c r="B130" s="9" t="s">
        <v>136</v>
      </c>
      <c r="C130" s="4" t="s">
        <v>137</v>
      </c>
      <c r="D130" s="4">
        <v>20</v>
      </c>
      <c r="E130" s="4">
        <v>224</v>
      </c>
      <c r="F130" s="4" t="s">
        <v>32</v>
      </c>
      <c r="G130" s="9"/>
    </row>
    <row r="131" spans="1:7" customFormat="1">
      <c r="A131" s="26">
        <v>14</v>
      </c>
      <c r="B131" s="438" t="s">
        <v>3176</v>
      </c>
      <c r="C131" s="4" t="s">
        <v>3179</v>
      </c>
      <c r="D131" s="4">
        <v>20</v>
      </c>
      <c r="E131" s="4">
        <v>244</v>
      </c>
      <c r="F131" s="4" t="s">
        <v>3180</v>
      </c>
      <c r="G131" s="9"/>
    </row>
    <row r="132" spans="1:7" customFormat="1">
      <c r="A132" s="4">
        <v>15</v>
      </c>
      <c r="B132" s="9"/>
      <c r="C132" s="9"/>
      <c r="D132" s="4"/>
      <c r="E132" s="4"/>
      <c r="F132" s="4"/>
      <c r="G132" s="9"/>
    </row>
    <row r="133" spans="1:7" customFormat="1">
      <c r="A133" s="492" t="s">
        <v>622</v>
      </c>
      <c r="B133" s="492"/>
      <c r="C133" s="492"/>
      <c r="D133" s="2" t="s">
        <v>4</v>
      </c>
      <c r="E133" s="3" t="s">
        <v>5</v>
      </c>
      <c r="F133" s="4" t="s">
        <v>6</v>
      </c>
      <c r="G133" s="5"/>
    </row>
    <row r="134" spans="1:7" customFormat="1">
      <c r="A134" s="492" t="s">
        <v>623</v>
      </c>
      <c r="B134" s="492"/>
      <c r="C134" s="492"/>
      <c r="D134" s="4">
        <f>SUM(D136:D145)</f>
        <v>215</v>
      </c>
      <c r="E134" s="3">
        <v>205</v>
      </c>
      <c r="F134" s="493" t="s">
        <v>8</v>
      </c>
      <c r="G134" s="5"/>
    </row>
    <row r="135" spans="1:7" customFormat="1">
      <c r="A135" s="6" t="s">
        <v>9</v>
      </c>
      <c r="B135" s="7" t="s">
        <v>10</v>
      </c>
      <c r="C135" s="6" t="s">
        <v>11</v>
      </c>
      <c r="D135" s="6" t="s">
        <v>12</v>
      </c>
      <c r="E135" s="3" t="s">
        <v>13</v>
      </c>
      <c r="F135" s="493"/>
      <c r="G135" s="3" t="s">
        <v>14</v>
      </c>
    </row>
    <row r="136" spans="1:7" customFormat="1" ht="33">
      <c r="A136" s="6">
        <v>1</v>
      </c>
      <c r="B136" s="8" t="s">
        <v>565</v>
      </c>
      <c r="C136" s="79" t="s">
        <v>566</v>
      </c>
      <c r="D136" s="4">
        <v>100</v>
      </c>
      <c r="E136" s="3">
        <f>MIN(150,SUMIF(C136,"&gt;=111/08/01",D136)-SUMIF(C136,"&gt;=114/08/31",D136))</f>
        <v>100</v>
      </c>
      <c r="F136" s="4" t="s">
        <v>567</v>
      </c>
      <c r="G136" s="4"/>
    </row>
    <row r="137" spans="1:7" customFormat="1">
      <c r="A137" s="6">
        <v>2</v>
      </c>
      <c r="B137" s="9" t="s">
        <v>125</v>
      </c>
      <c r="C137" s="6" t="s">
        <v>566</v>
      </c>
      <c r="D137" s="4">
        <v>20</v>
      </c>
      <c r="E137" s="3">
        <f ca="1">MIN(150,SUMIF(C136:C137,"&gt;=111/08/01",D136:D137)-SUMIF(C136:D137,"&gt;=114/08/31",D136:D137))</f>
        <v>120</v>
      </c>
      <c r="F137" s="4" t="s">
        <v>582</v>
      </c>
      <c r="G137" s="4"/>
    </row>
    <row r="138" spans="1:7" customFormat="1">
      <c r="A138" s="4">
        <v>3</v>
      </c>
      <c r="B138" s="9" t="s">
        <v>301</v>
      </c>
      <c r="C138" s="6" t="s">
        <v>302</v>
      </c>
      <c r="D138" s="4">
        <v>20</v>
      </c>
      <c r="E138" s="3">
        <f ca="1">MIN(150,SUMIF(C136:C138,"&gt;=111/08/01",D136:D138)-SUMIF(C136:D138,"&gt;=114/08/31",D136:D138))</f>
        <v>140</v>
      </c>
      <c r="F138" s="4" t="s">
        <v>300</v>
      </c>
      <c r="G138" s="4"/>
    </row>
    <row r="139" spans="1:7" customFormat="1">
      <c r="A139" s="6">
        <v>4</v>
      </c>
      <c r="B139" s="8" t="s">
        <v>125</v>
      </c>
      <c r="C139" s="6" t="s">
        <v>345</v>
      </c>
      <c r="D139" s="4">
        <v>20</v>
      </c>
      <c r="E139" s="3">
        <f ca="1">MIN(150,SUMIF(C136:C139,"&gt;=111/08/01",D136:D139)-SUMIF(C136:D139,"&gt;=114/08/31",D136:D139))</f>
        <v>150</v>
      </c>
      <c r="F139" s="4" t="s">
        <v>308</v>
      </c>
      <c r="G139" s="4"/>
    </row>
    <row r="140" spans="1:7" customFormat="1">
      <c r="A140" s="4">
        <v>5</v>
      </c>
      <c r="B140" s="9" t="s">
        <v>586</v>
      </c>
      <c r="C140" s="6" t="s">
        <v>587</v>
      </c>
      <c r="D140" s="4">
        <v>4</v>
      </c>
      <c r="E140" s="3">
        <v>154</v>
      </c>
      <c r="F140" s="4" t="s">
        <v>32</v>
      </c>
      <c r="G140" s="4"/>
    </row>
    <row r="141" spans="1:7" customFormat="1">
      <c r="A141" s="10">
        <v>6</v>
      </c>
      <c r="B141" s="11" t="s">
        <v>243</v>
      </c>
      <c r="C141" s="12" t="s">
        <v>244</v>
      </c>
      <c r="D141" s="10">
        <v>4</v>
      </c>
      <c r="E141" s="13">
        <v>158</v>
      </c>
      <c r="F141" s="10" t="s">
        <v>32</v>
      </c>
      <c r="G141" s="10"/>
    </row>
    <row r="142" spans="1:7" customFormat="1">
      <c r="A142" s="10">
        <v>7</v>
      </c>
      <c r="B142" s="435" t="s">
        <v>3160</v>
      </c>
      <c r="C142" s="12" t="s">
        <v>3161</v>
      </c>
      <c r="D142" s="10">
        <v>22</v>
      </c>
      <c r="E142" s="13">
        <v>180</v>
      </c>
      <c r="F142" s="10" t="s">
        <v>3155</v>
      </c>
      <c r="G142" s="10"/>
    </row>
    <row r="143" spans="1:7" customFormat="1">
      <c r="A143" s="10">
        <v>8</v>
      </c>
      <c r="B143" s="11" t="s">
        <v>3311</v>
      </c>
      <c r="C143" s="12" t="s">
        <v>3310</v>
      </c>
      <c r="D143" s="10">
        <v>10</v>
      </c>
      <c r="E143" s="13">
        <v>190</v>
      </c>
      <c r="F143" s="10" t="s">
        <v>3301</v>
      </c>
      <c r="G143" s="10"/>
    </row>
    <row r="144" spans="1:7" customFormat="1">
      <c r="A144" s="10">
        <v>9</v>
      </c>
      <c r="B144" s="11" t="s">
        <v>3401</v>
      </c>
      <c r="C144" s="436" t="s">
        <v>3402</v>
      </c>
      <c r="D144" s="10">
        <v>15</v>
      </c>
      <c r="E144" s="13">
        <f>E143+D144</f>
        <v>205</v>
      </c>
      <c r="F144" s="448" t="s">
        <v>3403</v>
      </c>
      <c r="G144" s="10"/>
    </row>
    <row r="145" spans="1:7" customFormat="1">
      <c r="A145" s="10">
        <v>10</v>
      </c>
      <c r="B145" s="11"/>
      <c r="C145" s="12"/>
      <c r="D145" s="10"/>
      <c r="E145" s="13"/>
      <c r="F145" s="10"/>
      <c r="G145" s="10"/>
    </row>
    <row r="146" spans="1:7" customFormat="1">
      <c r="A146" s="4">
        <v>11</v>
      </c>
      <c r="B146" s="9"/>
      <c r="C146" s="9"/>
      <c r="D146" s="4"/>
      <c r="E146" s="4"/>
      <c r="F146" s="4"/>
      <c r="G146" s="9"/>
    </row>
    <row r="147" spans="1:7" customFormat="1">
      <c r="A147" s="25">
        <v>12</v>
      </c>
      <c r="B147" s="9"/>
      <c r="C147" s="9"/>
      <c r="D147" s="4"/>
      <c r="E147" s="4"/>
      <c r="F147" s="4"/>
      <c r="G147" s="9"/>
    </row>
    <row r="148" spans="1:7" customFormat="1">
      <c r="A148" s="26">
        <v>13</v>
      </c>
      <c r="B148" s="9"/>
      <c r="C148" s="9"/>
      <c r="D148" s="4"/>
      <c r="E148" s="4"/>
      <c r="F148" s="4"/>
      <c r="G148" s="9"/>
    </row>
    <row r="149" spans="1:7" customFormat="1">
      <c r="A149" s="492" t="s">
        <v>625</v>
      </c>
      <c r="B149" s="492"/>
      <c r="C149" s="492"/>
      <c r="D149" s="2" t="s">
        <v>4</v>
      </c>
      <c r="E149" s="3" t="s">
        <v>5</v>
      </c>
      <c r="F149" s="4" t="s">
        <v>6</v>
      </c>
      <c r="G149" s="5"/>
    </row>
    <row r="150" spans="1:7" customFormat="1">
      <c r="A150" s="492" t="s">
        <v>626</v>
      </c>
      <c r="B150" s="492"/>
      <c r="C150" s="492"/>
      <c r="D150" s="4">
        <f>SUM(D152:D165)</f>
        <v>282</v>
      </c>
      <c r="E150" s="3">
        <v>200</v>
      </c>
      <c r="F150" s="493" t="s">
        <v>8</v>
      </c>
      <c r="G150" s="5"/>
    </row>
    <row r="151" spans="1:7" customFormat="1">
      <c r="A151" s="6" t="s">
        <v>9</v>
      </c>
      <c r="B151" s="7" t="s">
        <v>10</v>
      </c>
      <c r="C151" s="6" t="s">
        <v>11</v>
      </c>
      <c r="D151" s="6" t="s">
        <v>12</v>
      </c>
      <c r="E151" s="3" t="s">
        <v>13</v>
      </c>
      <c r="F151" s="493"/>
      <c r="G151" s="3" t="s">
        <v>14</v>
      </c>
    </row>
    <row r="152" spans="1:7" customFormat="1">
      <c r="A152" s="6">
        <v>1</v>
      </c>
      <c r="B152" s="46" t="s">
        <v>627</v>
      </c>
      <c r="C152" s="6" t="s">
        <v>628</v>
      </c>
      <c r="D152" s="4">
        <v>36</v>
      </c>
      <c r="E152" s="3">
        <f>MIN(150,SUMIF(C152,"&gt;=111/08/01",D152)-SUMIF(C152,"&gt;=114/08/31",D152))</f>
        <v>36</v>
      </c>
      <c r="F152" s="4" t="s">
        <v>629</v>
      </c>
      <c r="G152" s="4"/>
    </row>
    <row r="153" spans="1:7" customFormat="1">
      <c r="A153" s="6">
        <v>2</v>
      </c>
      <c r="B153" s="9" t="s">
        <v>576</v>
      </c>
      <c r="C153" s="6" t="s">
        <v>577</v>
      </c>
      <c r="D153" s="4">
        <v>6</v>
      </c>
      <c r="E153" s="3">
        <f>MIN(150,SUMIF(C152:C153,"&gt;=111/08/01",D152:D153)-SUMIF(C152:C153,"&gt;=114/08/31",D152:D153))</f>
        <v>42</v>
      </c>
      <c r="F153" s="4" t="s">
        <v>578</v>
      </c>
      <c r="G153" s="4"/>
    </row>
    <row r="154" spans="1:7" customFormat="1" ht="33">
      <c r="A154" s="4">
        <v>3</v>
      </c>
      <c r="B154" s="8" t="s">
        <v>565</v>
      </c>
      <c r="C154" s="6" t="s">
        <v>566</v>
      </c>
      <c r="D154" s="4">
        <v>100</v>
      </c>
      <c r="E154" s="3">
        <f>SUM(E153,D154)</f>
        <v>142</v>
      </c>
      <c r="F154" s="4" t="s">
        <v>567</v>
      </c>
      <c r="G154" s="4"/>
    </row>
    <row r="155" spans="1:7" customFormat="1">
      <c r="A155" s="6">
        <v>4</v>
      </c>
      <c r="B155" s="9" t="s">
        <v>125</v>
      </c>
      <c r="C155" s="6" t="s">
        <v>566</v>
      </c>
      <c r="D155" s="4">
        <v>20</v>
      </c>
      <c r="E155" s="3">
        <f>MIN(150,SUMIF(C152:C155,"&gt;=111/08/01",D152:D155)-SUMIF(C152:C155,"&gt;=114/08/31",D152:D155))</f>
        <v>150</v>
      </c>
      <c r="F155" s="4" t="s">
        <v>582</v>
      </c>
      <c r="G155" s="4"/>
    </row>
    <row r="156" spans="1:7" customFormat="1">
      <c r="A156" s="4">
        <v>5</v>
      </c>
      <c r="B156" s="9" t="s">
        <v>571</v>
      </c>
      <c r="C156" s="6" t="s">
        <v>572</v>
      </c>
      <c r="D156" s="4">
        <v>10</v>
      </c>
      <c r="E156" s="3">
        <f>MIN(150,SUMIF(C152:C156,"&gt;=111/08/01",D152:D156)-SUMIF(C152:C155,"&gt;=114/08/31",D152:D155))</f>
        <v>150</v>
      </c>
      <c r="F156" s="4" t="s">
        <v>582</v>
      </c>
      <c r="G156" s="4"/>
    </row>
    <row r="157" spans="1:7" customFormat="1">
      <c r="A157" s="10">
        <v>6</v>
      </c>
      <c r="B157" s="11" t="s">
        <v>301</v>
      </c>
      <c r="C157" s="12" t="s">
        <v>302</v>
      </c>
      <c r="D157" s="10">
        <v>20</v>
      </c>
      <c r="E157" s="13">
        <f>MIN(150,SUMIF(C152:C157,"&gt;=111/08/01",D152:D157)-SUMIF(C152:C157,"&gt;=114/08/31",D152:D157))</f>
        <v>150</v>
      </c>
      <c r="F157" s="10" t="s">
        <v>300</v>
      </c>
      <c r="G157" s="10"/>
    </row>
    <row r="158" spans="1:7" customFormat="1">
      <c r="A158" s="10">
        <v>7</v>
      </c>
      <c r="B158" s="11" t="s">
        <v>614</v>
      </c>
      <c r="C158" s="12" t="s">
        <v>615</v>
      </c>
      <c r="D158" s="10">
        <v>16</v>
      </c>
      <c r="E158" s="13">
        <f>MIN(150,SUMIF(C152:C158,"&gt;=111/08/01",D152:D158)-SUMIF(C152:C158,"&gt;=114/08/31",D152:D158))</f>
        <v>150</v>
      </c>
      <c r="F158" s="10" t="s">
        <v>630</v>
      </c>
      <c r="G158" s="10"/>
    </row>
    <row r="159" spans="1:7" customFormat="1">
      <c r="A159" s="10">
        <v>8</v>
      </c>
      <c r="B159" s="11" t="s">
        <v>595</v>
      </c>
      <c r="C159" s="12" t="s">
        <v>596</v>
      </c>
      <c r="D159" s="10">
        <v>4</v>
      </c>
      <c r="E159" s="13">
        <f>MIN(150,SUMIF(C152:C159,"&gt;=111/08/01",D152:D159)-SUMIF(C152:C159,"&gt;=114/08/31",D152:D159))</f>
        <v>150</v>
      </c>
      <c r="F159" s="10" t="s">
        <v>308</v>
      </c>
      <c r="G159" s="10"/>
    </row>
    <row r="160" spans="1:7" customFormat="1">
      <c r="A160" s="10">
        <v>9</v>
      </c>
      <c r="B160" s="11" t="s">
        <v>125</v>
      </c>
      <c r="C160" s="12" t="s">
        <v>345</v>
      </c>
      <c r="D160" s="10">
        <v>20</v>
      </c>
      <c r="E160" s="13">
        <f>MIN(150,SUMIF(C152:C160,"&gt;=111/08/01",D152:D160)-SUMIF(C152:C160,"&gt;=114/08/31",D152:D160))</f>
        <v>150</v>
      </c>
      <c r="F160" s="10" t="s">
        <v>308</v>
      </c>
      <c r="G160" s="10"/>
    </row>
    <row r="161" spans="1:7" customFormat="1">
      <c r="A161" s="10">
        <v>10</v>
      </c>
      <c r="B161" s="39" t="s">
        <v>329</v>
      </c>
      <c r="C161" s="41" t="s">
        <v>330</v>
      </c>
      <c r="D161" s="10">
        <v>8</v>
      </c>
      <c r="E161" s="13">
        <v>158</v>
      </c>
      <c r="F161" s="10" t="s">
        <v>130</v>
      </c>
      <c r="G161" s="10"/>
    </row>
    <row r="162" spans="1:7" customFormat="1">
      <c r="A162" s="4">
        <v>11</v>
      </c>
      <c r="B162" s="9" t="s">
        <v>586</v>
      </c>
      <c r="C162" s="9" t="s">
        <v>631</v>
      </c>
      <c r="D162" s="4">
        <v>4</v>
      </c>
      <c r="E162" s="3">
        <v>162</v>
      </c>
      <c r="F162" s="4" t="s">
        <v>32</v>
      </c>
      <c r="G162" s="9"/>
    </row>
    <row r="163" spans="1:7" customFormat="1">
      <c r="A163" s="25">
        <v>12</v>
      </c>
      <c r="B163" s="9" t="s">
        <v>243</v>
      </c>
      <c r="C163" s="4" t="s">
        <v>244</v>
      </c>
      <c r="D163" s="4">
        <v>4</v>
      </c>
      <c r="E163" s="3">
        <v>166</v>
      </c>
      <c r="F163" s="4" t="s">
        <v>32</v>
      </c>
      <c r="G163" s="9"/>
    </row>
    <row r="164" spans="1:7" customFormat="1">
      <c r="A164" s="26">
        <v>13</v>
      </c>
      <c r="B164" s="438" t="s">
        <v>3150</v>
      </c>
      <c r="C164" s="439" t="s">
        <v>3151</v>
      </c>
      <c r="D164" s="4">
        <v>12</v>
      </c>
      <c r="E164" s="3">
        <v>178</v>
      </c>
      <c r="F164" s="4" t="s">
        <v>3152</v>
      </c>
      <c r="G164" s="9"/>
    </row>
    <row r="165" spans="1:7" customFormat="1">
      <c r="A165" s="4">
        <v>14</v>
      </c>
      <c r="B165" s="438" t="s">
        <v>3160</v>
      </c>
      <c r="C165" s="439" t="s">
        <v>3161</v>
      </c>
      <c r="D165" s="4">
        <v>22</v>
      </c>
      <c r="E165" s="3">
        <v>200</v>
      </c>
      <c r="F165" s="4" t="s">
        <v>3155</v>
      </c>
      <c r="G165" s="9"/>
    </row>
    <row r="166" spans="1:7" customFormat="1">
      <c r="A166" s="4">
        <v>15</v>
      </c>
      <c r="B166" s="9"/>
      <c r="C166" s="9"/>
      <c r="D166" s="4"/>
      <c r="E166" s="4"/>
      <c r="F166" s="4"/>
      <c r="G166" s="9"/>
    </row>
    <row r="167" spans="1:7" customFormat="1">
      <c r="A167" s="492" t="s">
        <v>632</v>
      </c>
      <c r="B167" s="492"/>
      <c r="C167" s="492"/>
      <c r="D167" s="2" t="s">
        <v>4</v>
      </c>
      <c r="E167" s="3" t="s">
        <v>5</v>
      </c>
      <c r="F167" s="4" t="s">
        <v>6</v>
      </c>
      <c r="G167" s="5"/>
    </row>
    <row r="168" spans="1:7" customFormat="1">
      <c r="A168" s="492" t="s">
        <v>633</v>
      </c>
      <c r="B168" s="492"/>
      <c r="C168" s="492"/>
      <c r="D168" s="4">
        <f>SUM(D170:D179)</f>
        <v>198</v>
      </c>
      <c r="E168" s="3">
        <v>178</v>
      </c>
      <c r="F168" s="493" t="s">
        <v>8</v>
      </c>
      <c r="G168" s="5"/>
    </row>
    <row r="169" spans="1:7" customFormat="1">
      <c r="A169" s="6" t="s">
        <v>9</v>
      </c>
      <c r="B169" s="7" t="s">
        <v>10</v>
      </c>
      <c r="C169" s="6" t="s">
        <v>11</v>
      </c>
      <c r="D169" s="6" t="s">
        <v>12</v>
      </c>
      <c r="E169" s="3" t="s">
        <v>13</v>
      </c>
      <c r="F169" s="493"/>
      <c r="G169" s="3" t="s">
        <v>14</v>
      </c>
    </row>
    <row r="170" spans="1:7" customFormat="1">
      <c r="A170" s="6">
        <v>1</v>
      </c>
      <c r="B170" s="9" t="s">
        <v>565</v>
      </c>
      <c r="C170" s="79" t="s">
        <v>566</v>
      </c>
      <c r="D170" s="4">
        <v>100</v>
      </c>
      <c r="E170" s="3">
        <f>MIN(150,SUMIF(C170,"&gt;=111/08/01",D170)-SUMIF(C170,"&gt;=114/08/31",D170))</f>
        <v>100</v>
      </c>
      <c r="F170" s="4" t="s">
        <v>567</v>
      </c>
      <c r="G170" s="4"/>
    </row>
    <row r="171" spans="1:7" customFormat="1">
      <c r="A171" s="6">
        <v>2</v>
      </c>
      <c r="B171" s="8" t="s">
        <v>592</v>
      </c>
      <c r="C171" s="6" t="s">
        <v>593</v>
      </c>
      <c r="D171" s="4">
        <v>12</v>
      </c>
      <c r="E171" s="3">
        <f>MIN(150,SUMIF(C170:C171,"&gt;=111/08/01",D170:D171)-SUMIF(C170:C171,"&gt;=114/08/31",D170:D171))</f>
        <v>112</v>
      </c>
      <c r="F171" s="4" t="s">
        <v>567</v>
      </c>
      <c r="G171" s="4"/>
    </row>
    <row r="172" spans="1:7" customFormat="1">
      <c r="A172" s="4">
        <v>3</v>
      </c>
      <c r="B172" s="9" t="s">
        <v>125</v>
      </c>
      <c r="C172" s="6" t="s">
        <v>566</v>
      </c>
      <c r="D172" s="4">
        <v>20</v>
      </c>
      <c r="E172" s="3">
        <f>MIN(150,SUMIF(C170:C172,"&gt;=111/08/01",D170:D172)-SUMIF(C170:C172,"&gt;=114/08/31",D170:D172))</f>
        <v>132</v>
      </c>
      <c r="F172" s="4" t="s">
        <v>582</v>
      </c>
      <c r="G172" s="4"/>
    </row>
    <row r="173" spans="1:7" customFormat="1">
      <c r="A173" s="6">
        <v>4</v>
      </c>
      <c r="B173" s="8" t="s">
        <v>569</v>
      </c>
      <c r="C173" s="6" t="s">
        <v>570</v>
      </c>
      <c r="D173" s="4">
        <v>4</v>
      </c>
      <c r="E173" s="3">
        <f>MIN(150,SUMIF(C170:C173,"&gt;=111/08/01",D170:D173)-SUMIF(C170:C173,"&gt;=114/08/31",D170:D173))</f>
        <v>136</v>
      </c>
      <c r="F173" s="4" t="s">
        <v>582</v>
      </c>
      <c r="G173" s="4"/>
    </row>
    <row r="174" spans="1:7" customFormat="1">
      <c r="A174" s="4">
        <v>5</v>
      </c>
      <c r="B174" s="9" t="s">
        <v>571</v>
      </c>
      <c r="C174" s="6" t="s">
        <v>572</v>
      </c>
      <c r="D174" s="4">
        <v>10</v>
      </c>
      <c r="E174" s="3">
        <f>MIN(150,SUMIF(C170:C174,"&gt;=111/08/01",D170:D174)-SUMIF(C170:C173,"&gt;=114/08/31",D170:D173))</f>
        <v>146</v>
      </c>
      <c r="F174" s="4" t="s">
        <v>582</v>
      </c>
      <c r="G174" s="4"/>
    </row>
    <row r="175" spans="1:7" customFormat="1">
      <c r="A175" s="10">
        <v>6</v>
      </c>
      <c r="B175" s="11" t="s">
        <v>301</v>
      </c>
      <c r="C175" s="12" t="s">
        <v>302</v>
      </c>
      <c r="D175" s="10">
        <v>20</v>
      </c>
      <c r="E175" s="13">
        <f>MIN(150,SUMIF(C170:C175,"&gt;=111/08/01",D170:D175)-SUMIF(C170:C175,"&gt;=114/08/31",D170:D175))</f>
        <v>150</v>
      </c>
      <c r="F175" s="10" t="s">
        <v>300</v>
      </c>
      <c r="G175" s="10"/>
    </row>
    <row r="176" spans="1:7" customFormat="1">
      <c r="A176" s="10">
        <v>7</v>
      </c>
      <c r="B176" s="11" t="s">
        <v>573</v>
      </c>
      <c r="C176" s="12" t="s">
        <v>307</v>
      </c>
      <c r="D176" s="10">
        <v>4</v>
      </c>
      <c r="E176" s="13">
        <f>MIN(150,SUMIF(C170:C176,"&gt;=111/08/01",D170:D176)-SUMIF(C170:C176,"&gt;=114/08/31",D170:D176))</f>
        <v>150</v>
      </c>
      <c r="F176" s="10" t="s">
        <v>308</v>
      </c>
      <c r="G176" s="10"/>
    </row>
    <row r="177" spans="1:7" customFormat="1">
      <c r="A177" s="10">
        <v>8</v>
      </c>
      <c r="B177" s="39" t="s">
        <v>125</v>
      </c>
      <c r="C177" s="40" t="s">
        <v>126</v>
      </c>
      <c r="D177" s="41">
        <v>20</v>
      </c>
      <c r="E177" s="13">
        <v>170</v>
      </c>
      <c r="F177" s="10" t="s">
        <v>127</v>
      </c>
      <c r="G177" s="10"/>
    </row>
    <row r="178" spans="1:7" customFormat="1">
      <c r="A178" s="10">
        <v>9</v>
      </c>
      <c r="B178" s="39" t="s">
        <v>329</v>
      </c>
      <c r="C178" s="41" t="s">
        <v>330</v>
      </c>
      <c r="D178" s="41">
        <v>8</v>
      </c>
      <c r="E178" s="13">
        <v>178</v>
      </c>
      <c r="F178" s="10" t="s">
        <v>130</v>
      </c>
      <c r="G178" s="10"/>
    </row>
    <row r="179" spans="1:7" customFormat="1">
      <c r="A179" s="10">
        <v>10</v>
      </c>
      <c r="B179" s="11"/>
      <c r="C179" s="12"/>
      <c r="D179" s="10"/>
      <c r="E179" s="13"/>
      <c r="F179" s="10"/>
      <c r="G179" s="10"/>
    </row>
    <row r="180" spans="1:7" customFormat="1">
      <c r="A180" s="4">
        <v>11</v>
      </c>
      <c r="B180" s="9"/>
      <c r="C180" s="9"/>
      <c r="D180" s="4"/>
      <c r="E180" s="4"/>
      <c r="F180" s="4"/>
      <c r="G180" s="9"/>
    </row>
    <row r="181" spans="1:7" customFormat="1">
      <c r="A181" s="25">
        <v>12</v>
      </c>
      <c r="B181" s="9"/>
      <c r="C181" s="6"/>
      <c r="D181" s="4"/>
      <c r="E181" s="3"/>
      <c r="F181" s="4"/>
      <c r="G181" s="9"/>
    </row>
    <row r="182" spans="1:7" customFormat="1">
      <c r="A182" s="26">
        <v>13</v>
      </c>
      <c r="B182" s="9"/>
      <c r="C182" s="9"/>
      <c r="D182" s="4"/>
      <c r="E182" s="4"/>
      <c r="F182" s="4"/>
      <c r="G182" s="9"/>
    </row>
    <row r="183" spans="1:7" customFormat="1">
      <c r="A183" s="492" t="s">
        <v>634</v>
      </c>
      <c r="B183" s="492"/>
      <c r="C183" s="492"/>
      <c r="D183" s="2" t="s">
        <v>4</v>
      </c>
      <c r="E183" s="3" t="s">
        <v>5</v>
      </c>
      <c r="F183" s="4" t="s">
        <v>6</v>
      </c>
      <c r="G183" s="5"/>
    </row>
    <row r="184" spans="1:7" customFormat="1">
      <c r="A184" s="492" t="s">
        <v>635</v>
      </c>
      <c r="B184" s="492"/>
      <c r="C184" s="492"/>
      <c r="D184" s="4">
        <f>SUM(D186:D205)</f>
        <v>372</v>
      </c>
      <c r="E184" s="3">
        <v>204</v>
      </c>
      <c r="F184" s="493" t="s">
        <v>8</v>
      </c>
      <c r="G184" s="5"/>
    </row>
    <row r="185" spans="1:7" customFormat="1">
      <c r="A185" s="6" t="s">
        <v>9</v>
      </c>
      <c r="B185" s="7" t="s">
        <v>10</v>
      </c>
      <c r="C185" s="6" t="s">
        <v>11</v>
      </c>
      <c r="D185" s="6" t="s">
        <v>12</v>
      </c>
      <c r="E185" s="3" t="s">
        <v>13</v>
      </c>
      <c r="F185" s="493"/>
      <c r="G185" s="3" t="s">
        <v>14</v>
      </c>
    </row>
    <row r="186" spans="1:7" customFormat="1">
      <c r="A186" s="6">
        <v>1</v>
      </c>
      <c r="B186" s="9" t="s">
        <v>579</v>
      </c>
      <c r="C186" s="6" t="s">
        <v>580</v>
      </c>
      <c r="D186" s="4">
        <v>6</v>
      </c>
      <c r="E186" s="3">
        <f>MIN(150,SUMIF(C186,"&gt;=111/08/01",D186)-SUMIF(C186,"&gt;=114/08/31",D186))</f>
        <v>6</v>
      </c>
      <c r="F186" s="4" t="s">
        <v>581</v>
      </c>
      <c r="G186" s="4"/>
    </row>
    <row r="187" spans="1:7" customFormat="1">
      <c r="A187" s="6">
        <v>2</v>
      </c>
      <c r="B187" s="9" t="s">
        <v>565</v>
      </c>
      <c r="C187" s="6" t="s">
        <v>566</v>
      </c>
      <c r="D187" s="4">
        <v>100</v>
      </c>
      <c r="E187" s="3">
        <f>MIN(150,SUMIF(C186:C187,"&gt;=111/08/01",D186:D187)-SUMIF(C186:C187,"&gt;=114/08/31",D186:D187))</f>
        <v>106</v>
      </c>
      <c r="F187" s="4" t="s">
        <v>567</v>
      </c>
      <c r="G187" s="4"/>
    </row>
    <row r="188" spans="1:7" customFormat="1">
      <c r="A188" s="4">
        <v>3</v>
      </c>
      <c r="B188" s="9" t="s">
        <v>125</v>
      </c>
      <c r="C188" s="6" t="s">
        <v>566</v>
      </c>
      <c r="D188" s="4">
        <v>20</v>
      </c>
      <c r="E188" s="3">
        <f>MIN(150,SUMIF(C186:C188,"&gt;=111/08/01",D186:D188)-SUMIF(C186:C188,"&gt;=114/08/31",D186:D188))</f>
        <v>126</v>
      </c>
      <c r="F188" s="4" t="s">
        <v>582</v>
      </c>
      <c r="G188" s="4"/>
    </row>
    <row r="189" spans="1:7" customFormat="1">
      <c r="A189" s="6">
        <v>4</v>
      </c>
      <c r="B189" s="8" t="s">
        <v>569</v>
      </c>
      <c r="C189" s="6" t="s">
        <v>570</v>
      </c>
      <c r="D189" s="4">
        <v>4</v>
      </c>
      <c r="E189" s="3">
        <f>MIN(150,SUMIF(C186:C189,"&gt;=111/08/01",D186:D189)-SUMIF(C186:C189,"&gt;=114/08/31",D186:D189))</f>
        <v>130</v>
      </c>
      <c r="F189" s="4" t="s">
        <v>582</v>
      </c>
      <c r="G189" s="4"/>
    </row>
    <row r="190" spans="1:7" customFormat="1">
      <c r="A190" s="4">
        <v>5</v>
      </c>
      <c r="B190" s="9" t="s">
        <v>571</v>
      </c>
      <c r="C190" s="6" t="s">
        <v>572</v>
      </c>
      <c r="D190" s="4">
        <v>110</v>
      </c>
      <c r="E190" s="3">
        <f>MIN(150,SUMIF(C186:C190,"&gt;=111/08/01",D186:D190)-SUMIF(C186:C189,"&gt;=114/08/31",D186:D189))</f>
        <v>150</v>
      </c>
      <c r="F190" s="4" t="s">
        <v>582</v>
      </c>
      <c r="G190" s="4"/>
    </row>
    <row r="191" spans="1:7" customFormat="1">
      <c r="A191" s="10">
        <v>6</v>
      </c>
      <c r="B191" s="11" t="s">
        <v>636</v>
      </c>
      <c r="C191" s="12" t="s">
        <v>637</v>
      </c>
      <c r="D191" s="10">
        <v>4</v>
      </c>
      <c r="E191" s="13">
        <f>MIN(150,SUMIF(C186:C191,"&gt;=111/08/01",D186:D191)-SUMIF(C186:C191,"&gt;=114/08/31",D186:D191))</f>
        <v>150</v>
      </c>
      <c r="F191" s="10" t="s">
        <v>609</v>
      </c>
      <c r="G191" s="10"/>
    </row>
    <row r="192" spans="1:7" customFormat="1">
      <c r="A192" s="10">
        <v>7</v>
      </c>
      <c r="B192" s="11" t="s">
        <v>301</v>
      </c>
      <c r="C192" s="12" t="s">
        <v>302</v>
      </c>
      <c r="D192" s="10">
        <v>20</v>
      </c>
      <c r="E192" s="13">
        <f>MIN(150,SUMIF(C186:C192,"&gt;=111/08/01",D186:D192)-SUMIF(C186:C192,"&gt;=114/08/31",D186:D192))</f>
        <v>150</v>
      </c>
      <c r="F192" s="10" t="s">
        <v>300</v>
      </c>
      <c r="G192" s="10"/>
    </row>
    <row r="193" spans="1:7" customFormat="1">
      <c r="A193" s="10">
        <v>8</v>
      </c>
      <c r="B193" s="11" t="s">
        <v>595</v>
      </c>
      <c r="C193" s="12" t="s">
        <v>596</v>
      </c>
      <c r="D193" s="10">
        <v>4</v>
      </c>
      <c r="E193" s="13">
        <f>MIN(150,SUMIF(C186:C193,"&gt;=111/08/01",D186:D193)-SUMIF(C186:C193,"&gt;=114/08/31",D186:D193))</f>
        <v>150</v>
      </c>
      <c r="F193" s="10" t="s">
        <v>308</v>
      </c>
      <c r="G193" s="10"/>
    </row>
    <row r="194" spans="1:7" customFormat="1">
      <c r="A194" s="10">
        <v>9</v>
      </c>
      <c r="B194" s="11" t="s">
        <v>125</v>
      </c>
      <c r="C194" s="12" t="s">
        <v>345</v>
      </c>
      <c r="D194" s="10">
        <v>20</v>
      </c>
      <c r="E194" s="13">
        <f>MIN(150,SUMIF(C186:C194,"&gt;=111/08/01",D186:D194)-SUMIF(C186:C194,"&gt;=114/08/31",D186:D194))</f>
        <v>150</v>
      </c>
      <c r="F194" s="10" t="s">
        <v>308</v>
      </c>
      <c r="G194" s="10"/>
    </row>
    <row r="195" spans="1:7" customFormat="1">
      <c r="A195" s="10">
        <v>10</v>
      </c>
      <c r="B195" s="11" t="s">
        <v>225</v>
      </c>
      <c r="C195" s="12" t="s">
        <v>311</v>
      </c>
      <c r="D195" s="10">
        <v>20</v>
      </c>
      <c r="E195" s="13">
        <f>MIN(150,SUMIF(C186:C195,"&gt;=111/08/01",D186:D195)-SUMIF(C186:C195,"&gt;=114/08/31",D186:D195))</f>
        <v>150</v>
      </c>
      <c r="F195" s="10" t="s">
        <v>308</v>
      </c>
      <c r="G195" s="10"/>
    </row>
    <row r="196" spans="1:7" customFormat="1">
      <c r="A196" s="4">
        <v>11</v>
      </c>
      <c r="B196" s="8" t="s">
        <v>638</v>
      </c>
      <c r="C196" s="6" t="s">
        <v>226</v>
      </c>
      <c r="D196" s="4">
        <v>20</v>
      </c>
      <c r="E196" s="3">
        <v>170</v>
      </c>
      <c r="F196" s="4" t="s">
        <v>127</v>
      </c>
      <c r="G196" s="9"/>
    </row>
    <row r="197" spans="1:7" customFormat="1">
      <c r="A197" s="25">
        <v>12</v>
      </c>
      <c r="B197" s="9" t="s">
        <v>329</v>
      </c>
      <c r="C197" s="4" t="s">
        <v>330</v>
      </c>
      <c r="D197" s="31">
        <v>8</v>
      </c>
      <c r="E197" s="3">
        <v>178</v>
      </c>
      <c r="F197" s="4" t="s">
        <v>130</v>
      </c>
      <c r="G197" s="9"/>
    </row>
    <row r="198" spans="1:7" customFormat="1">
      <c r="A198" s="26">
        <v>13</v>
      </c>
      <c r="B198" s="9" t="s">
        <v>235</v>
      </c>
      <c r="C198" s="6" t="s">
        <v>236</v>
      </c>
      <c r="D198" s="4">
        <v>4</v>
      </c>
      <c r="E198" s="3">
        <v>182</v>
      </c>
      <c r="F198" s="4" t="s">
        <v>130</v>
      </c>
      <c r="G198" s="9"/>
    </row>
    <row r="199" spans="1:7" customFormat="1">
      <c r="A199" s="26">
        <v>14</v>
      </c>
      <c r="B199" s="29" t="s">
        <v>131</v>
      </c>
      <c r="C199" s="30" t="s">
        <v>132</v>
      </c>
      <c r="D199" s="31">
        <v>4</v>
      </c>
      <c r="E199" s="32">
        <v>186</v>
      </c>
      <c r="F199" s="31" t="s">
        <v>133</v>
      </c>
      <c r="G199" s="9"/>
    </row>
    <row r="200" spans="1:7" customFormat="1">
      <c r="A200" s="26">
        <v>15</v>
      </c>
      <c r="B200" s="9" t="s">
        <v>172</v>
      </c>
      <c r="C200" s="6" t="s">
        <v>173</v>
      </c>
      <c r="D200" s="4">
        <v>4</v>
      </c>
      <c r="E200" s="3">
        <v>190</v>
      </c>
      <c r="F200" s="4" t="s">
        <v>174</v>
      </c>
      <c r="G200" s="9"/>
    </row>
    <row r="201" spans="1:7" customFormat="1">
      <c r="A201" s="26">
        <v>16</v>
      </c>
      <c r="B201" s="39" t="s">
        <v>125</v>
      </c>
      <c r="C201" s="40" t="s">
        <v>134</v>
      </c>
      <c r="D201" s="41">
        <v>20</v>
      </c>
      <c r="E201" s="42">
        <v>200</v>
      </c>
      <c r="F201" s="41" t="s">
        <v>135</v>
      </c>
      <c r="G201" s="39"/>
    </row>
    <row r="202" spans="1:7" customFormat="1">
      <c r="A202" s="26">
        <v>17</v>
      </c>
      <c r="B202" s="39" t="s">
        <v>586</v>
      </c>
      <c r="C202" s="40" t="s">
        <v>639</v>
      </c>
      <c r="D202" s="41">
        <v>4</v>
      </c>
      <c r="E202" s="42">
        <v>204</v>
      </c>
      <c r="F202" s="41" t="s">
        <v>32</v>
      </c>
      <c r="G202" s="39"/>
    </row>
    <row r="203" spans="1:7" customFormat="1">
      <c r="A203" s="26">
        <v>18</v>
      </c>
      <c r="B203" s="39"/>
      <c r="C203" s="40"/>
      <c r="D203" s="41"/>
      <c r="E203" s="42"/>
      <c r="F203" s="41"/>
      <c r="G203" s="39"/>
    </row>
    <row r="204" spans="1:7" customFormat="1">
      <c r="A204" s="26">
        <v>19</v>
      </c>
      <c r="B204" s="39"/>
      <c r="C204" s="40"/>
      <c r="D204" s="41"/>
      <c r="E204" s="42"/>
      <c r="F204" s="41"/>
      <c r="G204" s="39"/>
    </row>
    <row r="205" spans="1:7" customFormat="1">
      <c r="A205" s="4">
        <v>20</v>
      </c>
      <c r="B205" s="39"/>
      <c r="C205" s="40"/>
      <c r="D205" s="41"/>
      <c r="E205" s="42"/>
      <c r="F205" s="41"/>
      <c r="G205" s="39"/>
    </row>
    <row r="206" spans="1:7" customFormat="1">
      <c r="A206" s="492" t="s">
        <v>640</v>
      </c>
      <c r="B206" s="492"/>
      <c r="C206" s="492"/>
      <c r="D206" s="2" t="s">
        <v>4</v>
      </c>
      <c r="E206" s="3" t="s">
        <v>5</v>
      </c>
      <c r="F206" s="4" t="s">
        <v>6</v>
      </c>
      <c r="G206" s="5"/>
    </row>
    <row r="207" spans="1:7" customFormat="1">
      <c r="A207" s="492" t="s">
        <v>641</v>
      </c>
      <c r="B207" s="492"/>
      <c r="C207" s="492"/>
      <c r="D207" s="4">
        <f>SUM(D209:D217)</f>
        <v>252</v>
      </c>
      <c r="E207" s="3">
        <f>SUM(E214)</f>
        <v>150</v>
      </c>
      <c r="F207" s="493" t="s">
        <v>8</v>
      </c>
      <c r="G207" s="5"/>
    </row>
    <row r="208" spans="1:7" customFormat="1">
      <c r="A208" s="6" t="s">
        <v>9</v>
      </c>
      <c r="B208" s="7" t="s">
        <v>10</v>
      </c>
      <c r="C208" s="6" t="s">
        <v>11</v>
      </c>
      <c r="D208" s="6" t="s">
        <v>12</v>
      </c>
      <c r="E208" s="3" t="s">
        <v>13</v>
      </c>
      <c r="F208" s="493"/>
      <c r="G208" s="3" t="s">
        <v>14</v>
      </c>
    </row>
    <row r="209" spans="1:7" customFormat="1">
      <c r="A209" s="6">
        <v>1</v>
      </c>
      <c r="B209" s="46" t="s">
        <v>627</v>
      </c>
      <c r="C209" s="6" t="s">
        <v>628</v>
      </c>
      <c r="D209" s="4">
        <v>46</v>
      </c>
      <c r="E209" s="3">
        <f>MIN(150,SUMIF(C209,"&gt;=111/08/01",D209)-SUMIF(C209,"&gt;=114/08/31",D209))</f>
        <v>46</v>
      </c>
      <c r="F209" s="4" t="s">
        <v>629</v>
      </c>
      <c r="G209" s="4"/>
    </row>
    <row r="210" spans="1:7" customFormat="1">
      <c r="A210" s="6">
        <v>2</v>
      </c>
      <c r="B210" s="9" t="s">
        <v>576</v>
      </c>
      <c r="C210" s="6" t="s">
        <v>577</v>
      </c>
      <c r="D210" s="4">
        <v>6</v>
      </c>
      <c r="E210" s="3">
        <f>MIN(150,SUMIF(C209:C210,"&gt;=111/08/01",D209:D210)-SUMIF(C209:C210,"&gt;=114/08/31",D209:D210))</f>
        <v>52</v>
      </c>
      <c r="F210" s="4" t="s">
        <v>578</v>
      </c>
      <c r="G210" s="4"/>
    </row>
    <row r="211" spans="1:7" customFormat="1">
      <c r="A211" s="4">
        <v>3</v>
      </c>
      <c r="B211" s="8" t="s">
        <v>642</v>
      </c>
      <c r="C211" s="6" t="s">
        <v>643</v>
      </c>
      <c r="D211" s="4">
        <v>10</v>
      </c>
      <c r="E211" s="3">
        <f>MIN(150,SUMIF(C209:C211,"&gt;=111/08/01",D209:D211)-SUMIF(C209:C211,"&gt;=114/08/31",D209:D211))</f>
        <v>62</v>
      </c>
      <c r="F211" s="4" t="s">
        <v>644</v>
      </c>
      <c r="G211" s="4"/>
    </row>
    <row r="212" spans="1:7" customFormat="1">
      <c r="A212" s="6">
        <v>4</v>
      </c>
      <c r="B212" s="9" t="s">
        <v>645</v>
      </c>
      <c r="C212" s="6" t="s">
        <v>646</v>
      </c>
      <c r="D212" s="4">
        <v>20</v>
      </c>
      <c r="E212" s="3">
        <f>MIN(150,SUMIF(C209:C212,"&gt;=111/08/01",D209:D212)-SUMIF(C209:C212,"&gt;=114/08/31",D209:D212))</f>
        <v>82</v>
      </c>
      <c r="F212" s="4" t="s">
        <v>647</v>
      </c>
      <c r="G212" s="4"/>
    </row>
    <row r="213" spans="1:7" customFormat="1" ht="33">
      <c r="A213" s="4">
        <v>5</v>
      </c>
      <c r="B213" s="8" t="s">
        <v>565</v>
      </c>
      <c r="C213" s="6" t="s">
        <v>566</v>
      </c>
      <c r="D213" s="4">
        <v>100</v>
      </c>
      <c r="E213" s="3">
        <f>MIN(150,SUMIF(C209:C213,"&gt;=111/08/01",D209:D213)-SUMIF(C209:C213,"&gt;=114/08/31",D209:D213))</f>
        <v>150</v>
      </c>
      <c r="F213" s="4" t="s">
        <v>567</v>
      </c>
      <c r="G213" s="4"/>
    </row>
    <row r="214" spans="1:7" customFormat="1">
      <c r="A214" s="10">
        <v>6</v>
      </c>
      <c r="B214" s="11" t="s">
        <v>648</v>
      </c>
      <c r="C214" s="12" t="s">
        <v>605</v>
      </c>
      <c r="D214" s="10">
        <v>30</v>
      </c>
      <c r="E214" s="13">
        <f>MIN(150,SUMIF(C209:C214,"&gt;=111/08/01",D209:D214)-SUMIF(C209:C214,"&gt;=114/08/31",D209:D214))</f>
        <v>150</v>
      </c>
      <c r="F214" s="10" t="s">
        <v>606</v>
      </c>
      <c r="G214" s="10"/>
    </row>
    <row r="215" spans="1:7" customFormat="1">
      <c r="A215" s="10">
        <v>7</v>
      </c>
      <c r="B215" s="11" t="s">
        <v>125</v>
      </c>
      <c r="C215" s="12" t="s">
        <v>566</v>
      </c>
      <c r="D215" s="10">
        <v>20</v>
      </c>
      <c r="E215" s="13">
        <f>MIN(150,SUMIF(C209:C215,"&gt;=111/08/01",D209:D215)-SUMIF(C209:C215,"&gt;=114/08/31",D209:D215))</f>
        <v>150</v>
      </c>
      <c r="F215" s="10" t="s">
        <v>582</v>
      </c>
      <c r="G215" s="10"/>
    </row>
    <row r="216" spans="1:7" customFormat="1">
      <c r="A216" s="10">
        <v>8</v>
      </c>
      <c r="B216" s="11" t="s">
        <v>607</v>
      </c>
      <c r="C216" s="12" t="s">
        <v>608</v>
      </c>
      <c r="D216" s="10">
        <v>20</v>
      </c>
      <c r="E216" s="13">
        <f>MIN(150,SUMIF(C209:C216,"&gt;=111/08/01",D209:D216)-SUMIF(C209:C216,"&gt;=114/08/31",D209:D216))</f>
        <v>150</v>
      </c>
      <c r="F216" s="10" t="s">
        <v>609</v>
      </c>
      <c r="G216" s="10"/>
    </row>
    <row r="217" spans="1:7" customFormat="1">
      <c r="A217" s="10">
        <v>9</v>
      </c>
      <c r="B217" s="11"/>
      <c r="C217" s="12"/>
      <c r="D217" s="10"/>
      <c r="E217" s="13"/>
      <c r="F217" s="10"/>
      <c r="G217" s="10"/>
    </row>
    <row r="218" spans="1:7" customFormat="1">
      <c r="A218" s="10">
        <v>10</v>
      </c>
      <c r="B218" s="11"/>
      <c r="C218" s="12"/>
      <c r="D218" s="10"/>
      <c r="E218" s="13"/>
      <c r="F218" s="10"/>
      <c r="G218" s="10"/>
    </row>
    <row r="219" spans="1:7" customFormat="1">
      <c r="A219" s="4">
        <v>11</v>
      </c>
      <c r="B219" s="9"/>
      <c r="C219" s="9"/>
      <c r="D219" s="4"/>
      <c r="E219" s="4"/>
      <c r="F219" s="4"/>
      <c r="G219" s="9"/>
    </row>
    <row r="220" spans="1:7" customFormat="1">
      <c r="A220" s="25">
        <v>12</v>
      </c>
      <c r="B220" s="9"/>
      <c r="C220" s="9"/>
      <c r="D220" s="4"/>
      <c r="E220" s="4"/>
      <c r="F220" s="4"/>
      <c r="G220" s="9"/>
    </row>
    <row r="221" spans="1:7" customFormat="1">
      <c r="A221" s="26">
        <v>13</v>
      </c>
      <c r="B221" s="9"/>
      <c r="C221" s="9"/>
      <c r="D221" s="4"/>
      <c r="E221" s="4"/>
      <c r="F221" s="4"/>
      <c r="G221" s="9"/>
    </row>
    <row r="222" spans="1:7" customFormat="1">
      <c r="A222" s="492" t="s">
        <v>649</v>
      </c>
      <c r="B222" s="492"/>
      <c r="C222" s="492"/>
      <c r="D222" s="2" t="s">
        <v>4</v>
      </c>
      <c r="E222" s="3" t="s">
        <v>5</v>
      </c>
      <c r="F222" s="4" t="s">
        <v>6</v>
      </c>
      <c r="G222" s="5"/>
    </row>
    <row r="223" spans="1:7" customFormat="1">
      <c r="A223" s="492" t="s">
        <v>650</v>
      </c>
      <c r="B223" s="492"/>
      <c r="C223" s="492"/>
      <c r="D223" s="4">
        <v>244</v>
      </c>
      <c r="E223" s="3">
        <v>238</v>
      </c>
      <c r="F223" s="493" t="s">
        <v>8</v>
      </c>
      <c r="G223" s="5"/>
    </row>
    <row r="224" spans="1:7" customFormat="1">
      <c r="A224" s="6" t="s">
        <v>9</v>
      </c>
      <c r="B224" s="7" t="s">
        <v>10</v>
      </c>
      <c r="C224" s="6" t="s">
        <v>11</v>
      </c>
      <c r="D224" s="6" t="s">
        <v>12</v>
      </c>
      <c r="E224" s="3" t="s">
        <v>13</v>
      </c>
      <c r="F224" s="493"/>
      <c r="G224" s="3" t="s">
        <v>14</v>
      </c>
    </row>
    <row r="225" spans="1:7" customFormat="1">
      <c r="A225" s="6">
        <v>1</v>
      </c>
      <c r="B225" s="9" t="s">
        <v>576</v>
      </c>
      <c r="C225" s="6" t="s">
        <v>577</v>
      </c>
      <c r="D225" s="4">
        <v>6</v>
      </c>
      <c r="E225" s="3">
        <f>MIN(150,SUMIF(C225,"&gt;=111/08/01",D225)-SUMIF(C225,"&gt;=114/08/31",D225))</f>
        <v>6</v>
      </c>
      <c r="F225" s="4" t="s">
        <v>578</v>
      </c>
      <c r="G225" s="4"/>
    </row>
    <row r="226" spans="1:7" customFormat="1">
      <c r="A226" s="6">
        <v>2</v>
      </c>
      <c r="B226" s="8" t="s">
        <v>642</v>
      </c>
      <c r="C226" s="6" t="s">
        <v>643</v>
      </c>
      <c r="D226" s="4">
        <v>7</v>
      </c>
      <c r="E226" s="3">
        <f>MIN(150,SUMIF(C225:C226,"&gt;=111/08/01",D225:D226)-SUMIF(C225:C226,"&gt;=114/08/31",D225:D226))</f>
        <v>13</v>
      </c>
      <c r="F226" s="4" t="s">
        <v>644</v>
      </c>
      <c r="G226" s="4"/>
    </row>
    <row r="227" spans="1:7" customFormat="1" ht="33">
      <c r="A227" s="4">
        <v>3</v>
      </c>
      <c r="B227" s="8" t="s">
        <v>565</v>
      </c>
      <c r="C227" s="6" t="s">
        <v>566</v>
      </c>
      <c r="D227" s="4">
        <v>100</v>
      </c>
      <c r="E227" s="3">
        <f>MIN(150,SUMIF(C225:C227,"&gt;=111/08/01",D225:D227)-SUMIF(C225:C227,"&gt;=114/08/31",D225:D227))</f>
        <v>113</v>
      </c>
      <c r="F227" s="4" t="s">
        <v>567</v>
      </c>
      <c r="G227" s="4"/>
    </row>
    <row r="228" spans="1:7" customFormat="1">
      <c r="A228" s="6">
        <v>4</v>
      </c>
      <c r="B228" s="9" t="s">
        <v>125</v>
      </c>
      <c r="C228" s="6" t="s">
        <v>566</v>
      </c>
      <c r="D228" s="4">
        <v>20</v>
      </c>
      <c r="E228" s="3">
        <f>MIN(150,SUMIF(C225:C228,"&gt;=111/08/01",D225:D228)-SUMIF(C225:C228,"&gt;=114/08/31",D225:D228))</f>
        <v>133</v>
      </c>
      <c r="F228" s="4" t="s">
        <v>582</v>
      </c>
      <c r="G228" s="4"/>
    </row>
    <row r="229" spans="1:7" customFormat="1">
      <c r="A229" s="4">
        <v>5</v>
      </c>
      <c r="B229" s="8" t="s">
        <v>569</v>
      </c>
      <c r="C229" s="6" t="s">
        <v>570</v>
      </c>
      <c r="D229" s="4">
        <v>4</v>
      </c>
      <c r="E229" s="3">
        <f>MIN(150,SUMIF(C225:C229,"&gt;=111/08/01",D225:D229)-SUMIF(C225:C229,"&gt;=114/08/31",D225:D229))</f>
        <v>137</v>
      </c>
      <c r="F229" s="4" t="s">
        <v>582</v>
      </c>
      <c r="G229" s="4"/>
    </row>
    <row r="230" spans="1:7" customFormat="1">
      <c r="A230" s="10">
        <v>6</v>
      </c>
      <c r="B230" s="11" t="s">
        <v>571</v>
      </c>
      <c r="C230" s="12" t="s">
        <v>572</v>
      </c>
      <c r="D230" s="10">
        <v>20</v>
      </c>
      <c r="E230" s="13">
        <f>MIN(150,SUMIF(C225:C230,"&gt;=111/08/01",D225:D230)-SUMIF(C225:C229,"&gt;=114/08/31",D225:D229))</f>
        <v>150</v>
      </c>
      <c r="F230" s="10" t="s">
        <v>582</v>
      </c>
      <c r="G230" s="10"/>
    </row>
    <row r="231" spans="1:7" customFormat="1">
      <c r="A231" s="10">
        <v>7</v>
      </c>
      <c r="B231" s="11" t="s">
        <v>538</v>
      </c>
      <c r="C231" s="12" t="s">
        <v>539</v>
      </c>
      <c r="D231" s="10">
        <v>9</v>
      </c>
      <c r="E231" s="13">
        <f>MIN(150,SUMIF(C225:C231,"&gt;=111/08/01",D225:D231)-SUMIF(C225:C231,"&gt;=114/08/31",D225:D231))</f>
        <v>150</v>
      </c>
      <c r="F231" s="10" t="s">
        <v>300</v>
      </c>
      <c r="G231" s="10"/>
    </row>
    <row r="232" spans="1:7" customFormat="1">
      <c r="A232" s="10">
        <v>8</v>
      </c>
      <c r="B232" s="11" t="s">
        <v>477</v>
      </c>
      <c r="C232" s="12" t="s">
        <v>478</v>
      </c>
      <c r="D232" s="10">
        <v>10</v>
      </c>
      <c r="E232" s="13">
        <f ca="1">MIN(150,SUMIF(C225:C232,"&gt;=111/08/01",D226:D232)-SUMIF(C226:C232,"&gt;=114/08/31",D226:D232))</f>
        <v>150</v>
      </c>
      <c r="F232" s="10" t="s">
        <v>300</v>
      </c>
      <c r="G232" s="10"/>
    </row>
    <row r="233" spans="1:7" customFormat="1">
      <c r="A233" s="10">
        <v>9</v>
      </c>
      <c r="B233" s="11" t="s">
        <v>301</v>
      </c>
      <c r="C233" s="12" t="s">
        <v>302</v>
      </c>
      <c r="D233" s="10">
        <v>20</v>
      </c>
      <c r="E233" s="13">
        <f ca="1">MIN(150,SUMIF(C225:C233,"&gt;=111/08/01",D226:D233)-SUMIF(C226:C233,"&gt;=114/08/31",D226:D233))</f>
        <v>150</v>
      </c>
      <c r="F233" s="10" t="s">
        <v>300</v>
      </c>
      <c r="G233" s="10"/>
    </row>
    <row r="234" spans="1:7" customFormat="1">
      <c r="A234" s="10">
        <v>10</v>
      </c>
      <c r="B234" s="11" t="s">
        <v>595</v>
      </c>
      <c r="C234" s="12" t="s">
        <v>596</v>
      </c>
      <c r="D234" s="10">
        <v>4</v>
      </c>
      <c r="E234" s="13">
        <f ca="1">MIN(150,SUMIF(C225:C234,"&gt;=111/08/01",D226:D234)-SUMIF(C226:C234,"&gt;=114/08/31",D226:D234))</f>
        <v>150</v>
      </c>
      <c r="F234" s="10" t="s">
        <v>308</v>
      </c>
      <c r="G234" s="10"/>
    </row>
    <row r="235" spans="1:7" customFormat="1">
      <c r="A235" s="4">
        <v>11</v>
      </c>
      <c r="B235" s="9" t="s">
        <v>125</v>
      </c>
      <c r="C235" s="6" t="s">
        <v>126</v>
      </c>
      <c r="D235" s="4">
        <v>20</v>
      </c>
      <c r="E235" s="3">
        <v>170</v>
      </c>
      <c r="F235" s="4" t="s">
        <v>127</v>
      </c>
      <c r="G235" s="9"/>
    </row>
    <row r="236" spans="1:7" customFormat="1">
      <c r="A236" s="25">
        <v>12</v>
      </c>
      <c r="B236" s="29" t="s">
        <v>131</v>
      </c>
      <c r="C236" s="30" t="s">
        <v>132</v>
      </c>
      <c r="D236" s="31">
        <v>4</v>
      </c>
      <c r="E236" s="32">
        <v>174</v>
      </c>
      <c r="F236" s="31" t="s">
        <v>133</v>
      </c>
      <c r="G236" s="9"/>
    </row>
    <row r="237" spans="1:7" customFormat="1">
      <c r="A237" s="25">
        <v>13</v>
      </c>
      <c r="B237" s="9" t="s">
        <v>125</v>
      </c>
      <c r="C237" s="6" t="s">
        <v>134</v>
      </c>
      <c r="D237" s="4">
        <v>20</v>
      </c>
      <c r="E237" s="3">
        <v>194</v>
      </c>
      <c r="F237" s="4" t="s">
        <v>135</v>
      </c>
      <c r="G237" s="9"/>
    </row>
    <row r="238" spans="1:7" customFormat="1">
      <c r="A238" s="25">
        <v>14</v>
      </c>
      <c r="B238" s="29" t="s">
        <v>586</v>
      </c>
      <c r="C238" s="30" t="s">
        <v>639</v>
      </c>
      <c r="D238" s="31">
        <v>4</v>
      </c>
      <c r="E238" s="32">
        <v>198</v>
      </c>
      <c r="F238" s="31" t="s">
        <v>32</v>
      </c>
      <c r="G238" s="9"/>
    </row>
    <row r="239" spans="1:7" customFormat="1">
      <c r="A239" s="26">
        <v>15</v>
      </c>
      <c r="B239" s="9" t="s">
        <v>136</v>
      </c>
      <c r="C239" s="4" t="s">
        <v>137</v>
      </c>
      <c r="D239" s="4">
        <v>20</v>
      </c>
      <c r="E239" s="3">
        <v>218</v>
      </c>
      <c r="F239" s="4" t="s">
        <v>32</v>
      </c>
      <c r="G239" s="9"/>
    </row>
    <row r="240" spans="1:7" customFormat="1">
      <c r="A240" s="26">
        <v>16</v>
      </c>
      <c r="B240" s="438" t="s">
        <v>3181</v>
      </c>
      <c r="C240" s="4" t="s">
        <v>3177</v>
      </c>
      <c r="D240" s="4">
        <v>20</v>
      </c>
      <c r="E240" s="3">
        <v>238</v>
      </c>
      <c r="F240" s="4" t="s">
        <v>3180</v>
      </c>
      <c r="G240" s="9"/>
    </row>
    <row r="241" spans="1:7" customFormat="1">
      <c r="A241" s="26">
        <v>17</v>
      </c>
      <c r="B241" s="9"/>
      <c r="C241" s="9"/>
      <c r="D241" s="4"/>
      <c r="E241" s="4"/>
      <c r="F241" s="4"/>
      <c r="G241" s="9"/>
    </row>
    <row r="242" spans="1:7" customFormat="1">
      <c r="A242" s="492" t="s">
        <v>602</v>
      </c>
      <c r="B242" s="492"/>
      <c r="C242" s="492"/>
      <c r="D242" s="2" t="s">
        <v>4</v>
      </c>
      <c r="E242" s="3" t="s">
        <v>5</v>
      </c>
      <c r="F242" s="4" t="s">
        <v>6</v>
      </c>
      <c r="G242" s="5"/>
    </row>
    <row r="243" spans="1:7" customFormat="1">
      <c r="A243" s="492" t="s">
        <v>651</v>
      </c>
      <c r="B243" s="492"/>
      <c r="C243" s="492"/>
      <c r="D243" s="4">
        <f>SUM(D245:D259)</f>
        <v>297</v>
      </c>
      <c r="E243" s="3">
        <v>228</v>
      </c>
      <c r="F243" s="493" t="s">
        <v>8</v>
      </c>
      <c r="G243" s="5"/>
    </row>
    <row r="244" spans="1:7" customFormat="1">
      <c r="A244" s="6" t="s">
        <v>9</v>
      </c>
      <c r="B244" s="7" t="s">
        <v>10</v>
      </c>
      <c r="C244" s="6" t="s">
        <v>11</v>
      </c>
      <c r="D244" s="6" t="s">
        <v>12</v>
      </c>
      <c r="E244" s="3" t="s">
        <v>13</v>
      </c>
      <c r="F244" s="493"/>
      <c r="G244" s="3" t="s">
        <v>14</v>
      </c>
    </row>
    <row r="245" spans="1:7" customFormat="1">
      <c r="A245" s="6">
        <v>1</v>
      </c>
      <c r="B245" s="46" t="s">
        <v>627</v>
      </c>
      <c r="C245" s="6" t="s">
        <v>628</v>
      </c>
      <c r="D245" s="4">
        <v>36</v>
      </c>
      <c r="E245" s="3">
        <f>MIN(150,SUMIF(C245,"&gt;=111/08/01",D245)-SUMIF(C245,"&gt;=114/08/31",D245))</f>
        <v>36</v>
      </c>
      <c r="F245" s="4" t="s">
        <v>629</v>
      </c>
      <c r="G245" s="4"/>
    </row>
    <row r="246" spans="1:7" customFormat="1">
      <c r="A246" s="6">
        <v>2</v>
      </c>
      <c r="B246" s="8" t="s">
        <v>642</v>
      </c>
      <c r="C246" s="6" t="s">
        <v>643</v>
      </c>
      <c r="D246" s="4">
        <v>7</v>
      </c>
      <c r="E246" s="3">
        <f>MIN(150,SUMIF(C245:C246,"&gt;=111/08/01",D245:D246)-SUMIF(C245:C246,"&gt;=114/08/31",D245:D246))</f>
        <v>43</v>
      </c>
      <c r="F246" s="4" t="s">
        <v>644</v>
      </c>
      <c r="G246" s="4"/>
    </row>
    <row r="247" spans="1:7" customFormat="1" ht="33">
      <c r="A247" s="4">
        <v>3</v>
      </c>
      <c r="B247" s="8" t="s">
        <v>565</v>
      </c>
      <c r="C247" s="6" t="s">
        <v>566</v>
      </c>
      <c r="D247" s="4">
        <v>100</v>
      </c>
      <c r="E247" s="3">
        <f>MIN(150,SUMIF(C245:C247,"&gt;=111/08/01",D245:D247)-SUMIF(C245:C247,"&gt;=114/08/31",D245:D247))</f>
        <v>143</v>
      </c>
      <c r="F247" s="4" t="s">
        <v>567</v>
      </c>
      <c r="G247" s="4"/>
    </row>
    <row r="248" spans="1:7" customFormat="1">
      <c r="A248" s="6">
        <v>4</v>
      </c>
      <c r="B248" s="9" t="s">
        <v>125</v>
      </c>
      <c r="C248" s="6" t="s">
        <v>566</v>
      </c>
      <c r="D248" s="4">
        <v>20</v>
      </c>
      <c r="E248" s="3">
        <f>MIN(150,SUMIF(C245:C248,"&gt;=111/08/01",D245:D248)-SUMIF(C245:C248,"&gt;=114/08/31",D245:D248))</f>
        <v>150</v>
      </c>
      <c r="F248" s="4" t="s">
        <v>582</v>
      </c>
      <c r="G248" s="4"/>
    </row>
    <row r="249" spans="1:7" customFormat="1">
      <c r="A249" s="10">
        <v>5</v>
      </c>
      <c r="B249" s="11" t="s">
        <v>571</v>
      </c>
      <c r="C249" s="12" t="s">
        <v>572</v>
      </c>
      <c r="D249" s="10">
        <v>20</v>
      </c>
      <c r="E249" s="13">
        <f>MIN(150,SUMIF(C245:C249,"&gt;=111/08/01",D245:D249)-SUMIF(C245:C248,"&gt;=114/08/31",D245:D248))</f>
        <v>150</v>
      </c>
      <c r="F249" s="10" t="s">
        <v>582</v>
      </c>
      <c r="G249" s="10"/>
    </row>
    <row r="250" spans="1:7" customFormat="1">
      <c r="A250" s="10">
        <v>6</v>
      </c>
      <c r="B250" s="11" t="s">
        <v>301</v>
      </c>
      <c r="C250" s="12" t="s">
        <v>302</v>
      </c>
      <c r="D250" s="10">
        <v>20</v>
      </c>
      <c r="E250" s="13">
        <f>MIN(150,SUMIF(C245:C250,"&gt;=111/08/01",D245:D250)-SUMIF(C245:C250,"&gt;=114/08/31",D245:D250))</f>
        <v>150</v>
      </c>
      <c r="F250" s="10" t="s">
        <v>300</v>
      </c>
      <c r="G250" s="10"/>
    </row>
    <row r="251" spans="1:7" customFormat="1">
      <c r="A251" s="10">
        <v>7</v>
      </c>
      <c r="B251" s="11" t="s">
        <v>652</v>
      </c>
      <c r="C251" s="12" t="s">
        <v>653</v>
      </c>
      <c r="D251" s="10">
        <v>6</v>
      </c>
      <c r="E251" s="13">
        <f>MIN(150,SUMIF(C245:C251,"&gt;=111/08/01",D245:D251)-SUMIF(C245:C251,"&gt;=114/08/31",D245:D251))</f>
        <v>150</v>
      </c>
      <c r="F251" s="10" t="s">
        <v>308</v>
      </c>
      <c r="G251" s="10"/>
    </row>
    <row r="252" spans="1:7" customFormat="1">
      <c r="A252" s="10">
        <v>8</v>
      </c>
      <c r="B252" s="39" t="s">
        <v>125</v>
      </c>
      <c r="C252" s="40" t="s">
        <v>126</v>
      </c>
      <c r="D252" s="41">
        <v>20</v>
      </c>
      <c r="E252" s="13">
        <v>170</v>
      </c>
      <c r="F252" s="10" t="s">
        <v>127</v>
      </c>
      <c r="G252" s="10"/>
    </row>
    <row r="253" spans="1:7" customFormat="1">
      <c r="A253" s="10">
        <v>9</v>
      </c>
      <c r="B253" s="39" t="s">
        <v>329</v>
      </c>
      <c r="C253" s="41" t="s">
        <v>330</v>
      </c>
      <c r="D253" s="41">
        <v>8</v>
      </c>
      <c r="E253" s="13">
        <v>178</v>
      </c>
      <c r="F253" s="10" t="s">
        <v>130</v>
      </c>
      <c r="G253" s="10"/>
    </row>
    <row r="254" spans="1:7" customFormat="1">
      <c r="A254" s="10">
        <v>10</v>
      </c>
      <c r="B254" s="39" t="s">
        <v>131</v>
      </c>
      <c r="C254" s="40" t="s">
        <v>132</v>
      </c>
      <c r="D254" s="41">
        <v>4</v>
      </c>
      <c r="E254" s="42">
        <v>182</v>
      </c>
      <c r="F254" s="41" t="s">
        <v>133</v>
      </c>
      <c r="G254" s="10"/>
    </row>
    <row r="255" spans="1:7" customFormat="1">
      <c r="A255" s="4">
        <v>11</v>
      </c>
      <c r="B255" s="46" t="s">
        <v>500</v>
      </c>
      <c r="C255" s="6" t="s">
        <v>347</v>
      </c>
      <c r="D255" s="4">
        <v>8</v>
      </c>
      <c r="E255" s="3">
        <v>190</v>
      </c>
      <c r="F255" s="4" t="s">
        <v>174</v>
      </c>
      <c r="G255" s="9"/>
    </row>
    <row r="256" spans="1:7" customFormat="1">
      <c r="A256" s="25">
        <v>12</v>
      </c>
      <c r="B256" s="9" t="s">
        <v>125</v>
      </c>
      <c r="C256" s="6" t="s">
        <v>134</v>
      </c>
      <c r="D256" s="4">
        <v>20</v>
      </c>
      <c r="E256" s="3">
        <v>200</v>
      </c>
      <c r="F256" s="4" t="s">
        <v>135</v>
      </c>
      <c r="G256" s="9"/>
    </row>
    <row r="257" spans="1:7" customFormat="1">
      <c r="A257" s="25">
        <v>13</v>
      </c>
      <c r="B257" s="9" t="s">
        <v>586</v>
      </c>
      <c r="C257" s="6" t="s">
        <v>639</v>
      </c>
      <c r="D257" s="4">
        <v>4</v>
      </c>
      <c r="E257" s="3">
        <v>204</v>
      </c>
      <c r="F257" s="4" t="s">
        <v>32</v>
      </c>
      <c r="G257" s="9"/>
    </row>
    <row r="258" spans="1:7" customFormat="1">
      <c r="A258" s="26">
        <v>14</v>
      </c>
      <c r="B258" s="9" t="s">
        <v>243</v>
      </c>
      <c r="C258" s="4" t="s">
        <v>244</v>
      </c>
      <c r="D258" s="4">
        <v>4</v>
      </c>
      <c r="E258" s="4">
        <v>208</v>
      </c>
      <c r="F258" s="4" t="s">
        <v>32</v>
      </c>
      <c r="G258" s="9"/>
    </row>
    <row r="259" spans="1:7" customFormat="1">
      <c r="A259" s="4">
        <v>15</v>
      </c>
      <c r="B259" s="438" t="s">
        <v>3182</v>
      </c>
      <c r="C259" s="6" t="s">
        <v>3179</v>
      </c>
      <c r="D259" s="4">
        <v>20</v>
      </c>
      <c r="E259" s="3">
        <v>228</v>
      </c>
      <c r="F259" s="4" t="s">
        <v>3180</v>
      </c>
      <c r="G259" s="9"/>
    </row>
    <row r="260" spans="1:7" customFormat="1">
      <c r="A260" s="4">
        <v>16</v>
      </c>
      <c r="B260" s="9"/>
      <c r="C260" s="6"/>
      <c r="D260" s="4"/>
      <c r="E260" s="3"/>
      <c r="F260" s="4"/>
      <c r="G260" s="9"/>
    </row>
    <row r="261" spans="1:7" customFormat="1">
      <c r="A261" s="492" t="s">
        <v>654</v>
      </c>
      <c r="B261" s="492"/>
      <c r="C261" s="492"/>
      <c r="D261" s="2" t="s">
        <v>4</v>
      </c>
      <c r="E261" s="3" t="s">
        <v>5</v>
      </c>
      <c r="F261" s="4" t="s">
        <v>6</v>
      </c>
      <c r="G261" s="5"/>
    </row>
    <row r="262" spans="1:7" customFormat="1">
      <c r="A262" s="492" t="s">
        <v>655</v>
      </c>
      <c r="B262" s="492"/>
      <c r="C262" s="492"/>
      <c r="D262" s="4">
        <v>331</v>
      </c>
      <c r="E262" s="3">
        <v>204</v>
      </c>
      <c r="F262" s="493" t="s">
        <v>8</v>
      </c>
      <c r="G262" s="5"/>
    </row>
    <row r="263" spans="1:7" customFormat="1">
      <c r="A263" s="6" t="s">
        <v>9</v>
      </c>
      <c r="B263" s="7" t="s">
        <v>10</v>
      </c>
      <c r="C263" s="6" t="s">
        <v>11</v>
      </c>
      <c r="D263" s="6" t="s">
        <v>12</v>
      </c>
      <c r="E263" s="3" t="s">
        <v>13</v>
      </c>
      <c r="F263" s="493"/>
      <c r="G263" s="3" t="s">
        <v>14</v>
      </c>
    </row>
    <row r="264" spans="1:7" customFormat="1">
      <c r="A264" s="6">
        <v>1</v>
      </c>
      <c r="B264" s="9" t="s">
        <v>579</v>
      </c>
      <c r="C264" s="6" t="s">
        <v>580</v>
      </c>
      <c r="D264" s="4">
        <v>6</v>
      </c>
      <c r="E264" s="3">
        <v>6</v>
      </c>
      <c r="F264" s="4" t="s">
        <v>581</v>
      </c>
      <c r="G264" s="22"/>
    </row>
    <row r="265" spans="1:7" customFormat="1" ht="33">
      <c r="A265" s="6">
        <v>2</v>
      </c>
      <c r="B265" s="8" t="s">
        <v>565</v>
      </c>
      <c r="C265" s="6" t="s">
        <v>566</v>
      </c>
      <c r="D265" s="4">
        <v>100</v>
      </c>
      <c r="E265" s="3">
        <f>SUM(E264,D265)</f>
        <v>106</v>
      </c>
      <c r="F265" s="4" t="s">
        <v>567</v>
      </c>
      <c r="G265" s="22"/>
    </row>
    <row r="266" spans="1:7" customFormat="1">
      <c r="A266" s="4">
        <v>3</v>
      </c>
      <c r="B266" s="9" t="s">
        <v>125</v>
      </c>
      <c r="C266" s="6" t="s">
        <v>566</v>
      </c>
      <c r="D266" s="4">
        <v>20</v>
      </c>
      <c r="E266" s="3">
        <f>MIN(150,SUMIF(C264:C266,"&gt;=111/08/01",D264:D266)-SUMIF(C264:C266,"&gt;=114/08/31",D264:D266))</f>
        <v>126</v>
      </c>
      <c r="F266" s="4" t="s">
        <v>582</v>
      </c>
      <c r="G266" s="22"/>
    </row>
    <row r="267" spans="1:7" customFormat="1">
      <c r="A267" s="6">
        <v>4</v>
      </c>
      <c r="B267" s="8" t="s">
        <v>569</v>
      </c>
      <c r="C267" s="6" t="s">
        <v>570</v>
      </c>
      <c r="D267" s="4">
        <v>4</v>
      </c>
      <c r="E267" s="3">
        <f>MIN(150,SUMIF(C264:C267,"&gt;=111/08/01",D264:D267)-SUMIF(C264:C267,"&gt;=114/08/31",D264:D267))</f>
        <v>130</v>
      </c>
      <c r="F267" s="4" t="s">
        <v>582</v>
      </c>
      <c r="G267" s="22"/>
    </row>
    <row r="268" spans="1:7" customFormat="1">
      <c r="A268" s="6">
        <v>5</v>
      </c>
      <c r="B268" s="8" t="s">
        <v>571</v>
      </c>
      <c r="C268" s="6" t="s">
        <v>572</v>
      </c>
      <c r="D268" s="4">
        <v>30</v>
      </c>
      <c r="E268" s="3">
        <f>MIN(150,SUMIF(C264:C268,"&gt;=111/08/01",D264:D268)-SUMIF(C264:C267,"&gt;=114/08/31",D264:D267))</f>
        <v>150</v>
      </c>
      <c r="F268" s="4" t="s">
        <v>582</v>
      </c>
      <c r="G268" s="22"/>
    </row>
    <row r="269" spans="1:7" customFormat="1">
      <c r="A269" s="10">
        <v>6</v>
      </c>
      <c r="B269" s="11" t="s">
        <v>538</v>
      </c>
      <c r="C269" s="12" t="s">
        <v>539</v>
      </c>
      <c r="D269" s="10">
        <v>9</v>
      </c>
      <c r="E269" s="13">
        <f>MIN(150,SUMIF(C264:C269,"&gt;=111/08/01",D264:D269)-SUMIF(C264:C269,"&gt;=114/08/31",D264:D269))</f>
        <v>150</v>
      </c>
      <c r="F269" s="10" t="s">
        <v>300</v>
      </c>
      <c r="G269" s="16"/>
    </row>
    <row r="270" spans="1:7" customFormat="1">
      <c r="A270" s="10">
        <v>7</v>
      </c>
      <c r="B270" s="11" t="s">
        <v>301</v>
      </c>
      <c r="C270" s="12" t="s">
        <v>302</v>
      </c>
      <c r="D270" s="10">
        <v>20</v>
      </c>
      <c r="E270" s="13">
        <f>MIN(150,SUMIF(C264:C270,"&gt;=111/08/01",D264:D270)-SUMIF(C264:C270,"&gt;=114/08/31",D264:D270))</f>
        <v>150</v>
      </c>
      <c r="F270" s="10" t="s">
        <v>300</v>
      </c>
      <c r="G270" s="16"/>
    </row>
    <row r="271" spans="1:7" customFormat="1">
      <c r="A271" s="10">
        <v>8</v>
      </c>
      <c r="B271" s="11" t="s">
        <v>400</v>
      </c>
      <c r="C271" s="12" t="s">
        <v>307</v>
      </c>
      <c r="D271" s="10">
        <v>4</v>
      </c>
      <c r="E271" s="13">
        <f>MIN(150,SUMIF(C264:C271,"&gt;=111/08/01",D264:D271)-SUMIF(C264:C271,"&gt;=114/08/31",D264:D271))</f>
        <v>150</v>
      </c>
      <c r="F271" s="10" t="s">
        <v>308</v>
      </c>
      <c r="G271" s="16"/>
    </row>
    <row r="272" spans="1:7" customFormat="1">
      <c r="A272" s="10">
        <v>9</v>
      </c>
      <c r="B272" s="11" t="s">
        <v>656</v>
      </c>
      <c r="C272" s="10" t="s">
        <v>657</v>
      </c>
      <c r="D272" s="10">
        <v>6</v>
      </c>
      <c r="E272" s="13">
        <v>156</v>
      </c>
      <c r="F272" s="10" t="s">
        <v>130</v>
      </c>
      <c r="G272" s="16"/>
    </row>
    <row r="273" spans="1:7" customFormat="1">
      <c r="A273" s="10">
        <v>10</v>
      </c>
      <c r="B273" s="11" t="s">
        <v>584</v>
      </c>
      <c r="C273" s="12" t="s">
        <v>585</v>
      </c>
      <c r="D273" s="10">
        <v>100</v>
      </c>
      <c r="E273" s="13">
        <v>200</v>
      </c>
      <c r="F273" s="10" t="s">
        <v>212</v>
      </c>
      <c r="G273" s="16"/>
    </row>
    <row r="274" spans="1:7" customFormat="1">
      <c r="A274" s="4">
        <v>11</v>
      </c>
      <c r="B274" s="29" t="s">
        <v>131</v>
      </c>
      <c r="C274" s="30" t="s">
        <v>132</v>
      </c>
      <c r="D274" s="31">
        <v>4</v>
      </c>
      <c r="E274" s="32">
        <v>200</v>
      </c>
      <c r="F274" s="31" t="s">
        <v>133</v>
      </c>
      <c r="G274" s="23"/>
    </row>
    <row r="275" spans="1:7" customFormat="1">
      <c r="A275" s="25">
        <v>12</v>
      </c>
      <c r="B275" s="46" t="s">
        <v>417</v>
      </c>
      <c r="C275" s="6" t="s">
        <v>347</v>
      </c>
      <c r="D275" s="71">
        <v>8</v>
      </c>
      <c r="E275" s="3">
        <v>200</v>
      </c>
      <c r="F275" s="4" t="s">
        <v>218</v>
      </c>
      <c r="G275" s="23"/>
    </row>
    <row r="276" spans="1:7" customFormat="1">
      <c r="A276" s="25">
        <v>13</v>
      </c>
      <c r="B276" s="9" t="s">
        <v>125</v>
      </c>
      <c r="C276" s="6" t="s">
        <v>134</v>
      </c>
      <c r="D276" s="4">
        <v>20</v>
      </c>
      <c r="E276" s="3">
        <v>200</v>
      </c>
      <c r="F276" s="4" t="s">
        <v>135</v>
      </c>
      <c r="G276" s="23"/>
    </row>
    <row r="277" spans="1:7" customFormat="1">
      <c r="A277" s="25">
        <v>14</v>
      </c>
      <c r="B277" s="46" t="s">
        <v>586</v>
      </c>
      <c r="C277" s="6" t="s">
        <v>639</v>
      </c>
      <c r="D277" s="71">
        <v>4</v>
      </c>
      <c r="E277" s="3">
        <v>204</v>
      </c>
      <c r="F277" s="4" t="s">
        <v>32</v>
      </c>
      <c r="G277" s="23"/>
    </row>
    <row r="278" spans="1:7" customFormat="1">
      <c r="A278" s="26">
        <v>15</v>
      </c>
      <c r="B278" s="9"/>
      <c r="C278" s="9"/>
      <c r="D278" s="4"/>
      <c r="E278" s="4"/>
      <c r="F278" s="4"/>
      <c r="G278" s="9"/>
    </row>
    <row r="279" spans="1:7" customFormat="1">
      <c r="A279" s="492" t="s">
        <v>658</v>
      </c>
      <c r="B279" s="492"/>
      <c r="C279" s="492"/>
      <c r="D279" s="2" t="s">
        <v>4</v>
      </c>
      <c r="E279" s="3" t="s">
        <v>5</v>
      </c>
      <c r="F279" s="4" t="s">
        <v>6</v>
      </c>
      <c r="G279" s="5"/>
    </row>
    <row r="280" spans="1:7" customFormat="1">
      <c r="A280" s="492" t="s">
        <v>659</v>
      </c>
      <c r="B280" s="492"/>
      <c r="C280" s="492"/>
      <c r="D280" s="4">
        <f>SUM(D282:D291)</f>
        <v>203</v>
      </c>
      <c r="E280" s="3">
        <v>150</v>
      </c>
      <c r="F280" s="493" t="s">
        <v>8</v>
      </c>
      <c r="G280" s="5"/>
    </row>
    <row r="281" spans="1:7" customFormat="1">
      <c r="A281" s="6" t="s">
        <v>9</v>
      </c>
      <c r="B281" s="7" t="s">
        <v>10</v>
      </c>
      <c r="C281" s="6" t="s">
        <v>11</v>
      </c>
      <c r="D281" s="6" t="s">
        <v>12</v>
      </c>
      <c r="E281" s="3" t="s">
        <v>13</v>
      </c>
      <c r="F281" s="493"/>
      <c r="G281" s="3" t="s">
        <v>14</v>
      </c>
    </row>
    <row r="282" spans="1:7" customFormat="1">
      <c r="A282" s="6">
        <v>1</v>
      </c>
      <c r="B282" s="9" t="s">
        <v>576</v>
      </c>
      <c r="C282" s="6" t="s">
        <v>577</v>
      </c>
      <c r="D282" s="4">
        <v>6</v>
      </c>
      <c r="E282" s="3">
        <f>MIN(150,SUMIF(C282,"&gt;=111/08/01",D282)-SUMIF(C282,"&gt;=114/08/31",D282))</f>
        <v>6</v>
      </c>
      <c r="F282" s="4" t="s">
        <v>578</v>
      </c>
      <c r="G282" s="4"/>
    </row>
    <row r="283" spans="1:7" customFormat="1">
      <c r="A283" s="6">
        <v>2</v>
      </c>
      <c r="B283" s="9" t="s">
        <v>579</v>
      </c>
      <c r="C283" s="6" t="s">
        <v>580</v>
      </c>
      <c r="D283" s="4">
        <v>6</v>
      </c>
      <c r="E283" s="3">
        <f>MIN(150,SUMIF(C282:C283,"&gt;=111/08/01",D282:D283)-SUMIF(C282:C283,"&gt;=114/08/31",D282:D283))</f>
        <v>12</v>
      </c>
      <c r="F283" s="4" t="s">
        <v>581</v>
      </c>
      <c r="G283" s="4"/>
    </row>
    <row r="284" spans="1:7" customFormat="1">
      <c r="A284" s="4">
        <v>3</v>
      </c>
      <c r="B284" s="8" t="s">
        <v>642</v>
      </c>
      <c r="C284" s="6" t="s">
        <v>643</v>
      </c>
      <c r="D284" s="4">
        <v>7</v>
      </c>
      <c r="E284" s="3">
        <f>MIN(150,SUMIF(C282:C284,"&gt;=111/08/01",D282:D284)-SUMIF(C282:C284,"&gt;=114/08/31",D282:D284))</f>
        <v>19</v>
      </c>
      <c r="F284" s="4" t="s">
        <v>644</v>
      </c>
      <c r="G284" s="4"/>
    </row>
    <row r="285" spans="1:7" customFormat="1" ht="33">
      <c r="A285" s="6">
        <v>4</v>
      </c>
      <c r="B285" s="8" t="s">
        <v>565</v>
      </c>
      <c r="C285" s="6" t="s">
        <v>566</v>
      </c>
      <c r="D285" s="4">
        <v>100</v>
      </c>
      <c r="E285" s="3">
        <f>SUM(E284,D285)</f>
        <v>119</v>
      </c>
      <c r="F285" s="4" t="s">
        <v>567</v>
      </c>
      <c r="G285" s="4"/>
    </row>
    <row r="286" spans="1:7" customFormat="1">
      <c r="A286" s="4">
        <v>5</v>
      </c>
      <c r="B286" s="9" t="s">
        <v>125</v>
      </c>
      <c r="C286" s="6" t="s">
        <v>566</v>
      </c>
      <c r="D286" s="4">
        <v>20</v>
      </c>
      <c r="E286" s="3">
        <f>MIN(150,SUMIF(C282:C286,"&gt;=111/08/01",D282:D286)-SUMIF(C282:C286,"&gt;=114/08/31",D282:D286))</f>
        <v>139</v>
      </c>
      <c r="F286" s="4" t="s">
        <v>582</v>
      </c>
      <c r="G286" s="4"/>
    </row>
    <row r="287" spans="1:7" customFormat="1">
      <c r="A287" s="10">
        <v>6</v>
      </c>
      <c r="B287" s="11" t="s">
        <v>569</v>
      </c>
      <c r="C287" s="12" t="s">
        <v>570</v>
      </c>
      <c r="D287" s="10">
        <v>4</v>
      </c>
      <c r="E287" s="13">
        <f>MIN(150,SUMIF(C282:C287,"&gt;=111/08/01",D282:D287)-SUMIF(C282:C287,"&gt;=114/08/31",D282:D287))</f>
        <v>143</v>
      </c>
      <c r="F287" s="10" t="s">
        <v>582</v>
      </c>
      <c r="G287" s="10"/>
    </row>
    <row r="288" spans="1:7" customFormat="1">
      <c r="A288" s="10">
        <v>7</v>
      </c>
      <c r="B288" s="11" t="s">
        <v>571</v>
      </c>
      <c r="C288" s="12" t="s">
        <v>572</v>
      </c>
      <c r="D288" s="10">
        <v>60</v>
      </c>
      <c r="E288" s="13">
        <f>MIN(150,SUMIF(C282:C288,"&gt;=111/08/01",D282:D288)-SUMIF(C282:C287,"&gt;=114/08/31",D282:D287))</f>
        <v>150</v>
      </c>
      <c r="F288" s="10" t="s">
        <v>582</v>
      </c>
      <c r="G288" s="10"/>
    </row>
    <row r="289" spans="1:7" customFormat="1">
      <c r="A289" s="10">
        <v>8</v>
      </c>
      <c r="B289" s="11"/>
      <c r="C289" s="12"/>
      <c r="D289" s="10"/>
      <c r="E289" s="13"/>
      <c r="F289" s="10"/>
      <c r="G289" s="10"/>
    </row>
    <row r="290" spans="1:7" customFormat="1">
      <c r="A290" s="10">
        <v>9</v>
      </c>
      <c r="B290" s="11"/>
      <c r="C290" s="12"/>
      <c r="D290" s="10"/>
      <c r="E290" s="13"/>
      <c r="F290" s="10"/>
      <c r="G290" s="10"/>
    </row>
    <row r="291" spans="1:7" customFormat="1">
      <c r="A291" s="10">
        <v>10</v>
      </c>
      <c r="B291" s="11"/>
      <c r="C291" s="12"/>
      <c r="D291" s="10"/>
      <c r="E291" s="13"/>
      <c r="F291" s="10"/>
      <c r="G291" s="10"/>
    </row>
    <row r="292" spans="1:7" customFormat="1">
      <c r="A292" s="4">
        <v>11</v>
      </c>
      <c r="B292" s="9"/>
      <c r="C292" s="9"/>
      <c r="D292" s="4"/>
      <c r="E292" s="4"/>
      <c r="F292" s="4"/>
      <c r="G292" s="9"/>
    </row>
    <row r="293" spans="1:7" customFormat="1">
      <c r="A293" s="25">
        <v>12</v>
      </c>
      <c r="B293" s="9"/>
      <c r="C293" s="9"/>
      <c r="D293" s="4"/>
      <c r="E293" s="4"/>
      <c r="F293" s="4"/>
      <c r="G293" s="9"/>
    </row>
    <row r="294" spans="1:7" customFormat="1">
      <c r="A294" s="26">
        <v>13</v>
      </c>
      <c r="B294" s="9"/>
      <c r="C294" s="9"/>
      <c r="D294" s="4"/>
      <c r="E294" s="4"/>
      <c r="F294" s="4"/>
      <c r="G294" s="9"/>
    </row>
    <row r="295" spans="1:7" customFormat="1">
      <c r="A295" s="492" t="s">
        <v>660</v>
      </c>
      <c r="B295" s="492"/>
      <c r="C295" s="492"/>
      <c r="D295" s="2" t="s">
        <v>4</v>
      </c>
      <c r="E295" s="3" t="s">
        <v>5</v>
      </c>
      <c r="F295" s="4" t="s">
        <v>6</v>
      </c>
      <c r="G295" s="5"/>
    </row>
    <row r="296" spans="1:7" customFormat="1">
      <c r="A296" s="492" t="s">
        <v>661</v>
      </c>
      <c r="B296" s="492"/>
      <c r="C296" s="492"/>
      <c r="D296" s="4">
        <f>SUM(D298:D307)</f>
        <v>235</v>
      </c>
      <c r="E296" s="3">
        <v>214</v>
      </c>
      <c r="F296" s="493" t="s">
        <v>8</v>
      </c>
      <c r="G296" s="5"/>
    </row>
    <row r="297" spans="1:7" customFormat="1">
      <c r="A297" s="6" t="s">
        <v>9</v>
      </c>
      <c r="B297" s="7" t="s">
        <v>10</v>
      </c>
      <c r="C297" s="6" t="s">
        <v>11</v>
      </c>
      <c r="D297" s="6" t="s">
        <v>12</v>
      </c>
      <c r="E297" s="3" t="s">
        <v>13</v>
      </c>
      <c r="F297" s="493"/>
      <c r="G297" s="3" t="s">
        <v>14</v>
      </c>
    </row>
    <row r="298" spans="1:7" customFormat="1">
      <c r="A298" s="6">
        <v>1</v>
      </c>
      <c r="B298" s="8" t="s">
        <v>642</v>
      </c>
      <c r="C298" s="6" t="s">
        <v>643</v>
      </c>
      <c r="D298" s="4">
        <v>7</v>
      </c>
      <c r="E298" s="3">
        <v>7</v>
      </c>
      <c r="F298" s="4" t="s">
        <v>644</v>
      </c>
      <c r="G298" s="4"/>
    </row>
    <row r="299" spans="1:7" customFormat="1" ht="33">
      <c r="A299" s="6">
        <v>2</v>
      </c>
      <c r="B299" s="8" t="s">
        <v>565</v>
      </c>
      <c r="C299" s="6" t="s">
        <v>566</v>
      </c>
      <c r="D299" s="4">
        <v>100</v>
      </c>
      <c r="E299" s="3">
        <f>SUM(E298,D299)</f>
        <v>107</v>
      </c>
      <c r="F299" s="4" t="s">
        <v>567</v>
      </c>
      <c r="G299" s="4"/>
    </row>
    <row r="300" spans="1:7" customFormat="1">
      <c r="A300" s="4">
        <v>3</v>
      </c>
      <c r="B300" s="9" t="s">
        <v>125</v>
      </c>
      <c r="C300" s="6" t="s">
        <v>566</v>
      </c>
      <c r="D300" s="4">
        <v>20</v>
      </c>
      <c r="E300" s="3">
        <f>MIN(150,SUMIF(C298:C300,"&gt;=111/08/01",D298:D300)-SUMIF(C298:C300,"&gt;=114/08/31",D298:D300))</f>
        <v>127</v>
      </c>
      <c r="F300" s="4" t="s">
        <v>582</v>
      </c>
      <c r="G300" s="4"/>
    </row>
    <row r="301" spans="1:7" customFormat="1">
      <c r="A301" s="6">
        <v>4</v>
      </c>
      <c r="B301" s="9" t="s">
        <v>301</v>
      </c>
      <c r="C301" s="6" t="s">
        <v>302</v>
      </c>
      <c r="D301" s="4">
        <v>20</v>
      </c>
      <c r="E301" s="3">
        <f>MIN(150,SUMIF(C298:C301,"&gt;=111/08/01",D298:D301)-SUMIF(C298:C301,"&gt;=114/08/31",D298:D301))</f>
        <v>147</v>
      </c>
      <c r="F301" s="4" t="s">
        <v>300</v>
      </c>
      <c r="G301" s="4"/>
    </row>
    <row r="302" spans="1:7" customFormat="1">
      <c r="A302" s="4">
        <v>5</v>
      </c>
      <c r="B302" s="9" t="s">
        <v>595</v>
      </c>
      <c r="C302" s="6" t="s">
        <v>596</v>
      </c>
      <c r="D302" s="4">
        <v>4</v>
      </c>
      <c r="E302" s="3">
        <f>MIN(150,SUMIF(C298:C302,"&gt;=111/08/01",D298:D302)-SUMIF(C298:C302,"&gt;=114/08/31",D298:D302))</f>
        <v>150</v>
      </c>
      <c r="F302" s="4" t="s">
        <v>308</v>
      </c>
      <c r="G302" s="4"/>
    </row>
    <row r="303" spans="1:7" customFormat="1">
      <c r="A303" s="10">
        <v>6</v>
      </c>
      <c r="B303" s="11" t="s">
        <v>125</v>
      </c>
      <c r="C303" s="12" t="s">
        <v>345</v>
      </c>
      <c r="D303" s="10">
        <v>20</v>
      </c>
      <c r="E303" s="13">
        <f>MIN(150,SUMIF(C298:C303,"&gt;=111/08/01",D298:D303)-SUMIF(C298:C303,"&gt;=114/08/31",D298:D303))</f>
        <v>150</v>
      </c>
      <c r="F303" s="10" t="s">
        <v>308</v>
      </c>
      <c r="G303" s="10"/>
    </row>
    <row r="304" spans="1:7" customFormat="1">
      <c r="A304" s="10">
        <v>7</v>
      </c>
      <c r="B304" s="39" t="s">
        <v>125</v>
      </c>
      <c r="C304" s="40" t="s">
        <v>126</v>
      </c>
      <c r="D304" s="41">
        <v>20</v>
      </c>
      <c r="E304" s="13">
        <v>170</v>
      </c>
      <c r="F304" s="10" t="s">
        <v>127</v>
      </c>
      <c r="G304" s="10"/>
    </row>
    <row r="305" spans="1:7" customFormat="1">
      <c r="A305" s="10">
        <v>8</v>
      </c>
      <c r="B305" s="65" t="s">
        <v>318</v>
      </c>
      <c r="C305" s="40" t="s">
        <v>133</v>
      </c>
      <c r="D305" s="74">
        <v>8</v>
      </c>
      <c r="E305" s="55">
        <v>178</v>
      </c>
      <c r="F305" s="41" t="s">
        <v>174</v>
      </c>
      <c r="G305" s="10"/>
    </row>
    <row r="306" spans="1:7" customFormat="1">
      <c r="A306" s="10">
        <v>9</v>
      </c>
      <c r="B306" s="11" t="s">
        <v>586</v>
      </c>
      <c r="C306" s="12" t="s">
        <v>587</v>
      </c>
      <c r="D306" s="10">
        <v>4</v>
      </c>
      <c r="E306" s="13">
        <v>182</v>
      </c>
      <c r="F306" s="10" t="s">
        <v>32</v>
      </c>
      <c r="G306" s="10"/>
    </row>
    <row r="307" spans="1:7" customFormat="1">
      <c r="A307" s="10">
        <v>10</v>
      </c>
      <c r="B307" s="11" t="s">
        <v>3282</v>
      </c>
      <c r="C307" s="12" t="s">
        <v>3280</v>
      </c>
      <c r="D307" s="10">
        <v>32</v>
      </c>
      <c r="E307" s="13">
        <v>214</v>
      </c>
      <c r="F307" s="10" t="s">
        <v>3281</v>
      </c>
      <c r="G307" s="10"/>
    </row>
    <row r="308" spans="1:7" customFormat="1">
      <c r="A308" s="4">
        <v>11</v>
      </c>
      <c r="B308" s="9"/>
      <c r="C308" s="9"/>
      <c r="D308" s="4"/>
      <c r="E308" s="4"/>
      <c r="F308" s="4"/>
      <c r="G308" s="9"/>
    </row>
    <row r="309" spans="1:7" customFormat="1">
      <c r="A309" s="25">
        <v>12</v>
      </c>
      <c r="B309" s="9"/>
      <c r="C309" s="9"/>
      <c r="D309" s="4"/>
      <c r="E309" s="4"/>
      <c r="F309" s="4"/>
      <c r="G309" s="9"/>
    </row>
    <row r="310" spans="1:7" customFormat="1">
      <c r="A310" s="26">
        <v>13</v>
      </c>
      <c r="B310" s="9"/>
      <c r="C310" s="9"/>
      <c r="D310" s="4"/>
      <c r="E310" s="4"/>
      <c r="F310" s="4"/>
      <c r="G310" s="9"/>
    </row>
    <row r="311" spans="1:7" customFormat="1">
      <c r="A311" s="492" t="s">
        <v>662</v>
      </c>
      <c r="B311" s="492"/>
      <c r="C311" s="492"/>
      <c r="D311" s="2" t="s">
        <v>4</v>
      </c>
      <c r="E311" s="3" t="s">
        <v>5</v>
      </c>
      <c r="F311" s="4" t="s">
        <v>6</v>
      </c>
      <c r="G311" s="5"/>
    </row>
    <row r="312" spans="1:7" customFormat="1">
      <c r="A312" s="492" t="s">
        <v>663</v>
      </c>
      <c r="B312" s="492"/>
      <c r="C312" s="492"/>
      <c r="D312" s="4">
        <f>SUM(D314:D323)</f>
        <v>170</v>
      </c>
      <c r="E312" s="3">
        <v>150</v>
      </c>
      <c r="F312" s="493" t="s">
        <v>8</v>
      </c>
      <c r="G312" s="5"/>
    </row>
    <row r="313" spans="1:7" customFormat="1">
      <c r="A313" s="6" t="s">
        <v>9</v>
      </c>
      <c r="B313" s="7" t="s">
        <v>10</v>
      </c>
      <c r="C313" s="6" t="s">
        <v>11</v>
      </c>
      <c r="D313" s="6" t="s">
        <v>12</v>
      </c>
      <c r="E313" s="3" t="s">
        <v>13</v>
      </c>
      <c r="F313" s="493"/>
      <c r="G313" s="3" t="s">
        <v>14</v>
      </c>
    </row>
    <row r="314" spans="1:7" customFormat="1">
      <c r="A314" s="6">
        <v>1</v>
      </c>
      <c r="B314" s="9" t="s">
        <v>579</v>
      </c>
      <c r="C314" s="6" t="s">
        <v>580</v>
      </c>
      <c r="D314" s="4">
        <v>6</v>
      </c>
      <c r="E314" s="3">
        <v>6</v>
      </c>
      <c r="F314" s="4" t="s">
        <v>581</v>
      </c>
      <c r="G314" s="4"/>
    </row>
    <row r="315" spans="1:7" customFormat="1" ht="33">
      <c r="A315" s="6">
        <v>2</v>
      </c>
      <c r="B315" s="8" t="s">
        <v>565</v>
      </c>
      <c r="C315" s="6" t="s">
        <v>566</v>
      </c>
      <c r="D315" s="4">
        <v>100</v>
      </c>
      <c r="E315" s="3">
        <f>SUM(E314,D315)</f>
        <v>106</v>
      </c>
      <c r="F315" s="4" t="s">
        <v>567</v>
      </c>
      <c r="G315" s="4"/>
    </row>
    <row r="316" spans="1:7" customFormat="1">
      <c r="A316" s="4">
        <v>3</v>
      </c>
      <c r="B316" s="9" t="s">
        <v>125</v>
      </c>
      <c r="C316" s="6" t="s">
        <v>566</v>
      </c>
      <c r="D316" s="4">
        <v>20</v>
      </c>
      <c r="E316" s="3">
        <f>MIN(150,SUMIF(C314:C317,"&gt;=111/08/01",D314:D317)-SUMIF(C314:C317,"&gt;=114/08/31",D314:D317))</f>
        <v>130</v>
      </c>
      <c r="F316" s="4" t="s">
        <v>582</v>
      </c>
      <c r="G316" s="4"/>
    </row>
    <row r="317" spans="1:7" customFormat="1">
      <c r="A317" s="4">
        <v>4</v>
      </c>
      <c r="B317" s="9" t="s">
        <v>569</v>
      </c>
      <c r="C317" s="6" t="s">
        <v>570</v>
      </c>
      <c r="D317" s="4">
        <v>4</v>
      </c>
      <c r="E317" s="3">
        <f>MIN(150,SUMIF(C314:C318,"&gt;=111/08/01",D314:D318)-SUMIF(C314:C318,"&gt;=114/08/31",D314:D318))</f>
        <v>150</v>
      </c>
      <c r="F317" s="4" t="s">
        <v>582</v>
      </c>
      <c r="G317" s="4"/>
    </row>
    <row r="318" spans="1:7" customFormat="1">
      <c r="A318" s="4">
        <v>5</v>
      </c>
      <c r="B318" s="9" t="s">
        <v>571</v>
      </c>
      <c r="C318" s="6" t="s">
        <v>572</v>
      </c>
      <c r="D318" s="4">
        <v>40</v>
      </c>
      <c r="E318" s="3">
        <f>MIN(150,SUMIF(C314:C318,"&gt;=111/08/01",D314:D318)-SUMIF(C314:C318,"&gt;=114/08/31",D314:D318))</f>
        <v>150</v>
      </c>
      <c r="F318" s="4" t="s">
        <v>582</v>
      </c>
      <c r="G318" s="4"/>
    </row>
    <row r="319" spans="1:7" customFormat="1">
      <c r="A319" s="10">
        <v>6</v>
      </c>
      <c r="B319" s="11"/>
      <c r="C319" s="12"/>
      <c r="D319" s="10"/>
      <c r="E319" s="13"/>
      <c r="F319" s="10"/>
      <c r="G319" s="10"/>
    </row>
    <row r="320" spans="1:7" customFormat="1">
      <c r="A320" s="10">
        <v>7</v>
      </c>
      <c r="B320" s="11"/>
      <c r="C320" s="12"/>
      <c r="D320" s="10"/>
      <c r="E320" s="13"/>
      <c r="F320" s="10"/>
      <c r="G320" s="10"/>
    </row>
    <row r="321" spans="1:7" customFormat="1">
      <c r="A321" s="10">
        <v>8</v>
      </c>
      <c r="B321" s="11"/>
      <c r="C321" s="12"/>
      <c r="D321" s="10"/>
      <c r="E321" s="13"/>
      <c r="F321" s="10"/>
      <c r="G321" s="10"/>
    </row>
    <row r="322" spans="1:7" customFormat="1">
      <c r="A322" s="10">
        <v>9</v>
      </c>
      <c r="B322" s="11"/>
      <c r="C322" s="12"/>
      <c r="D322" s="10"/>
      <c r="E322" s="13"/>
      <c r="F322" s="10"/>
      <c r="G322" s="10"/>
    </row>
    <row r="323" spans="1:7" customFormat="1">
      <c r="A323" s="10">
        <v>10</v>
      </c>
      <c r="B323" s="11"/>
      <c r="C323" s="12"/>
      <c r="D323" s="10"/>
      <c r="E323" s="13"/>
      <c r="F323" s="10"/>
      <c r="G323" s="10"/>
    </row>
    <row r="324" spans="1:7" customFormat="1">
      <c r="A324" s="4">
        <v>11</v>
      </c>
      <c r="B324" s="9"/>
      <c r="C324" s="9"/>
      <c r="D324" s="4"/>
      <c r="E324" s="4"/>
      <c r="F324" s="4"/>
      <c r="G324" s="9"/>
    </row>
    <row r="325" spans="1:7" customFormat="1">
      <c r="A325" s="4">
        <v>12</v>
      </c>
      <c r="B325" s="9"/>
      <c r="C325" s="9"/>
      <c r="D325" s="4"/>
      <c r="E325" s="4"/>
      <c r="F325" s="4"/>
      <c r="G325" s="9"/>
    </row>
    <row r="326" spans="1:7" customFormat="1">
      <c r="A326" s="492" t="s">
        <v>664</v>
      </c>
      <c r="B326" s="492"/>
      <c r="C326" s="492"/>
      <c r="D326" s="2" t="s">
        <v>4</v>
      </c>
      <c r="E326" s="3" t="s">
        <v>5</v>
      </c>
      <c r="F326" s="4" t="s">
        <v>6</v>
      </c>
      <c r="G326" s="5"/>
    </row>
    <row r="327" spans="1:7" customFormat="1">
      <c r="A327" s="492" t="s">
        <v>665</v>
      </c>
      <c r="B327" s="492"/>
      <c r="C327" s="492"/>
      <c r="D327" s="4">
        <f>SUM(D329:D341)</f>
        <v>325</v>
      </c>
      <c r="E327" s="3">
        <v>236</v>
      </c>
      <c r="F327" s="493" t="s">
        <v>8</v>
      </c>
      <c r="G327" s="5"/>
    </row>
    <row r="328" spans="1:7" customFormat="1">
      <c r="A328" s="6" t="s">
        <v>9</v>
      </c>
      <c r="B328" s="7" t="s">
        <v>10</v>
      </c>
      <c r="C328" s="6" t="s">
        <v>11</v>
      </c>
      <c r="D328" s="6" t="s">
        <v>12</v>
      </c>
      <c r="E328" s="3" t="s">
        <v>13</v>
      </c>
      <c r="F328" s="493"/>
      <c r="G328" s="3" t="s">
        <v>14</v>
      </c>
    </row>
    <row r="329" spans="1:7" customFormat="1" ht="33">
      <c r="A329" s="6">
        <v>1</v>
      </c>
      <c r="B329" s="8" t="s">
        <v>565</v>
      </c>
      <c r="C329" s="79" t="s">
        <v>566</v>
      </c>
      <c r="D329" s="4">
        <v>100</v>
      </c>
      <c r="E329" s="3">
        <f>MIN(150,SUMIF(C329,"&gt;=111/08/01",D329)-SUMIF(C329,"&gt;=114/08/31",D329))</f>
        <v>100</v>
      </c>
      <c r="F329" s="4" t="s">
        <v>567</v>
      </c>
      <c r="G329" s="4"/>
    </row>
    <row r="330" spans="1:7" customFormat="1">
      <c r="A330" s="6">
        <v>2</v>
      </c>
      <c r="B330" s="9" t="s">
        <v>125</v>
      </c>
      <c r="C330" s="6" t="s">
        <v>566</v>
      </c>
      <c r="D330" s="4">
        <v>20</v>
      </c>
      <c r="E330" s="3">
        <f>MIN(150,SUMIF(C329:C330,"&gt;=111/08/01",D329:D330)-SUMIF(C329:C330,"&gt;=114/08/31",D329:D330))</f>
        <v>120</v>
      </c>
      <c r="F330" s="4" t="s">
        <v>582</v>
      </c>
      <c r="G330" s="4"/>
    </row>
    <row r="331" spans="1:7" customFormat="1">
      <c r="A331" s="6">
        <v>3</v>
      </c>
      <c r="B331" s="9" t="s">
        <v>571</v>
      </c>
      <c r="C331" s="6" t="s">
        <v>572</v>
      </c>
      <c r="D331" s="4">
        <v>20</v>
      </c>
      <c r="E331" s="3">
        <f>MIN(150,SUMIF(C329:C331,"&gt;=111/08/01",D329:D331)-SUMIF(C329:C330,"&gt;=114/08/31",D329:D330))</f>
        <v>140</v>
      </c>
      <c r="F331" s="4" t="s">
        <v>582</v>
      </c>
      <c r="G331" s="4"/>
    </row>
    <row r="332" spans="1:7" customFormat="1">
      <c r="A332" s="6">
        <v>4</v>
      </c>
      <c r="B332" s="8" t="s">
        <v>538</v>
      </c>
      <c r="C332" s="6" t="s">
        <v>539</v>
      </c>
      <c r="D332" s="4">
        <v>9</v>
      </c>
      <c r="E332" s="3">
        <f>MIN(150,SUMIF(C329:C332,"&gt;=111/08/01",D329:D332)-SUMIF(C329:C332,"&gt;=114/08/31",D329:D332))</f>
        <v>149</v>
      </c>
      <c r="F332" s="4" t="s">
        <v>300</v>
      </c>
      <c r="G332" s="4"/>
    </row>
    <row r="333" spans="1:7" customFormat="1">
      <c r="A333" s="4">
        <v>5</v>
      </c>
      <c r="B333" s="8" t="s">
        <v>477</v>
      </c>
      <c r="C333" s="6" t="s">
        <v>478</v>
      </c>
      <c r="D333" s="4">
        <v>10</v>
      </c>
      <c r="E333" s="3">
        <f>MIN(150,SUMIF(C329:C333,"&gt;=111/08/01",D329:D333)-SUMIF(C329:C333,"&gt;=114/08/31",D329:D333))</f>
        <v>150</v>
      </c>
      <c r="F333" s="4" t="s">
        <v>300</v>
      </c>
      <c r="G333" s="4"/>
    </row>
    <row r="334" spans="1:7" customFormat="1">
      <c r="A334" s="10">
        <v>6</v>
      </c>
      <c r="B334" s="11" t="s">
        <v>301</v>
      </c>
      <c r="C334" s="12" t="s">
        <v>302</v>
      </c>
      <c r="D334" s="10">
        <v>20</v>
      </c>
      <c r="E334" s="13">
        <f>MIN(150,SUMIF(C329:C334,"&gt;=111/08/01",D329:D334)-SUMIF(C329:C334,"&gt;=114/08/31",D329:D334))</f>
        <v>150</v>
      </c>
      <c r="F334" s="10" t="s">
        <v>300</v>
      </c>
      <c r="G334" s="10"/>
    </row>
    <row r="335" spans="1:7" customFormat="1">
      <c r="A335" s="10">
        <v>7</v>
      </c>
      <c r="B335" s="11" t="s">
        <v>595</v>
      </c>
      <c r="C335" s="12" t="s">
        <v>596</v>
      </c>
      <c r="D335" s="10">
        <v>4</v>
      </c>
      <c r="E335" s="13">
        <f>MIN(150,SUMIF(C329:C335,"&gt;=111/08/01",D329:D335)-SUMIF(C329:C335,"&gt;=114/08/31",D329:D335))</f>
        <v>150</v>
      </c>
      <c r="F335" s="10" t="s">
        <v>308</v>
      </c>
      <c r="G335" s="10"/>
    </row>
    <row r="336" spans="1:7" customFormat="1">
      <c r="A336" s="10">
        <v>8</v>
      </c>
      <c r="B336" s="11" t="s">
        <v>125</v>
      </c>
      <c r="C336" s="12" t="s">
        <v>345</v>
      </c>
      <c r="D336" s="10">
        <v>20</v>
      </c>
      <c r="E336" s="13">
        <f>MIN(150,SUMIF(C329:C336,"&gt;=111/08/01",D329:D336)-SUMIF(C329:C336,"&gt;=114/08/31",D329:D336))</f>
        <v>150</v>
      </c>
      <c r="F336" s="10" t="s">
        <v>308</v>
      </c>
      <c r="G336" s="10"/>
    </row>
    <row r="337" spans="1:7" customFormat="1">
      <c r="A337" s="10">
        <v>9</v>
      </c>
      <c r="B337" s="11" t="s">
        <v>666</v>
      </c>
      <c r="C337" s="12" t="s">
        <v>667</v>
      </c>
      <c r="D337" s="10">
        <v>4</v>
      </c>
      <c r="E337" s="13">
        <f>MIN(150,SUMIF(C329:C337,"&gt;=111/08/01",D329:D337)-SUMIF(C329:C337,"&gt;=114/08/31",D329:D337))</f>
        <v>150</v>
      </c>
      <c r="F337" s="10" t="s">
        <v>308</v>
      </c>
      <c r="G337" s="10"/>
    </row>
    <row r="338" spans="1:7" customFormat="1" ht="16.5" customHeight="1">
      <c r="A338" s="10">
        <v>10</v>
      </c>
      <c r="B338" s="9" t="s">
        <v>3276</v>
      </c>
      <c r="C338" s="4" t="s">
        <v>3277</v>
      </c>
      <c r="D338" s="26">
        <v>60</v>
      </c>
      <c r="E338" s="38">
        <v>210</v>
      </c>
      <c r="F338" s="26" t="s">
        <v>3278</v>
      </c>
      <c r="G338" s="70"/>
    </row>
    <row r="339" spans="1:7" customFormat="1">
      <c r="A339" s="10">
        <v>11</v>
      </c>
      <c r="B339" s="11" t="s">
        <v>586</v>
      </c>
      <c r="C339" s="12" t="s">
        <v>587</v>
      </c>
      <c r="D339" s="10">
        <v>4</v>
      </c>
      <c r="E339" s="13">
        <v>214</v>
      </c>
      <c r="F339" s="10" t="s">
        <v>32</v>
      </c>
      <c r="G339" s="10"/>
    </row>
    <row r="340" spans="1:7" customFormat="1">
      <c r="A340" s="4">
        <v>12</v>
      </c>
      <c r="B340" s="438" t="s">
        <v>3160</v>
      </c>
      <c r="C340" s="439" t="s">
        <v>3161</v>
      </c>
      <c r="D340" s="4">
        <v>22</v>
      </c>
      <c r="E340" s="3">
        <v>236</v>
      </c>
      <c r="F340" s="4" t="s">
        <v>3155</v>
      </c>
      <c r="G340" s="9"/>
    </row>
    <row r="341" spans="1:7" customFormat="1">
      <c r="A341" s="25">
        <v>13</v>
      </c>
      <c r="B341" s="438" t="s">
        <v>3282</v>
      </c>
      <c r="C341" s="4" t="s">
        <v>3280</v>
      </c>
      <c r="D341" s="4">
        <v>32</v>
      </c>
      <c r="E341" s="3">
        <v>268</v>
      </c>
      <c r="F341" s="437" t="s">
        <v>3281</v>
      </c>
      <c r="G341" s="9"/>
    </row>
    <row r="342" spans="1:7" customFormat="1">
      <c r="A342" s="26">
        <v>14</v>
      </c>
      <c r="B342" s="9"/>
      <c r="C342" s="9"/>
      <c r="D342" s="4"/>
      <c r="E342" s="4"/>
      <c r="F342" s="4"/>
      <c r="G342" s="9"/>
    </row>
    <row r="343" spans="1:7" customFormat="1">
      <c r="A343" s="492" t="s">
        <v>668</v>
      </c>
      <c r="B343" s="492"/>
      <c r="C343" s="492"/>
      <c r="D343" s="2" t="s">
        <v>4</v>
      </c>
      <c r="E343" s="3" t="s">
        <v>5</v>
      </c>
      <c r="F343" s="4" t="s">
        <v>6</v>
      </c>
      <c r="G343" s="5"/>
    </row>
    <row r="344" spans="1:7" customFormat="1">
      <c r="A344" s="492" t="s">
        <v>669</v>
      </c>
      <c r="B344" s="492"/>
      <c r="C344" s="492"/>
      <c r="D344" s="4">
        <f>SUM(D346:D355)</f>
        <v>0</v>
      </c>
      <c r="E344" s="3">
        <v>0</v>
      </c>
      <c r="F344" s="493" t="s">
        <v>8</v>
      </c>
      <c r="G344" s="5"/>
    </row>
    <row r="345" spans="1:7" customFormat="1">
      <c r="A345" s="6" t="s">
        <v>9</v>
      </c>
      <c r="B345" s="7" t="s">
        <v>10</v>
      </c>
      <c r="C345" s="6" t="s">
        <v>11</v>
      </c>
      <c r="D345" s="6" t="s">
        <v>12</v>
      </c>
      <c r="E345" s="3" t="s">
        <v>13</v>
      </c>
      <c r="F345" s="493"/>
      <c r="G345" s="3" t="s">
        <v>14</v>
      </c>
    </row>
    <row r="346" spans="1:7" customFormat="1">
      <c r="A346" s="6">
        <v>1</v>
      </c>
      <c r="B346" s="8"/>
      <c r="C346" s="79"/>
      <c r="D346" s="4"/>
      <c r="E346" s="3"/>
      <c r="F346" s="4"/>
      <c r="G346" s="4"/>
    </row>
    <row r="347" spans="1:7" customFormat="1">
      <c r="A347" s="6">
        <v>2</v>
      </c>
      <c r="B347" s="9"/>
      <c r="C347" s="6"/>
      <c r="D347" s="4"/>
      <c r="E347" s="3"/>
      <c r="F347" s="4"/>
      <c r="G347" s="4"/>
    </row>
    <row r="348" spans="1:7" customFormat="1">
      <c r="A348" s="4">
        <v>3</v>
      </c>
      <c r="B348" s="8"/>
      <c r="C348" s="6"/>
      <c r="D348" s="4"/>
      <c r="E348" s="3"/>
      <c r="F348" s="4"/>
      <c r="G348" s="4"/>
    </row>
    <row r="349" spans="1:7" customFormat="1">
      <c r="A349" s="6">
        <v>4</v>
      </c>
      <c r="B349" s="9"/>
      <c r="C349" s="6"/>
      <c r="D349" s="4"/>
      <c r="E349" s="3"/>
      <c r="F349" s="4"/>
      <c r="G349" s="4"/>
    </row>
    <row r="350" spans="1:7" customFormat="1">
      <c r="A350" s="4">
        <v>5</v>
      </c>
      <c r="B350" s="9"/>
      <c r="C350" s="6"/>
      <c r="D350" s="4"/>
      <c r="E350" s="3"/>
      <c r="F350" s="4"/>
      <c r="G350" s="4"/>
    </row>
    <row r="351" spans="1:7" customFormat="1">
      <c r="A351" s="10">
        <v>6</v>
      </c>
      <c r="B351" s="11"/>
      <c r="C351" s="12"/>
      <c r="D351" s="10"/>
      <c r="E351" s="13"/>
      <c r="F351" s="10"/>
      <c r="G351" s="10"/>
    </row>
    <row r="352" spans="1:7" customFormat="1">
      <c r="A352" s="10">
        <v>7</v>
      </c>
      <c r="B352" s="11"/>
      <c r="C352" s="12"/>
      <c r="D352" s="10"/>
      <c r="E352" s="13"/>
      <c r="F352" s="10"/>
      <c r="G352" s="10"/>
    </row>
    <row r="353" spans="1:7" customFormat="1">
      <c r="A353" s="10">
        <v>8</v>
      </c>
      <c r="B353" s="11"/>
      <c r="C353" s="12"/>
      <c r="D353" s="10"/>
      <c r="E353" s="13"/>
      <c r="F353" s="10"/>
      <c r="G353" s="10"/>
    </row>
    <row r="354" spans="1:7" customFormat="1">
      <c r="A354" s="10">
        <v>9</v>
      </c>
      <c r="B354" s="11"/>
      <c r="C354" s="12"/>
      <c r="D354" s="10"/>
      <c r="E354" s="13"/>
      <c r="F354" s="10"/>
      <c r="G354" s="10"/>
    </row>
    <row r="355" spans="1:7" customFormat="1">
      <c r="A355" s="10">
        <v>10</v>
      </c>
      <c r="B355" s="11"/>
      <c r="C355" s="12"/>
      <c r="D355" s="10"/>
      <c r="E355" s="13"/>
      <c r="F355" s="10"/>
      <c r="G355" s="10"/>
    </row>
    <row r="356" spans="1:7" customFormat="1">
      <c r="A356" s="4">
        <v>11</v>
      </c>
      <c r="B356" s="9"/>
      <c r="C356" s="9"/>
      <c r="D356" s="4"/>
      <c r="E356" s="4"/>
      <c r="F356" s="4"/>
      <c r="G356" s="9"/>
    </row>
    <row r="357" spans="1:7" customFormat="1">
      <c r="A357" s="25">
        <v>12</v>
      </c>
      <c r="B357" s="9"/>
      <c r="C357" s="9"/>
      <c r="D357" s="4"/>
      <c r="E357" s="4"/>
      <c r="F357" s="4"/>
      <c r="G357" s="9"/>
    </row>
    <row r="358" spans="1:7" customFormat="1">
      <c r="A358" s="26">
        <v>13</v>
      </c>
      <c r="B358" s="9"/>
      <c r="C358" s="9"/>
      <c r="D358" s="4"/>
      <c r="E358" s="4"/>
      <c r="F358" s="4"/>
      <c r="G358" s="9"/>
    </row>
    <row r="359" spans="1:7" customFormat="1">
      <c r="A359" s="492" t="s">
        <v>670</v>
      </c>
      <c r="B359" s="492"/>
      <c r="C359" s="492"/>
      <c r="D359" s="2" t="s">
        <v>4</v>
      </c>
      <c r="E359" s="3" t="s">
        <v>5</v>
      </c>
      <c r="F359" s="4" t="s">
        <v>6</v>
      </c>
      <c r="G359" s="5"/>
    </row>
    <row r="360" spans="1:7" customFormat="1">
      <c r="A360" s="492" t="s">
        <v>671</v>
      </c>
      <c r="B360" s="492"/>
      <c r="C360" s="492"/>
      <c r="D360" s="4">
        <f>SUM(D362:D373)</f>
        <v>232</v>
      </c>
      <c r="E360" s="3">
        <v>203</v>
      </c>
      <c r="F360" s="493" t="s">
        <v>8</v>
      </c>
      <c r="G360" s="5"/>
    </row>
    <row r="361" spans="1:7" customFormat="1">
      <c r="A361" s="6" t="s">
        <v>9</v>
      </c>
      <c r="B361" s="7" t="s">
        <v>10</v>
      </c>
      <c r="C361" s="6" t="s">
        <v>11</v>
      </c>
      <c r="D361" s="6" t="s">
        <v>12</v>
      </c>
      <c r="E361" s="3" t="s">
        <v>13</v>
      </c>
      <c r="F361" s="493"/>
      <c r="G361" s="3" t="s">
        <v>14</v>
      </c>
    </row>
    <row r="362" spans="1:7" customFormat="1">
      <c r="A362" s="6">
        <v>1</v>
      </c>
      <c r="B362" s="9" t="s">
        <v>579</v>
      </c>
      <c r="C362" s="6" t="s">
        <v>580</v>
      </c>
      <c r="D362" s="4">
        <v>6</v>
      </c>
      <c r="E362" s="3">
        <v>6</v>
      </c>
      <c r="F362" s="4" t="s">
        <v>581</v>
      </c>
      <c r="G362" s="4"/>
    </row>
    <row r="363" spans="1:7" customFormat="1" ht="33">
      <c r="A363" s="6">
        <v>2</v>
      </c>
      <c r="B363" s="8" t="s">
        <v>565</v>
      </c>
      <c r="C363" s="6" t="s">
        <v>566</v>
      </c>
      <c r="D363" s="4">
        <v>100</v>
      </c>
      <c r="E363" s="3">
        <f>SUM(E362,D363)</f>
        <v>106</v>
      </c>
      <c r="F363" s="4" t="s">
        <v>567</v>
      </c>
      <c r="G363" s="4"/>
    </row>
    <row r="364" spans="1:7" customFormat="1">
      <c r="A364" s="4">
        <v>3</v>
      </c>
      <c r="B364" s="9" t="s">
        <v>125</v>
      </c>
      <c r="C364" s="6" t="s">
        <v>566</v>
      </c>
      <c r="D364" s="4">
        <v>20</v>
      </c>
      <c r="E364" s="3">
        <f>MIN(150,SUMIF(C362:C364,"&gt;=111/08/01",D362:D364)-SUMIF(C362:C364,"&gt;=114/08/31",D362:D364))</f>
        <v>126</v>
      </c>
      <c r="F364" s="4" t="s">
        <v>582</v>
      </c>
      <c r="G364" s="4"/>
    </row>
    <row r="365" spans="1:7" customFormat="1">
      <c r="A365" s="6">
        <v>4</v>
      </c>
      <c r="B365" s="9" t="s">
        <v>569</v>
      </c>
      <c r="C365" s="6" t="s">
        <v>570</v>
      </c>
      <c r="D365" s="4">
        <v>4</v>
      </c>
      <c r="E365" s="3">
        <f>MIN(150,SUMIF(C362:C365,"&gt;=111/08/01",D362:D365)-SUMIF(C362:C365,"&gt;=114/08/31",D362:D365))</f>
        <v>130</v>
      </c>
      <c r="F365" s="4" t="s">
        <v>582</v>
      </c>
      <c r="G365" s="4"/>
    </row>
    <row r="366" spans="1:7" customFormat="1">
      <c r="A366" s="4">
        <v>5</v>
      </c>
      <c r="B366" s="9" t="s">
        <v>571</v>
      </c>
      <c r="C366" s="6" t="s">
        <v>572</v>
      </c>
      <c r="D366" s="4">
        <v>30</v>
      </c>
      <c r="E366" s="3">
        <f>MIN(150,SUMIF(C362:C366,"&gt;=111/08/01",D362:D366)-SUMIF(C362:C365,"&gt;=114/08/31",D362:D365))</f>
        <v>150</v>
      </c>
      <c r="F366" s="4" t="s">
        <v>582</v>
      </c>
      <c r="G366" s="4"/>
    </row>
    <row r="367" spans="1:7" customFormat="1">
      <c r="A367" s="10">
        <v>6</v>
      </c>
      <c r="B367" s="11" t="s">
        <v>477</v>
      </c>
      <c r="C367" s="12" t="s">
        <v>478</v>
      </c>
      <c r="D367" s="10">
        <v>10</v>
      </c>
      <c r="E367" s="13">
        <f>MIN(150,SUMIF(C362:C367,"&gt;=111/08/01",D362:D367)-SUMIF(C363:C367,"&gt;=114/08/31",D362:D367))</f>
        <v>150</v>
      </c>
      <c r="F367" s="10" t="s">
        <v>300</v>
      </c>
      <c r="G367" s="10"/>
    </row>
    <row r="368" spans="1:7" customFormat="1">
      <c r="A368" s="10">
        <v>7</v>
      </c>
      <c r="B368" s="11" t="s">
        <v>301</v>
      </c>
      <c r="C368" s="12" t="s">
        <v>302</v>
      </c>
      <c r="D368" s="10">
        <v>20</v>
      </c>
      <c r="E368" s="13">
        <f>MIN(150,SUMIF(C362:C368,"&gt;=111/08/01",D362:D368)-SUMIF(C363:C368,"&gt;=114/08/31",D362:D368))</f>
        <v>150</v>
      </c>
      <c r="F368" s="10" t="s">
        <v>300</v>
      </c>
      <c r="G368" s="10"/>
    </row>
    <row r="369" spans="1:7" customFormat="1">
      <c r="A369" s="10">
        <v>8</v>
      </c>
      <c r="B369" s="11" t="s">
        <v>595</v>
      </c>
      <c r="C369" s="12" t="s">
        <v>596</v>
      </c>
      <c r="D369" s="10">
        <v>4</v>
      </c>
      <c r="E369" s="13">
        <f>MIN(150,SUMIF(C362:C369,"&gt;=111/08/01",D362:D369)-SUMIF(C363:C369,"&gt;=114/08/31",D362:D369))</f>
        <v>150</v>
      </c>
      <c r="F369" s="10" t="s">
        <v>308</v>
      </c>
      <c r="G369" s="10"/>
    </row>
    <row r="370" spans="1:7" customFormat="1">
      <c r="A370" s="10">
        <v>9</v>
      </c>
      <c r="B370" s="11" t="s">
        <v>125</v>
      </c>
      <c r="C370" s="12" t="s">
        <v>345</v>
      </c>
      <c r="D370" s="10">
        <v>20</v>
      </c>
      <c r="E370" s="13">
        <f>MIN(150,SUMIF(C362:C370,"&gt;=111/08/01",D362:D370)-SUMIF(C363:C370,"&gt;=114/08/31",D362:D370))</f>
        <v>150</v>
      </c>
      <c r="F370" s="10" t="s">
        <v>308</v>
      </c>
      <c r="G370" s="10"/>
    </row>
    <row r="371" spans="1:7" customFormat="1">
      <c r="A371" s="10">
        <v>10</v>
      </c>
      <c r="B371" s="39" t="s">
        <v>235</v>
      </c>
      <c r="C371" s="40" t="s">
        <v>236</v>
      </c>
      <c r="D371" s="41">
        <v>4</v>
      </c>
      <c r="E371" s="13">
        <v>154</v>
      </c>
      <c r="F371" s="10" t="s">
        <v>130</v>
      </c>
      <c r="G371" s="10"/>
    </row>
    <row r="372" spans="1:7" customFormat="1">
      <c r="A372" s="4">
        <v>11</v>
      </c>
      <c r="B372" s="9" t="s">
        <v>586</v>
      </c>
      <c r="C372" s="9" t="s">
        <v>601</v>
      </c>
      <c r="D372" s="4">
        <v>4</v>
      </c>
      <c r="E372" s="3">
        <v>158</v>
      </c>
      <c r="F372" s="4" t="s">
        <v>32</v>
      </c>
      <c r="G372" s="9"/>
    </row>
    <row r="373" spans="1:7" customFormat="1">
      <c r="A373" s="25">
        <v>12</v>
      </c>
      <c r="B373" s="9" t="s">
        <v>3309</v>
      </c>
      <c r="C373" s="4" t="s">
        <v>3310</v>
      </c>
      <c r="D373" s="4">
        <v>10</v>
      </c>
      <c r="E373" s="3">
        <v>168</v>
      </c>
      <c r="F373" s="4" t="s">
        <v>3301</v>
      </c>
      <c r="G373" s="9"/>
    </row>
    <row r="374" spans="1:7" customFormat="1">
      <c r="A374" s="26">
        <v>13</v>
      </c>
      <c r="B374" s="11" t="s">
        <v>3401</v>
      </c>
      <c r="C374" s="436" t="s">
        <v>3402</v>
      </c>
      <c r="D374" s="10">
        <v>35</v>
      </c>
      <c r="E374" s="13">
        <f>E373+D374</f>
        <v>203</v>
      </c>
      <c r="F374" s="448" t="s">
        <v>3403</v>
      </c>
      <c r="G374" s="9"/>
    </row>
    <row r="375" spans="1:7" customFormat="1">
      <c r="A375" s="492" t="s">
        <v>672</v>
      </c>
      <c r="B375" s="492"/>
      <c r="C375" s="492"/>
      <c r="D375" s="2" t="s">
        <v>4</v>
      </c>
      <c r="E375" s="3" t="s">
        <v>5</v>
      </c>
      <c r="F375" s="4" t="s">
        <v>6</v>
      </c>
      <c r="G375" s="5"/>
    </row>
    <row r="376" spans="1:7" customFormat="1">
      <c r="A376" s="492" t="s">
        <v>673</v>
      </c>
      <c r="B376" s="492"/>
      <c r="C376" s="492"/>
      <c r="D376" s="4">
        <v>319</v>
      </c>
      <c r="E376" s="3">
        <v>200</v>
      </c>
      <c r="F376" s="493" t="s">
        <v>8</v>
      </c>
      <c r="G376" s="5"/>
    </row>
    <row r="377" spans="1:7" customFormat="1">
      <c r="A377" s="6" t="s">
        <v>9</v>
      </c>
      <c r="B377" s="7" t="s">
        <v>10</v>
      </c>
      <c r="C377" s="6" t="s">
        <v>11</v>
      </c>
      <c r="D377" s="6" t="s">
        <v>12</v>
      </c>
      <c r="E377" s="3" t="s">
        <v>13</v>
      </c>
      <c r="F377" s="493"/>
      <c r="G377" s="3" t="s">
        <v>14</v>
      </c>
    </row>
    <row r="378" spans="1:7" customFormat="1" ht="33">
      <c r="A378" s="6">
        <v>1</v>
      </c>
      <c r="B378" s="8" t="s">
        <v>565</v>
      </c>
      <c r="C378" s="79" t="s">
        <v>566</v>
      </c>
      <c r="D378" s="4">
        <v>100</v>
      </c>
      <c r="E378" s="3">
        <f>MIN(150,SUMIF(C378,"&gt;=111/08/01",D378)-SUMIF(C378,"&gt;=114/08/31",D378))</f>
        <v>100</v>
      </c>
      <c r="F378" s="4" t="s">
        <v>567</v>
      </c>
      <c r="G378" s="4"/>
    </row>
    <row r="379" spans="1:7" customFormat="1">
      <c r="A379" s="6">
        <v>2</v>
      </c>
      <c r="B379" s="8" t="s">
        <v>592</v>
      </c>
      <c r="C379" s="6" t="s">
        <v>593</v>
      </c>
      <c r="D379" s="4">
        <v>12</v>
      </c>
      <c r="E379" s="3">
        <f>MIN(150,SUMIF(C378:C379,"&gt;=111/08/01",D378:D379)-SUMIF(C378:C379,"&gt;=114/08/31",D378:D379))</f>
        <v>112</v>
      </c>
      <c r="F379" s="4" t="s">
        <v>567</v>
      </c>
      <c r="G379" s="4"/>
    </row>
    <row r="380" spans="1:7" customFormat="1">
      <c r="A380" s="4">
        <v>3</v>
      </c>
      <c r="B380" s="9" t="s">
        <v>125</v>
      </c>
      <c r="C380" s="6" t="s">
        <v>566</v>
      </c>
      <c r="D380" s="4">
        <v>20</v>
      </c>
      <c r="E380" s="3">
        <f>MIN(150,SUMIF(C378:C380,"&gt;=111/08/01",D378:D380)-SUMIF(C378:C380,"&gt;=114/08/31",D378:D380))</f>
        <v>132</v>
      </c>
      <c r="F380" s="4" t="s">
        <v>582</v>
      </c>
      <c r="G380" s="4"/>
    </row>
    <row r="381" spans="1:7" customFormat="1">
      <c r="A381" s="6">
        <v>4</v>
      </c>
      <c r="B381" s="9" t="s">
        <v>569</v>
      </c>
      <c r="C381" s="6" t="s">
        <v>570</v>
      </c>
      <c r="D381" s="4">
        <v>4</v>
      </c>
      <c r="E381" s="3">
        <f>MIN(150,SUMIF(C378:C381,"&gt;=111/08/01",D378:D381)-SUMIF(C378:C381,"&gt;=114/08/31",D378:D381))</f>
        <v>136</v>
      </c>
      <c r="F381" s="4" t="s">
        <v>582</v>
      </c>
      <c r="G381" s="4"/>
    </row>
    <row r="382" spans="1:7" customFormat="1">
      <c r="A382" s="4">
        <v>5</v>
      </c>
      <c r="B382" s="9" t="s">
        <v>571</v>
      </c>
      <c r="C382" s="6" t="s">
        <v>572</v>
      </c>
      <c r="D382" s="4">
        <v>50</v>
      </c>
      <c r="E382" s="3">
        <f>MIN(150,SUMIF(C378:C382,"&gt;=111/08/01",D378:D382)-SUMIF(C378:C381,"&gt;=114/08/31",D378:D381))</f>
        <v>150</v>
      </c>
      <c r="F382" s="4" t="s">
        <v>582</v>
      </c>
      <c r="G382" s="4"/>
    </row>
    <row r="383" spans="1:7" customFormat="1">
      <c r="A383" s="10">
        <v>6</v>
      </c>
      <c r="B383" s="11" t="s">
        <v>636</v>
      </c>
      <c r="C383" s="12" t="s">
        <v>637</v>
      </c>
      <c r="D383" s="10">
        <v>8</v>
      </c>
      <c r="E383" s="13">
        <f>MIN(150,SUMIF(C378:C383,"&gt;=111/08/01",D378:D383)-SUMIF(C378:C383,"&gt;=114/08/31",D378:D383))</f>
        <v>150</v>
      </c>
      <c r="F383" s="10" t="s">
        <v>609</v>
      </c>
      <c r="G383" s="10"/>
    </row>
    <row r="384" spans="1:7" customFormat="1">
      <c r="A384" s="10">
        <v>7</v>
      </c>
      <c r="B384" s="11" t="s">
        <v>538</v>
      </c>
      <c r="C384" s="12" t="s">
        <v>539</v>
      </c>
      <c r="D384" s="10">
        <v>9</v>
      </c>
      <c r="E384" s="13">
        <f>MIN(150,SUMIF(C378:C384,"&gt;=111/08/01",D378:D384)-SUMIF(C378:C384,"&gt;=114/08/31",D378:D384))</f>
        <v>150</v>
      </c>
      <c r="F384" s="10" t="s">
        <v>300</v>
      </c>
      <c r="G384" s="10"/>
    </row>
    <row r="385" spans="1:7" customFormat="1">
      <c r="A385" s="10">
        <v>8</v>
      </c>
      <c r="B385" s="11" t="s">
        <v>301</v>
      </c>
      <c r="C385" s="12" t="s">
        <v>302</v>
      </c>
      <c r="D385" s="10">
        <v>20</v>
      </c>
      <c r="E385" s="13">
        <f>MIN(150,SUMIF(C378:C385,"&gt;=111/08/01",D378:D385)-SUMIF(C378:C385,"&gt;=114/08/31",D378:D385))</f>
        <v>150</v>
      </c>
      <c r="F385" s="10" t="s">
        <v>300</v>
      </c>
      <c r="G385" s="10"/>
    </row>
    <row r="386" spans="1:7" customFormat="1">
      <c r="A386" s="10">
        <v>9</v>
      </c>
      <c r="B386" s="11" t="s">
        <v>125</v>
      </c>
      <c r="C386" s="12" t="s">
        <v>345</v>
      </c>
      <c r="D386" s="10">
        <v>20</v>
      </c>
      <c r="E386" s="13">
        <f>MIN(150,SUMIF(C378:C386,"&gt;=111/08/01",D378:D386)-SUMIF(C378:C386,"&gt;=114/08/31",D378:D386))</f>
        <v>150</v>
      </c>
      <c r="F386" s="10" t="s">
        <v>308</v>
      </c>
      <c r="G386" s="10"/>
    </row>
    <row r="387" spans="1:7" customFormat="1">
      <c r="A387" s="10">
        <v>10</v>
      </c>
      <c r="B387" s="39" t="s">
        <v>125</v>
      </c>
      <c r="C387" s="40" t="s">
        <v>126</v>
      </c>
      <c r="D387" s="54">
        <v>20</v>
      </c>
      <c r="E387" s="13">
        <v>170</v>
      </c>
      <c r="F387" s="10" t="s">
        <v>127</v>
      </c>
      <c r="G387" s="10"/>
    </row>
    <row r="388" spans="1:7" customFormat="1">
      <c r="A388" s="4">
        <v>11</v>
      </c>
      <c r="B388" s="83" t="s">
        <v>417</v>
      </c>
      <c r="C388" s="90" t="s">
        <v>347</v>
      </c>
      <c r="D388" s="4">
        <v>8</v>
      </c>
      <c r="E388" s="91">
        <v>178</v>
      </c>
      <c r="F388" s="4" t="s">
        <v>218</v>
      </c>
      <c r="G388" s="9"/>
    </row>
    <row r="389" spans="1:7" customFormat="1">
      <c r="A389" s="69">
        <v>12</v>
      </c>
      <c r="B389" s="76" t="s">
        <v>618</v>
      </c>
      <c r="C389" s="6" t="s">
        <v>347</v>
      </c>
      <c r="D389" s="71">
        <v>8</v>
      </c>
      <c r="E389" s="49">
        <v>186</v>
      </c>
      <c r="F389" s="4" t="s">
        <v>218</v>
      </c>
      <c r="G389" s="9"/>
    </row>
    <row r="390" spans="1:7" customFormat="1">
      <c r="A390" s="69">
        <v>13</v>
      </c>
      <c r="B390" s="9" t="s">
        <v>674</v>
      </c>
      <c r="C390" s="4" t="s">
        <v>134</v>
      </c>
      <c r="D390" s="4">
        <v>20</v>
      </c>
      <c r="E390" s="3">
        <v>200</v>
      </c>
      <c r="F390" s="4" t="s">
        <v>135</v>
      </c>
      <c r="G390" s="9"/>
    </row>
    <row r="391" spans="1:7" customFormat="1">
      <c r="A391" s="69">
        <v>14</v>
      </c>
      <c r="B391" s="9" t="s">
        <v>125</v>
      </c>
      <c r="C391" s="6" t="s">
        <v>134</v>
      </c>
      <c r="D391" s="4">
        <v>20</v>
      </c>
      <c r="E391" s="3">
        <v>200</v>
      </c>
      <c r="F391" s="4" t="s">
        <v>135</v>
      </c>
      <c r="G391" s="9"/>
    </row>
    <row r="392" spans="1:7" customFormat="1">
      <c r="A392" s="4">
        <v>15</v>
      </c>
      <c r="B392" s="46"/>
      <c r="C392" s="6"/>
      <c r="D392" s="4"/>
      <c r="E392" s="4"/>
      <c r="F392" s="4"/>
      <c r="G392" s="9"/>
    </row>
    <row r="393" spans="1:7" customFormat="1">
      <c r="A393" s="492" t="s">
        <v>675</v>
      </c>
      <c r="B393" s="492"/>
      <c r="C393" s="492"/>
      <c r="D393" s="2" t="s">
        <v>4</v>
      </c>
      <c r="E393" s="3" t="s">
        <v>5</v>
      </c>
      <c r="F393" s="4" t="s">
        <v>6</v>
      </c>
      <c r="G393" s="5"/>
    </row>
    <row r="394" spans="1:7" customFormat="1">
      <c r="A394" s="492" t="s">
        <v>676</v>
      </c>
      <c r="B394" s="492"/>
      <c r="C394" s="492"/>
      <c r="D394" s="4">
        <f>SUM(D396:D405)</f>
        <v>0</v>
      </c>
      <c r="E394" s="3">
        <v>0</v>
      </c>
      <c r="F394" s="493" t="s">
        <v>8</v>
      </c>
      <c r="G394" s="5"/>
    </row>
    <row r="395" spans="1:7" customFormat="1">
      <c r="A395" s="6" t="s">
        <v>9</v>
      </c>
      <c r="B395" s="7" t="s">
        <v>10</v>
      </c>
      <c r="C395" s="6" t="s">
        <v>11</v>
      </c>
      <c r="D395" s="6" t="s">
        <v>12</v>
      </c>
      <c r="E395" s="3" t="s">
        <v>13</v>
      </c>
      <c r="F395" s="493"/>
      <c r="G395" s="3" t="s">
        <v>14</v>
      </c>
    </row>
    <row r="396" spans="1:7" customFormat="1">
      <c r="A396" s="6">
        <v>1</v>
      </c>
      <c r="B396" s="8"/>
      <c r="C396" s="79"/>
      <c r="D396" s="4"/>
      <c r="E396" s="3"/>
      <c r="F396" s="4"/>
      <c r="G396" s="4"/>
    </row>
    <row r="397" spans="1:7" customFormat="1">
      <c r="A397" s="6">
        <v>2</v>
      </c>
      <c r="B397" s="9"/>
      <c r="C397" s="6"/>
      <c r="D397" s="4"/>
      <c r="E397" s="3"/>
      <c r="F397" s="4"/>
      <c r="G397" s="4"/>
    </row>
    <row r="398" spans="1:7" customFormat="1">
      <c r="A398" s="4">
        <v>3</v>
      </c>
      <c r="B398" s="8"/>
      <c r="C398" s="6"/>
      <c r="D398" s="4"/>
      <c r="E398" s="3"/>
      <c r="F398" s="4"/>
      <c r="G398" s="4"/>
    </row>
    <row r="399" spans="1:7" customFormat="1">
      <c r="A399" s="6">
        <v>4</v>
      </c>
      <c r="B399" s="9"/>
      <c r="C399" s="6"/>
      <c r="D399" s="4"/>
      <c r="E399" s="3"/>
      <c r="F399" s="4"/>
      <c r="G399" s="4"/>
    </row>
    <row r="400" spans="1:7" customFormat="1">
      <c r="A400" s="4">
        <v>5</v>
      </c>
      <c r="B400" s="9"/>
      <c r="C400" s="6"/>
      <c r="D400" s="4"/>
      <c r="E400" s="3"/>
      <c r="F400" s="4"/>
      <c r="G400" s="4"/>
    </row>
    <row r="401" spans="1:7" customFormat="1">
      <c r="A401" s="10">
        <v>6</v>
      </c>
      <c r="B401" s="11"/>
      <c r="C401" s="12"/>
      <c r="D401" s="10"/>
      <c r="E401" s="13"/>
      <c r="F401" s="10"/>
      <c r="G401" s="10"/>
    </row>
    <row r="402" spans="1:7" customFormat="1">
      <c r="A402" s="10">
        <v>7</v>
      </c>
      <c r="B402" s="11"/>
      <c r="C402" s="12"/>
      <c r="D402" s="10"/>
      <c r="E402" s="13"/>
      <c r="F402" s="10"/>
      <c r="G402" s="10"/>
    </row>
    <row r="403" spans="1:7" customFormat="1">
      <c r="A403" s="10">
        <v>8</v>
      </c>
      <c r="B403" s="11"/>
      <c r="C403" s="12"/>
      <c r="D403" s="10"/>
      <c r="E403" s="13"/>
      <c r="F403" s="10"/>
      <c r="G403" s="10"/>
    </row>
    <row r="404" spans="1:7" customFormat="1">
      <c r="A404" s="10">
        <v>9</v>
      </c>
      <c r="B404" s="11"/>
      <c r="C404" s="12"/>
      <c r="D404" s="10"/>
      <c r="E404" s="13"/>
      <c r="F404" s="10"/>
      <c r="G404" s="10"/>
    </row>
    <row r="405" spans="1:7" customFormat="1">
      <c r="A405" s="10">
        <v>10</v>
      </c>
      <c r="B405" s="11"/>
      <c r="C405" s="12"/>
      <c r="D405" s="10"/>
      <c r="E405" s="13"/>
      <c r="F405" s="10"/>
      <c r="G405" s="10"/>
    </row>
    <row r="406" spans="1:7" customFormat="1">
      <c r="A406" s="4">
        <v>11</v>
      </c>
      <c r="B406" s="9"/>
      <c r="C406" s="9"/>
      <c r="D406" s="4"/>
      <c r="E406" s="4"/>
      <c r="F406" s="4"/>
      <c r="G406" s="9"/>
    </row>
    <row r="407" spans="1:7" customFormat="1">
      <c r="A407" s="25">
        <v>12</v>
      </c>
      <c r="B407" s="9"/>
      <c r="C407" s="9"/>
      <c r="D407" s="4"/>
      <c r="E407" s="4"/>
      <c r="F407" s="4"/>
      <c r="G407" s="9"/>
    </row>
    <row r="408" spans="1:7" customFormat="1">
      <c r="A408" s="26">
        <v>13</v>
      </c>
      <c r="B408" s="9"/>
      <c r="C408" s="9"/>
      <c r="D408" s="4"/>
      <c r="E408" s="4"/>
      <c r="F408" s="4"/>
      <c r="G408" s="9"/>
    </row>
    <row r="409" spans="1:7" customFormat="1">
      <c r="A409" s="492" t="s">
        <v>677</v>
      </c>
      <c r="B409" s="492"/>
      <c r="C409" s="492"/>
      <c r="D409" s="2" t="s">
        <v>4</v>
      </c>
      <c r="E409" s="3" t="s">
        <v>5</v>
      </c>
      <c r="F409" s="4" t="s">
        <v>6</v>
      </c>
      <c r="G409" s="5"/>
    </row>
    <row r="410" spans="1:7" customFormat="1">
      <c r="A410" s="492" t="s">
        <v>678</v>
      </c>
      <c r="B410" s="492"/>
      <c r="C410" s="492"/>
      <c r="D410" s="4">
        <v>259</v>
      </c>
      <c r="E410" s="3">
        <v>244</v>
      </c>
      <c r="F410" s="493" t="s">
        <v>8</v>
      </c>
      <c r="G410" s="5"/>
    </row>
    <row r="411" spans="1:7" customFormat="1">
      <c r="A411" s="6" t="s">
        <v>9</v>
      </c>
      <c r="B411" s="7" t="s">
        <v>10</v>
      </c>
      <c r="C411" s="6" t="s">
        <v>11</v>
      </c>
      <c r="D411" s="6" t="s">
        <v>12</v>
      </c>
      <c r="E411" s="3" t="s">
        <v>13</v>
      </c>
      <c r="F411" s="493"/>
      <c r="G411" s="3" t="s">
        <v>14</v>
      </c>
    </row>
    <row r="412" spans="1:7" customFormat="1">
      <c r="A412" s="6">
        <v>1</v>
      </c>
      <c r="B412" s="9" t="s">
        <v>576</v>
      </c>
      <c r="C412" s="6" t="s">
        <v>577</v>
      </c>
      <c r="D412" s="4">
        <v>6</v>
      </c>
      <c r="E412" s="3">
        <f>MIN(150,SUMIF(C412,"&gt;=111/08/01",D412)-SUMIF(C412,"&gt;=114/08/31",D412))</f>
        <v>6</v>
      </c>
      <c r="F412" s="4" t="s">
        <v>578</v>
      </c>
      <c r="G412" s="4"/>
    </row>
    <row r="413" spans="1:7" customFormat="1">
      <c r="A413" s="6">
        <v>2</v>
      </c>
      <c r="B413" s="9" t="s">
        <v>579</v>
      </c>
      <c r="C413" s="6" t="s">
        <v>580</v>
      </c>
      <c r="D413" s="4">
        <v>6</v>
      </c>
      <c r="E413" s="3">
        <f>MIN(150,SUMIF(C412:C413,"&gt;=111/08/01",D412:D413)-SUMIF(C412:C413,"&gt;=114/08/31",D412:D413))</f>
        <v>12</v>
      </c>
      <c r="F413" s="4" t="s">
        <v>581</v>
      </c>
      <c r="G413" s="4"/>
    </row>
    <row r="414" spans="1:7" customFormat="1" ht="33">
      <c r="A414" s="4">
        <v>3</v>
      </c>
      <c r="B414" s="8" t="s">
        <v>565</v>
      </c>
      <c r="C414" s="6" t="s">
        <v>566</v>
      </c>
      <c r="D414" s="4">
        <v>100</v>
      </c>
      <c r="E414" s="3">
        <f>MIN(150,SUMIF(C412:C414,"&gt;=111/08/01",D412:D414)-SUMIF(C412:C414,"&gt;=114/08/31",D412:D414))</f>
        <v>112</v>
      </c>
      <c r="F414" s="4" t="s">
        <v>567</v>
      </c>
      <c r="G414" s="4"/>
    </row>
    <row r="415" spans="1:7" customFormat="1">
      <c r="A415" s="6">
        <v>4</v>
      </c>
      <c r="B415" s="9" t="s">
        <v>125</v>
      </c>
      <c r="C415" s="6" t="s">
        <v>566</v>
      </c>
      <c r="D415" s="4">
        <v>20</v>
      </c>
      <c r="E415" s="3">
        <f>MIN(150,SUMIF(C412:C415,"&gt;=111/08/01",D412:D415)-SUMIF(C412:C415,"&gt;=114/08/31",D412:D415))</f>
        <v>132</v>
      </c>
      <c r="F415" s="4" t="s">
        <v>582</v>
      </c>
      <c r="G415" s="4"/>
    </row>
    <row r="416" spans="1:7" customFormat="1">
      <c r="A416" s="4">
        <v>5</v>
      </c>
      <c r="B416" s="9" t="s">
        <v>569</v>
      </c>
      <c r="C416" s="6" t="s">
        <v>570</v>
      </c>
      <c r="D416" s="4">
        <v>4</v>
      </c>
      <c r="E416" s="3">
        <f>MIN(150,SUMIF(C412:C416,"&gt;=111/08/01",D412:D416)-SUMIF(C412:C416,"&gt;=114/08/31",D412:D416))</f>
        <v>136</v>
      </c>
      <c r="F416" s="4" t="s">
        <v>582</v>
      </c>
      <c r="G416" s="4"/>
    </row>
    <row r="417" spans="1:7" customFormat="1">
      <c r="A417" s="10">
        <v>6</v>
      </c>
      <c r="B417" s="11" t="s">
        <v>538</v>
      </c>
      <c r="C417" s="12" t="s">
        <v>539</v>
      </c>
      <c r="D417" s="10">
        <v>9</v>
      </c>
      <c r="E417" s="13">
        <f>MIN(150,SUMIF(C412:C417,"&gt;=111/08/01",D412:D417)-SUMIF(C412:C417,"&gt;=114/08/31",D412:D417))</f>
        <v>145</v>
      </c>
      <c r="F417" s="10" t="s">
        <v>300</v>
      </c>
      <c r="G417" s="10"/>
    </row>
    <row r="418" spans="1:7" customFormat="1">
      <c r="A418" s="10">
        <v>7</v>
      </c>
      <c r="B418" s="11" t="s">
        <v>477</v>
      </c>
      <c r="C418" s="12" t="s">
        <v>478</v>
      </c>
      <c r="D418" s="10">
        <v>10</v>
      </c>
      <c r="E418" s="13">
        <f>MIN(150,SUMIF(C412:C418,"&gt;=111/08/01",D412:D418)-SUMIF(C412:C418,"&gt;=114/08/31",D412:D418))</f>
        <v>150</v>
      </c>
      <c r="F418" s="10" t="s">
        <v>300</v>
      </c>
      <c r="G418" s="10"/>
    </row>
    <row r="419" spans="1:7" customFormat="1">
      <c r="A419" s="10">
        <v>8</v>
      </c>
      <c r="B419" s="428" t="s">
        <v>301</v>
      </c>
      <c r="C419" s="429" t="s">
        <v>302</v>
      </c>
      <c r="D419" s="75">
        <v>20</v>
      </c>
      <c r="E419" s="89">
        <f>MIN(150,SUMIF(C412:C419,"&gt;=111/08/01",D412:D419)-SUMIF(C412:C419,"&gt;=114/08/31",D412:D419))</f>
        <v>150</v>
      </c>
      <c r="F419" s="75" t="s">
        <v>300</v>
      </c>
      <c r="G419" s="10"/>
    </row>
    <row r="420" spans="1:7" customFormat="1">
      <c r="A420" s="427">
        <v>9</v>
      </c>
      <c r="B420" s="419" t="s">
        <v>298</v>
      </c>
      <c r="C420" s="420" t="s">
        <v>299</v>
      </c>
      <c r="D420" s="421">
        <v>4</v>
      </c>
      <c r="E420" s="422">
        <v>150</v>
      </c>
      <c r="F420" s="421" t="s">
        <v>300</v>
      </c>
      <c r="G420" s="86"/>
    </row>
    <row r="421" spans="1:7" customFormat="1">
      <c r="A421" s="10">
        <v>9</v>
      </c>
      <c r="B421" s="430" t="s">
        <v>573</v>
      </c>
      <c r="C421" s="431" t="s">
        <v>307</v>
      </c>
      <c r="D421" s="432">
        <v>4</v>
      </c>
      <c r="E421" s="433">
        <f>MIN(150,SUMIF(C412:C421,"&gt;=111/08/01",D412:D421)-SUMIF(C412:C421,"&gt;=114/08/31",D412:D421))</f>
        <v>150</v>
      </c>
      <c r="F421" s="432" t="s">
        <v>308</v>
      </c>
      <c r="G421" s="10"/>
    </row>
    <row r="422" spans="1:7" customFormat="1">
      <c r="A422" s="10">
        <v>10</v>
      </c>
      <c r="B422" s="39" t="s">
        <v>125</v>
      </c>
      <c r="C422" s="40" t="s">
        <v>126</v>
      </c>
      <c r="D422" s="41">
        <v>20</v>
      </c>
      <c r="E422" s="13">
        <v>170</v>
      </c>
      <c r="F422" s="10" t="s">
        <v>127</v>
      </c>
      <c r="G422" s="10"/>
    </row>
    <row r="423" spans="1:7" customFormat="1">
      <c r="A423" s="4">
        <v>11</v>
      </c>
      <c r="B423" s="29" t="s">
        <v>131</v>
      </c>
      <c r="C423" s="30" t="s">
        <v>132</v>
      </c>
      <c r="D423" s="31">
        <v>4</v>
      </c>
      <c r="E423" s="32">
        <v>174</v>
      </c>
      <c r="F423" s="31" t="s">
        <v>133</v>
      </c>
      <c r="G423" s="9"/>
    </row>
    <row r="424" spans="1:7" customFormat="1">
      <c r="A424" s="25">
        <v>12</v>
      </c>
      <c r="B424" s="83" t="s">
        <v>500</v>
      </c>
      <c r="C424" s="47" t="s">
        <v>347</v>
      </c>
      <c r="D424" s="48">
        <v>8</v>
      </c>
      <c r="E424" s="49">
        <v>182</v>
      </c>
      <c r="F424" s="48" t="s">
        <v>174</v>
      </c>
      <c r="G424" s="33"/>
    </row>
    <row r="425" spans="1:7" customFormat="1">
      <c r="A425" s="87">
        <v>13</v>
      </c>
      <c r="B425" s="9" t="s">
        <v>125</v>
      </c>
      <c r="C425" s="6" t="s">
        <v>134</v>
      </c>
      <c r="D425" s="4">
        <v>20</v>
      </c>
      <c r="E425" s="3">
        <v>200</v>
      </c>
      <c r="F425" s="4" t="s">
        <v>135</v>
      </c>
      <c r="G425" s="9"/>
    </row>
    <row r="426" spans="1:7" customFormat="1">
      <c r="A426" s="434">
        <v>14</v>
      </c>
      <c r="B426" s="83" t="s">
        <v>586</v>
      </c>
      <c r="C426" s="47" t="s">
        <v>587</v>
      </c>
      <c r="D426" s="48">
        <v>4</v>
      </c>
      <c r="E426" s="49">
        <v>204</v>
      </c>
      <c r="F426" s="48" t="s">
        <v>32</v>
      </c>
      <c r="G426" s="9"/>
    </row>
    <row r="427" spans="1:7" customFormat="1">
      <c r="A427" s="418">
        <v>15</v>
      </c>
      <c r="B427" s="419" t="s">
        <v>136</v>
      </c>
      <c r="C427" s="420" t="s">
        <v>137</v>
      </c>
      <c r="D427" s="421">
        <v>20</v>
      </c>
      <c r="E427" s="422">
        <v>224</v>
      </c>
      <c r="F427" s="421" t="s">
        <v>32</v>
      </c>
      <c r="G427" s="70"/>
    </row>
    <row r="428" spans="1:7" customFormat="1">
      <c r="A428" s="87">
        <v>16</v>
      </c>
      <c r="B428" s="449" t="s">
        <v>3176</v>
      </c>
      <c r="C428" s="450" t="s">
        <v>3178</v>
      </c>
      <c r="D428" s="26">
        <v>20</v>
      </c>
      <c r="E428" s="38">
        <v>244</v>
      </c>
      <c r="F428" s="26" t="s">
        <v>3155</v>
      </c>
      <c r="G428" s="9"/>
    </row>
    <row r="429" spans="1:7" customFormat="1">
      <c r="A429" s="87"/>
      <c r="B429" s="46"/>
      <c r="C429" s="6"/>
      <c r="D429" s="4"/>
      <c r="E429" s="3"/>
      <c r="F429" s="4"/>
      <c r="G429" s="9"/>
    </row>
    <row r="430" spans="1:7" customFormat="1">
      <c r="A430" s="88"/>
      <c r="B430" s="9"/>
      <c r="C430" s="9"/>
      <c r="D430" s="4"/>
      <c r="E430" s="4"/>
      <c r="F430" s="4"/>
      <c r="G430" s="9"/>
    </row>
    <row r="431" spans="1:7" customFormat="1">
      <c r="A431" s="492" t="s">
        <v>679</v>
      </c>
      <c r="B431" s="492"/>
      <c r="C431" s="492"/>
      <c r="D431" s="63" t="s">
        <v>4</v>
      </c>
      <c r="E431" s="38" t="s">
        <v>5</v>
      </c>
      <c r="F431" s="26" t="s">
        <v>6</v>
      </c>
      <c r="G431" s="64"/>
    </row>
    <row r="432" spans="1:7" customFormat="1">
      <c r="A432" s="492" t="s">
        <v>680</v>
      </c>
      <c r="B432" s="492"/>
      <c r="C432" s="492"/>
      <c r="D432" s="4">
        <f>SUM(D433:D443)</f>
        <v>144</v>
      </c>
      <c r="E432" s="3">
        <v>144</v>
      </c>
      <c r="F432" s="493" t="s">
        <v>8</v>
      </c>
      <c r="G432" s="5"/>
    </row>
    <row r="433" spans="1:7" customFormat="1">
      <c r="A433" s="6" t="s">
        <v>9</v>
      </c>
      <c r="B433" s="7" t="s">
        <v>10</v>
      </c>
      <c r="C433" s="6" t="s">
        <v>11</v>
      </c>
      <c r="D433" s="6" t="s">
        <v>12</v>
      </c>
      <c r="E433" s="3" t="s">
        <v>13</v>
      </c>
      <c r="F433" s="493"/>
      <c r="G433" s="3" t="s">
        <v>14</v>
      </c>
    </row>
    <row r="434" spans="1:7" customFormat="1" ht="33">
      <c r="A434" s="6">
        <v>1</v>
      </c>
      <c r="B434" s="92" t="s">
        <v>565</v>
      </c>
      <c r="C434" s="79" t="s">
        <v>566</v>
      </c>
      <c r="D434" s="4">
        <v>100</v>
      </c>
      <c r="E434" s="3">
        <f>MIN(150,SUMIF(C434,"&gt;=111/08/01",D434)-SUMIF(C434,"&gt;=114/08/31",D434))</f>
        <v>100</v>
      </c>
      <c r="F434" s="4" t="s">
        <v>567</v>
      </c>
      <c r="G434" s="4"/>
    </row>
    <row r="435" spans="1:7" customFormat="1">
      <c r="A435" s="6">
        <v>2</v>
      </c>
      <c r="B435" s="9" t="s">
        <v>125</v>
      </c>
      <c r="C435" s="6" t="s">
        <v>566</v>
      </c>
      <c r="D435" s="4">
        <v>20</v>
      </c>
      <c r="E435" s="3">
        <f>MIN(150,SUMIF(C434:C435,"&gt;=111/08/01",D434:D435)-SUMIF(C434:C434,"&gt;=114/08/31",D434:D435))</f>
        <v>120</v>
      </c>
      <c r="F435" s="4" t="s">
        <v>582</v>
      </c>
      <c r="G435" s="4"/>
    </row>
    <row r="436" spans="1:7" customFormat="1">
      <c r="A436" s="4">
        <v>3</v>
      </c>
      <c r="B436" s="9" t="s">
        <v>569</v>
      </c>
      <c r="C436" s="6" t="s">
        <v>570</v>
      </c>
      <c r="D436" s="4">
        <v>4</v>
      </c>
      <c r="E436" s="3">
        <f>MIN(150,SUMIF(C434:C436,"&gt;=111/08/01",D434:D436)-SUMIF(C434:C436,"&gt;=114/08/31",D434:D436))</f>
        <v>124</v>
      </c>
      <c r="F436" s="4" t="s">
        <v>582</v>
      </c>
      <c r="G436" s="4"/>
    </row>
    <row r="437" spans="1:7" customFormat="1">
      <c r="A437" s="6">
        <v>4</v>
      </c>
      <c r="B437" s="9" t="s">
        <v>125</v>
      </c>
      <c r="C437" s="6" t="s">
        <v>566</v>
      </c>
      <c r="D437" s="4">
        <v>20</v>
      </c>
      <c r="E437" s="3">
        <f>MIN(150,SUMIF(C434:C437,"&gt;=111/08/01",D434:D437)-SUMIF(C434:C437,"&gt;=114/08/31",D434:D437))</f>
        <v>144</v>
      </c>
      <c r="F437" s="4" t="s">
        <v>300</v>
      </c>
      <c r="G437" s="4"/>
    </row>
    <row r="438" spans="1:7" customFormat="1">
      <c r="A438" s="4">
        <v>5</v>
      </c>
      <c r="B438" s="9"/>
      <c r="C438" s="6"/>
      <c r="D438" s="4"/>
      <c r="E438" s="3"/>
      <c r="F438" s="4"/>
      <c r="G438" s="4"/>
    </row>
    <row r="439" spans="1:7" customFormat="1">
      <c r="A439" s="10">
        <v>6</v>
      </c>
      <c r="B439" s="11"/>
      <c r="C439" s="12"/>
      <c r="D439" s="10"/>
      <c r="E439" s="13"/>
      <c r="F439" s="10"/>
      <c r="G439" s="10"/>
    </row>
    <row r="440" spans="1:7" customFormat="1">
      <c r="A440" s="10">
        <v>7</v>
      </c>
      <c r="B440" s="11"/>
      <c r="C440" s="12"/>
      <c r="D440" s="10"/>
      <c r="E440" s="13"/>
      <c r="F440" s="10"/>
      <c r="G440" s="10"/>
    </row>
    <row r="441" spans="1:7" customFormat="1">
      <c r="A441" s="10">
        <v>8</v>
      </c>
      <c r="B441" s="11"/>
      <c r="C441" s="12"/>
      <c r="D441" s="10"/>
      <c r="E441" s="13"/>
      <c r="F441" s="10"/>
      <c r="G441" s="10"/>
    </row>
    <row r="442" spans="1:7" customFormat="1">
      <c r="A442" s="10">
        <v>9</v>
      </c>
      <c r="B442" s="11"/>
      <c r="C442" s="12"/>
      <c r="D442" s="10"/>
      <c r="E442" s="13"/>
      <c r="F442" s="10"/>
      <c r="G442" s="10"/>
    </row>
    <row r="443" spans="1:7" customFormat="1">
      <c r="A443" s="10">
        <v>10</v>
      </c>
      <c r="B443" s="11"/>
      <c r="C443" s="12"/>
      <c r="D443" s="10"/>
      <c r="E443" s="13"/>
      <c r="F443" s="10"/>
      <c r="G443" s="10"/>
    </row>
    <row r="444" spans="1:7" customFormat="1">
      <c r="A444" s="4">
        <v>11</v>
      </c>
      <c r="B444" s="9"/>
      <c r="C444" s="9"/>
      <c r="D444" s="4"/>
      <c r="E444" s="4"/>
      <c r="F444" s="4"/>
      <c r="G444" s="9"/>
    </row>
    <row r="445" spans="1:7" customFormat="1">
      <c r="A445" s="25">
        <v>12</v>
      </c>
      <c r="B445" s="9"/>
      <c r="C445" s="9"/>
      <c r="D445" s="4"/>
      <c r="E445" s="4"/>
      <c r="F445" s="4"/>
      <c r="G445" s="9"/>
    </row>
    <row r="446" spans="1:7" customFormat="1">
      <c r="A446" s="26">
        <v>13</v>
      </c>
      <c r="B446" s="9"/>
      <c r="C446" s="9"/>
      <c r="D446" s="4"/>
      <c r="E446" s="4"/>
      <c r="F446" s="4"/>
      <c r="G446" s="9"/>
    </row>
    <row r="447" spans="1:7" customFormat="1">
      <c r="A447" s="492" t="s">
        <v>681</v>
      </c>
      <c r="B447" s="492"/>
      <c r="C447" s="492"/>
      <c r="D447" s="2" t="s">
        <v>4</v>
      </c>
      <c r="E447" s="3" t="s">
        <v>5</v>
      </c>
      <c r="F447" s="4" t="s">
        <v>6</v>
      </c>
      <c r="G447" s="5"/>
    </row>
    <row r="448" spans="1:7" customFormat="1">
      <c r="A448" s="492" t="s">
        <v>682</v>
      </c>
      <c r="B448" s="492"/>
      <c r="C448" s="492"/>
      <c r="D448" s="4">
        <v>307</v>
      </c>
      <c r="E448" s="3">
        <v>244</v>
      </c>
      <c r="F448" s="493" t="s">
        <v>8</v>
      </c>
      <c r="G448" s="5"/>
    </row>
    <row r="449" spans="1:7" customFormat="1">
      <c r="A449" s="6" t="s">
        <v>9</v>
      </c>
      <c r="B449" s="7" t="s">
        <v>10</v>
      </c>
      <c r="C449" s="6" t="s">
        <v>11</v>
      </c>
      <c r="D449" s="6" t="s">
        <v>12</v>
      </c>
      <c r="E449" s="3" t="s">
        <v>13</v>
      </c>
      <c r="F449" s="493"/>
      <c r="G449" s="3" t="s">
        <v>14</v>
      </c>
    </row>
    <row r="450" spans="1:7" customFormat="1">
      <c r="A450" s="6">
        <v>1</v>
      </c>
      <c r="B450" s="46" t="s">
        <v>627</v>
      </c>
      <c r="C450" s="6" t="s">
        <v>628</v>
      </c>
      <c r="D450" s="4">
        <v>46</v>
      </c>
      <c r="E450" s="3">
        <v>46</v>
      </c>
      <c r="F450" s="4" t="s">
        <v>629</v>
      </c>
      <c r="G450" s="4"/>
    </row>
    <row r="451" spans="1:7" customFormat="1">
      <c r="A451" s="6">
        <v>2</v>
      </c>
      <c r="B451" s="9" t="s">
        <v>579</v>
      </c>
      <c r="C451" s="6" t="s">
        <v>580</v>
      </c>
      <c r="D451" s="4">
        <v>6</v>
      </c>
      <c r="E451" s="3">
        <f>MIN(150,SUMIF(C450:C451,"&gt;=111/08/01",D450:D451)-SUMIF(C450:C451,"&gt;=114/08/31",D450:D451))</f>
        <v>52</v>
      </c>
      <c r="F451" s="4" t="s">
        <v>581</v>
      </c>
      <c r="G451" s="4"/>
    </row>
    <row r="452" spans="1:7" customFormat="1" ht="33">
      <c r="A452" s="4">
        <v>3</v>
      </c>
      <c r="B452" s="8" t="s">
        <v>565</v>
      </c>
      <c r="C452" s="6" t="s">
        <v>566</v>
      </c>
      <c r="D452" s="4">
        <v>100</v>
      </c>
      <c r="E452" s="3">
        <f>MIN(150,SUMIF(C450:C452,"&gt;=111/08/01",D450:D452)-SUMIF(C450:C452,"&gt;=114/08/31",D450:D452))</f>
        <v>150</v>
      </c>
      <c r="F452" s="4" t="s">
        <v>567</v>
      </c>
      <c r="G452" s="4"/>
    </row>
    <row r="453" spans="1:7" customFormat="1">
      <c r="A453" s="6">
        <v>4</v>
      </c>
      <c r="B453" s="9" t="s">
        <v>125</v>
      </c>
      <c r="C453" s="6" t="s">
        <v>566</v>
      </c>
      <c r="D453" s="4">
        <v>20</v>
      </c>
      <c r="E453" s="3">
        <f>MIN(150,SUMIF(C450:C453,"&gt;=111/08/01",D450:D453)-SUMIF(C450:C453,"&gt;=114/08/31",D450:D453))</f>
        <v>150</v>
      </c>
      <c r="F453" s="4" t="s">
        <v>582</v>
      </c>
      <c r="G453" s="4"/>
    </row>
    <row r="454" spans="1:7" customFormat="1">
      <c r="A454" s="4">
        <v>5</v>
      </c>
      <c r="B454" s="9" t="s">
        <v>571</v>
      </c>
      <c r="C454" s="6" t="s">
        <v>572</v>
      </c>
      <c r="D454" s="4">
        <v>30</v>
      </c>
      <c r="E454" s="3">
        <f>MIN(150,SUMIF(C450:C454,"&gt;=111/08/01",D450:D454)-SUMIF(C450:C453,"&gt;=114/08/31",D450:D453))</f>
        <v>150</v>
      </c>
      <c r="F454" s="4" t="s">
        <v>582</v>
      </c>
      <c r="G454" s="4"/>
    </row>
    <row r="455" spans="1:7" customFormat="1">
      <c r="A455" s="10">
        <v>6</v>
      </c>
      <c r="B455" s="11" t="s">
        <v>538</v>
      </c>
      <c r="C455" s="12" t="s">
        <v>539</v>
      </c>
      <c r="D455" s="10">
        <v>9</v>
      </c>
      <c r="E455" s="13">
        <f>MIN(150,SUMIF(C450:C455,"&gt;=111/08/01",D450:D455)-SUMIF(C450:C455,"&gt;=114/08/31",D450:D455))</f>
        <v>150</v>
      </c>
      <c r="F455" s="10" t="s">
        <v>300</v>
      </c>
      <c r="G455" s="10"/>
    </row>
    <row r="456" spans="1:7" customFormat="1">
      <c r="A456" s="10">
        <v>7</v>
      </c>
      <c r="B456" s="11" t="s">
        <v>301</v>
      </c>
      <c r="C456" s="12" t="s">
        <v>302</v>
      </c>
      <c r="D456" s="10">
        <v>20</v>
      </c>
      <c r="E456" s="13">
        <f>MIN(150,SUMIF(C450:C456,"&gt;=111/08/01",D450:D456)-SUMIF(C450:C456,"&gt;=114/08/31",D450:D456))</f>
        <v>150</v>
      </c>
      <c r="F456" s="10" t="s">
        <v>300</v>
      </c>
      <c r="G456" s="10"/>
    </row>
    <row r="457" spans="1:7" customFormat="1">
      <c r="A457" s="10">
        <v>8</v>
      </c>
      <c r="B457" s="11" t="s">
        <v>595</v>
      </c>
      <c r="C457" s="12" t="s">
        <v>596</v>
      </c>
      <c r="D457" s="10">
        <v>4</v>
      </c>
      <c r="E457" s="13">
        <f>MIN(150,SUMIF(C450:C457,"&gt;=111/08/01",D450:D457)-SUMIF(C450:C457,"&gt;=114/08/31",D450:D457))</f>
        <v>150</v>
      </c>
      <c r="F457" s="10" t="s">
        <v>308</v>
      </c>
      <c r="G457" s="10"/>
    </row>
    <row r="458" spans="1:7" customFormat="1">
      <c r="A458" s="10">
        <v>9</v>
      </c>
      <c r="B458" s="11" t="s">
        <v>125</v>
      </c>
      <c r="C458" s="12" t="s">
        <v>345</v>
      </c>
      <c r="D458" s="10">
        <v>20</v>
      </c>
      <c r="E458" s="13">
        <f>MIN(150,SUMIF(C450:C458,"&gt;=111/08/01",D450:D458)-SUMIF(C450:C458,"&gt;=114/08/31",D450:D458))</f>
        <v>150</v>
      </c>
      <c r="F458" s="10" t="s">
        <v>308</v>
      </c>
      <c r="G458" s="10"/>
    </row>
    <row r="459" spans="1:7" customFormat="1">
      <c r="A459" s="10">
        <v>10</v>
      </c>
      <c r="B459" s="39" t="s">
        <v>125</v>
      </c>
      <c r="C459" s="40" t="s">
        <v>126</v>
      </c>
      <c r="D459" s="41">
        <v>20</v>
      </c>
      <c r="E459" s="42">
        <v>170</v>
      </c>
      <c r="F459" s="41" t="s">
        <v>127</v>
      </c>
      <c r="G459" s="10"/>
    </row>
    <row r="460" spans="1:7" customFormat="1">
      <c r="A460" s="4">
        <v>11</v>
      </c>
      <c r="B460" s="29" t="s">
        <v>131</v>
      </c>
      <c r="C460" s="30" t="s">
        <v>132</v>
      </c>
      <c r="D460" s="31">
        <v>4</v>
      </c>
      <c r="E460" s="32">
        <v>174</v>
      </c>
      <c r="F460" s="31" t="s">
        <v>133</v>
      </c>
      <c r="G460" s="9"/>
    </row>
    <row r="461" spans="1:7" customFormat="1">
      <c r="A461" s="25">
        <v>12</v>
      </c>
      <c r="B461" s="46" t="s">
        <v>500</v>
      </c>
      <c r="C461" s="6" t="s">
        <v>347</v>
      </c>
      <c r="D461" s="4">
        <v>8</v>
      </c>
      <c r="E461" s="3">
        <v>182</v>
      </c>
      <c r="F461" s="4" t="s">
        <v>174</v>
      </c>
      <c r="G461" s="9"/>
    </row>
    <row r="462" spans="1:7" customFormat="1">
      <c r="A462" s="87">
        <v>13</v>
      </c>
      <c r="B462" s="9" t="s">
        <v>125</v>
      </c>
      <c r="C462" s="6" t="s">
        <v>134</v>
      </c>
      <c r="D462" s="4">
        <v>20</v>
      </c>
      <c r="E462" s="3">
        <v>200</v>
      </c>
      <c r="F462" s="4" t="s">
        <v>135</v>
      </c>
      <c r="G462" s="70"/>
    </row>
    <row r="463" spans="1:7" customFormat="1">
      <c r="A463" s="87">
        <v>14</v>
      </c>
      <c r="B463" s="46" t="s">
        <v>586</v>
      </c>
      <c r="C463" s="6" t="s">
        <v>587</v>
      </c>
      <c r="D463" s="4">
        <v>4</v>
      </c>
      <c r="E463" s="3">
        <v>204</v>
      </c>
      <c r="F463" s="4" t="s">
        <v>32</v>
      </c>
      <c r="G463" s="70"/>
    </row>
    <row r="464" spans="1:7" customFormat="1">
      <c r="A464" s="88">
        <v>15</v>
      </c>
      <c r="B464" s="9" t="s">
        <v>136</v>
      </c>
      <c r="C464" s="4" t="s">
        <v>137</v>
      </c>
      <c r="D464" s="4">
        <v>20</v>
      </c>
      <c r="E464" s="3">
        <v>224</v>
      </c>
      <c r="F464" s="4" t="s">
        <v>32</v>
      </c>
      <c r="G464" s="70"/>
    </row>
    <row r="465" spans="1:7" customFormat="1">
      <c r="A465" s="88">
        <v>16</v>
      </c>
      <c r="B465" s="454" t="s">
        <v>3176</v>
      </c>
      <c r="C465" s="4" t="s">
        <v>3177</v>
      </c>
      <c r="D465" s="4">
        <v>20</v>
      </c>
      <c r="E465" s="3">
        <v>244</v>
      </c>
      <c r="F465" s="4" t="s">
        <v>3155</v>
      </c>
      <c r="G465" s="70"/>
    </row>
    <row r="466" spans="1:7" customFormat="1">
      <c r="A466" s="88">
        <v>17</v>
      </c>
      <c r="B466" s="9"/>
      <c r="C466" s="9"/>
      <c r="D466" s="4"/>
      <c r="E466" s="4"/>
      <c r="F466" s="4"/>
      <c r="G466" s="70"/>
    </row>
    <row r="467" spans="1:7" customFormat="1">
      <c r="A467" s="88">
        <v>18</v>
      </c>
      <c r="B467" s="9"/>
      <c r="C467" s="9"/>
      <c r="D467" s="4"/>
      <c r="E467" s="4"/>
      <c r="F467" s="4"/>
      <c r="G467" s="70"/>
    </row>
    <row r="468" spans="1:7" customFormat="1">
      <c r="A468" s="492" t="s">
        <v>683</v>
      </c>
      <c r="B468" s="492"/>
      <c r="C468" s="492"/>
      <c r="D468" s="63" t="s">
        <v>4</v>
      </c>
      <c r="E468" s="38" t="s">
        <v>5</v>
      </c>
      <c r="F468" s="26" t="s">
        <v>6</v>
      </c>
      <c r="G468" s="5"/>
    </row>
    <row r="469" spans="1:7" customFormat="1">
      <c r="A469" s="492" t="s">
        <v>684</v>
      </c>
      <c r="B469" s="492"/>
      <c r="C469" s="492"/>
      <c r="D469" s="4">
        <f>SUM(D471:D483)</f>
        <v>254</v>
      </c>
      <c r="E469" s="3">
        <v>204</v>
      </c>
      <c r="F469" s="493" t="s">
        <v>8</v>
      </c>
      <c r="G469" s="5"/>
    </row>
    <row r="470" spans="1:7" customFormat="1">
      <c r="A470" s="6" t="s">
        <v>9</v>
      </c>
      <c r="B470" s="7" t="s">
        <v>10</v>
      </c>
      <c r="C470" s="6" t="s">
        <v>11</v>
      </c>
      <c r="D470" s="6" t="s">
        <v>12</v>
      </c>
      <c r="E470" s="3" t="s">
        <v>13</v>
      </c>
      <c r="F470" s="493"/>
      <c r="G470" s="3" t="s">
        <v>14</v>
      </c>
    </row>
    <row r="471" spans="1:7" customFormat="1">
      <c r="A471" s="6">
        <v>1</v>
      </c>
      <c r="B471" s="8" t="s">
        <v>642</v>
      </c>
      <c r="C471" s="6" t="s">
        <v>643</v>
      </c>
      <c r="D471" s="4">
        <v>8</v>
      </c>
      <c r="E471" s="3">
        <v>8</v>
      </c>
      <c r="F471" s="4" t="s">
        <v>644</v>
      </c>
      <c r="G471" s="4"/>
    </row>
    <row r="472" spans="1:7" customFormat="1" ht="33">
      <c r="A472" s="6">
        <v>2</v>
      </c>
      <c r="B472" s="8" t="s">
        <v>565</v>
      </c>
      <c r="C472" s="6" t="s">
        <v>566</v>
      </c>
      <c r="D472" s="4">
        <v>100</v>
      </c>
      <c r="E472" s="3">
        <f>SUM(E471,D472)</f>
        <v>108</v>
      </c>
      <c r="F472" s="4" t="s">
        <v>567</v>
      </c>
      <c r="G472" s="4"/>
    </row>
    <row r="473" spans="1:7" customFormat="1">
      <c r="A473" s="4">
        <v>3</v>
      </c>
      <c r="B473" s="9" t="s">
        <v>125</v>
      </c>
      <c r="C473" s="6" t="s">
        <v>566</v>
      </c>
      <c r="D473" s="4">
        <v>20</v>
      </c>
      <c r="E473" s="3">
        <f>MIN(150,SUMIF(C471:C473,"&gt;=111/08/01",D471:D473)-SUMIF(C471:C473,"&gt;=114/08/31",D471:D473))</f>
        <v>128</v>
      </c>
      <c r="F473" s="4" t="s">
        <v>582</v>
      </c>
      <c r="G473" s="4"/>
    </row>
    <row r="474" spans="1:7" customFormat="1">
      <c r="A474" s="6">
        <v>4</v>
      </c>
      <c r="B474" s="9" t="s">
        <v>569</v>
      </c>
      <c r="C474" s="6" t="s">
        <v>570</v>
      </c>
      <c r="D474" s="4">
        <v>4</v>
      </c>
      <c r="E474" s="3">
        <f>MIN(150,SUMIF(C471:C474,"&gt;=111/08/01",D471:D474)-SUMIF(C471:C474,"&gt;=114/08/31",D471:D474))</f>
        <v>132</v>
      </c>
      <c r="F474" s="4" t="s">
        <v>582</v>
      </c>
      <c r="G474" s="4"/>
    </row>
    <row r="475" spans="1:7" customFormat="1">
      <c r="A475" s="4">
        <v>5</v>
      </c>
      <c r="B475" s="9" t="s">
        <v>571</v>
      </c>
      <c r="C475" s="6" t="s">
        <v>572</v>
      </c>
      <c r="D475" s="4">
        <v>20</v>
      </c>
      <c r="E475" s="3">
        <f>MIN(150,SUMIF(C471:C475,"&gt;=111/08/01",D471:D475)-SUMIF(C471:C474,"&gt;=114/08/31",D471:D474))</f>
        <v>150</v>
      </c>
      <c r="F475" s="4" t="s">
        <v>582</v>
      </c>
      <c r="G475" s="4"/>
    </row>
    <row r="476" spans="1:7" customFormat="1">
      <c r="A476" s="10">
        <v>6</v>
      </c>
      <c r="B476" s="11" t="s">
        <v>301</v>
      </c>
      <c r="C476" s="12" t="s">
        <v>302</v>
      </c>
      <c r="D476" s="10">
        <v>20</v>
      </c>
      <c r="E476" s="13">
        <f>MIN(150,SUMIF(C471:C476,"&gt;=111/08/01",D471:D476)-SUMIF(C471:C476,"&gt;=114/08/31",D471:D476))</f>
        <v>150</v>
      </c>
      <c r="F476" s="10" t="s">
        <v>300</v>
      </c>
      <c r="G476" s="10"/>
    </row>
    <row r="477" spans="1:7" customFormat="1">
      <c r="A477" s="10">
        <v>7</v>
      </c>
      <c r="B477" s="11" t="s">
        <v>595</v>
      </c>
      <c r="C477" s="12" t="s">
        <v>596</v>
      </c>
      <c r="D477" s="10">
        <v>4</v>
      </c>
      <c r="E477" s="13">
        <f>MIN(150,SUMIF(C471:C477,"&gt;=111/08/01",D471:D477)-SUMIF(C471:C477,"&gt;=114/08/31",D471:D477))</f>
        <v>150</v>
      </c>
      <c r="F477" s="10" t="s">
        <v>308</v>
      </c>
      <c r="G477" s="10"/>
    </row>
    <row r="478" spans="1:7" customFormat="1">
      <c r="A478" s="10">
        <v>8</v>
      </c>
      <c r="B478" s="11" t="s">
        <v>125</v>
      </c>
      <c r="C478" s="12" t="s">
        <v>345</v>
      </c>
      <c r="D478" s="10">
        <v>20</v>
      </c>
      <c r="E478" s="13">
        <f>MIN(150,SUMIF(C471:C478,"&gt;=111/08/01",D471:D478)-SUMIF(C471:C478,"&gt;=114/08/31",D471:D478))</f>
        <v>150</v>
      </c>
      <c r="F478" s="10" t="s">
        <v>308</v>
      </c>
      <c r="G478" s="10"/>
    </row>
    <row r="479" spans="1:7" customFormat="1">
      <c r="A479" s="10">
        <v>9</v>
      </c>
      <c r="B479" s="11" t="s">
        <v>666</v>
      </c>
      <c r="C479" s="12" t="s">
        <v>667</v>
      </c>
      <c r="D479" s="10">
        <v>4</v>
      </c>
      <c r="E479" s="13">
        <f>MIN(150,SUMIF(C471:C479,"&gt;=111/08/01",D471:D479)-SUMIF(C471:C479,"&gt;=114/08/31",D471:D479))</f>
        <v>150</v>
      </c>
      <c r="F479" s="10" t="s">
        <v>308</v>
      </c>
      <c r="G479" s="10"/>
    </row>
    <row r="480" spans="1:7" customFormat="1">
      <c r="A480" s="10">
        <v>10</v>
      </c>
      <c r="B480" s="65" t="s">
        <v>318</v>
      </c>
      <c r="C480" s="40" t="s">
        <v>133</v>
      </c>
      <c r="D480" s="74">
        <v>8</v>
      </c>
      <c r="E480" s="55">
        <v>158</v>
      </c>
      <c r="F480" s="41" t="s">
        <v>174</v>
      </c>
      <c r="G480" s="10"/>
    </row>
    <row r="481" spans="1:7" customFormat="1">
      <c r="A481" s="4">
        <v>11</v>
      </c>
      <c r="B481" s="9" t="s">
        <v>586</v>
      </c>
      <c r="C481" s="9" t="s">
        <v>601</v>
      </c>
      <c r="D481" s="4">
        <v>4</v>
      </c>
      <c r="E481" s="3">
        <v>162</v>
      </c>
      <c r="F481" s="4" t="s">
        <v>32</v>
      </c>
      <c r="G481" s="9"/>
    </row>
    <row r="482" spans="1:7" customFormat="1">
      <c r="A482" s="25">
        <v>12</v>
      </c>
      <c r="B482" s="9" t="s">
        <v>3279</v>
      </c>
      <c r="C482" s="4" t="s">
        <v>3280</v>
      </c>
      <c r="D482" s="4">
        <v>32</v>
      </c>
      <c r="E482" s="3">
        <v>194</v>
      </c>
      <c r="F482" s="4" t="s">
        <v>3281</v>
      </c>
      <c r="G482" s="9"/>
    </row>
    <row r="483" spans="1:7" customFormat="1">
      <c r="A483" s="26">
        <v>13</v>
      </c>
      <c r="B483" s="438" t="s">
        <v>3325</v>
      </c>
      <c r="C483" s="9" t="s">
        <v>3313</v>
      </c>
      <c r="D483" s="4">
        <v>10</v>
      </c>
      <c r="E483" s="3">
        <v>204</v>
      </c>
      <c r="F483" s="4" t="s">
        <v>3301</v>
      </c>
      <c r="G483" s="9"/>
    </row>
    <row r="484" spans="1:7" customFormat="1">
      <c r="A484" s="492" t="s">
        <v>3330</v>
      </c>
      <c r="B484" s="492"/>
      <c r="C484" s="492"/>
      <c r="D484" s="2" t="s">
        <v>4</v>
      </c>
      <c r="E484" s="3" t="s">
        <v>5</v>
      </c>
      <c r="F484" s="4" t="s">
        <v>6</v>
      </c>
      <c r="G484" s="5"/>
    </row>
    <row r="485" spans="1:7" customFormat="1">
      <c r="A485" s="492" t="s">
        <v>685</v>
      </c>
      <c r="B485" s="492"/>
      <c r="C485" s="492"/>
      <c r="D485" s="4">
        <f>SUM(D487:D496)</f>
        <v>0</v>
      </c>
      <c r="E485" s="3">
        <f>SUM(E490)</f>
        <v>0</v>
      </c>
      <c r="F485" s="493" t="s">
        <v>8</v>
      </c>
      <c r="G485" s="5"/>
    </row>
    <row r="486" spans="1:7" customFormat="1">
      <c r="A486" s="6" t="s">
        <v>9</v>
      </c>
      <c r="B486" s="7" t="s">
        <v>10</v>
      </c>
      <c r="C486" s="6" t="s">
        <v>11</v>
      </c>
      <c r="D486" s="6" t="s">
        <v>12</v>
      </c>
      <c r="E486" s="3" t="s">
        <v>13</v>
      </c>
      <c r="F486" s="493"/>
      <c r="G486" s="3" t="s">
        <v>14</v>
      </c>
    </row>
    <row r="487" spans="1:7" customFormat="1">
      <c r="A487" s="6">
        <v>1</v>
      </c>
      <c r="B487" s="46"/>
      <c r="C487" s="6"/>
      <c r="D487" s="4"/>
      <c r="E487" s="3"/>
      <c r="F487" s="4"/>
      <c r="G487" s="4"/>
    </row>
    <row r="488" spans="1:7" customFormat="1">
      <c r="A488" s="6">
        <v>2</v>
      </c>
      <c r="B488" s="9"/>
      <c r="C488" s="6"/>
      <c r="D488" s="4"/>
      <c r="E488" s="3"/>
      <c r="F488" s="4"/>
      <c r="G488" s="4"/>
    </row>
    <row r="489" spans="1:7" customFormat="1">
      <c r="A489" s="4">
        <v>3</v>
      </c>
      <c r="B489" s="8"/>
      <c r="C489" s="6"/>
      <c r="D489" s="4"/>
      <c r="E489" s="3"/>
      <c r="F489" s="4"/>
      <c r="G489" s="4"/>
    </row>
    <row r="490" spans="1:7" customFormat="1">
      <c r="A490" s="6">
        <v>4</v>
      </c>
      <c r="B490" s="9"/>
      <c r="C490" s="6"/>
      <c r="D490" s="4"/>
      <c r="E490" s="3"/>
      <c r="F490" s="4"/>
      <c r="G490" s="4"/>
    </row>
    <row r="491" spans="1:7" customFormat="1">
      <c r="A491" s="4">
        <v>5</v>
      </c>
      <c r="B491" s="9"/>
      <c r="C491" s="6"/>
      <c r="D491" s="4"/>
      <c r="E491" s="3"/>
      <c r="F491" s="4"/>
      <c r="G491" s="4"/>
    </row>
    <row r="492" spans="1:7" customFormat="1">
      <c r="A492" s="10">
        <v>6</v>
      </c>
      <c r="B492" s="11"/>
      <c r="C492" s="12"/>
      <c r="D492" s="10"/>
      <c r="E492" s="13"/>
      <c r="F492" s="10"/>
      <c r="G492" s="10"/>
    </row>
    <row r="493" spans="1:7" customFormat="1">
      <c r="A493" s="10">
        <v>7</v>
      </c>
      <c r="B493" s="11"/>
      <c r="C493" s="12"/>
      <c r="D493" s="10"/>
      <c r="E493" s="13"/>
      <c r="F493" s="10"/>
      <c r="G493" s="10"/>
    </row>
    <row r="494" spans="1:7" customFormat="1">
      <c r="A494" s="10">
        <v>8</v>
      </c>
      <c r="B494" s="11"/>
      <c r="C494" s="12"/>
      <c r="D494" s="10"/>
      <c r="E494" s="13"/>
      <c r="F494" s="10"/>
      <c r="G494" s="10"/>
    </row>
    <row r="495" spans="1:7" customFormat="1">
      <c r="A495" s="10">
        <v>9</v>
      </c>
      <c r="B495" s="11"/>
      <c r="C495" s="12"/>
      <c r="D495" s="10"/>
      <c r="E495" s="13"/>
      <c r="F495" s="10"/>
      <c r="G495" s="10"/>
    </row>
    <row r="496" spans="1:7" customFormat="1">
      <c r="A496" s="10">
        <v>10</v>
      </c>
      <c r="B496" s="11"/>
      <c r="C496" s="12"/>
      <c r="D496" s="10"/>
      <c r="E496" s="13"/>
      <c r="F496" s="10"/>
      <c r="G496" s="10"/>
    </row>
    <row r="497" spans="1:7" customFormat="1">
      <c r="A497" s="4">
        <v>11</v>
      </c>
      <c r="B497" s="9"/>
      <c r="C497" s="9"/>
      <c r="D497" s="4"/>
      <c r="E497" s="4"/>
      <c r="F497" s="4"/>
      <c r="G497" s="9"/>
    </row>
    <row r="498" spans="1:7" customFormat="1">
      <c r="A498" s="25">
        <v>12</v>
      </c>
      <c r="B498" s="9"/>
      <c r="C498" s="9"/>
      <c r="D498" s="4"/>
      <c r="E498" s="4"/>
      <c r="F498" s="4"/>
      <c r="G498" s="9"/>
    </row>
    <row r="499" spans="1:7" customFormat="1">
      <c r="A499" s="26">
        <v>13</v>
      </c>
      <c r="B499" s="9"/>
      <c r="C499" s="9"/>
      <c r="D499" s="4"/>
      <c r="E499" s="4"/>
      <c r="F499" s="4"/>
      <c r="G499" s="9"/>
    </row>
    <row r="500" spans="1:7" customFormat="1">
      <c r="A500" s="492" t="s">
        <v>686</v>
      </c>
      <c r="B500" s="492"/>
      <c r="C500" s="492"/>
      <c r="D500" s="2" t="s">
        <v>4</v>
      </c>
      <c r="E500" s="3" t="s">
        <v>5</v>
      </c>
      <c r="F500" s="4" t="s">
        <v>6</v>
      </c>
      <c r="G500" s="5"/>
    </row>
    <row r="501" spans="1:7" customFormat="1">
      <c r="A501" s="492" t="s">
        <v>687</v>
      </c>
      <c r="B501" s="492"/>
      <c r="C501" s="492"/>
      <c r="D501" s="4">
        <f>SUM(D503:D512)</f>
        <v>12</v>
      </c>
      <c r="E501" s="3">
        <v>12</v>
      </c>
      <c r="F501" s="493" t="s">
        <v>8</v>
      </c>
      <c r="G501" s="5"/>
    </row>
    <row r="502" spans="1:7" customFormat="1">
      <c r="A502" s="6" t="s">
        <v>9</v>
      </c>
      <c r="B502" s="7" t="s">
        <v>10</v>
      </c>
      <c r="C502" s="6" t="s">
        <v>11</v>
      </c>
      <c r="D502" s="6" t="s">
        <v>12</v>
      </c>
      <c r="E502" s="3" t="s">
        <v>13</v>
      </c>
      <c r="F502" s="493"/>
      <c r="G502" s="3" t="s">
        <v>14</v>
      </c>
    </row>
    <row r="503" spans="1:7" customFormat="1">
      <c r="A503" s="6">
        <v>1</v>
      </c>
      <c r="B503" s="46" t="s">
        <v>586</v>
      </c>
      <c r="C503" s="6" t="s">
        <v>639</v>
      </c>
      <c r="D503" s="4">
        <v>4</v>
      </c>
      <c r="E503" s="3">
        <v>4</v>
      </c>
      <c r="F503" s="4" t="s">
        <v>32</v>
      </c>
      <c r="G503" s="4"/>
    </row>
    <row r="504" spans="1:7" customFormat="1">
      <c r="A504" s="6">
        <v>2</v>
      </c>
      <c r="B504" s="9" t="s">
        <v>3299</v>
      </c>
      <c r="C504" s="6" t="s">
        <v>3300</v>
      </c>
      <c r="D504" s="4">
        <v>8</v>
      </c>
      <c r="E504" s="3">
        <v>12</v>
      </c>
      <c r="F504" s="4" t="s">
        <v>3301</v>
      </c>
      <c r="G504" s="4"/>
    </row>
    <row r="505" spans="1:7" customFormat="1">
      <c r="A505" s="4">
        <v>3</v>
      </c>
      <c r="B505" s="8"/>
      <c r="C505" s="6"/>
      <c r="D505" s="4"/>
      <c r="E505" s="3"/>
      <c r="F505" s="4"/>
      <c r="G505" s="4"/>
    </row>
    <row r="506" spans="1:7" customFormat="1">
      <c r="A506" s="6">
        <v>4</v>
      </c>
      <c r="B506" s="9"/>
      <c r="C506" s="6"/>
      <c r="D506" s="4"/>
      <c r="E506" s="3"/>
      <c r="F506" s="4"/>
      <c r="G506" s="4"/>
    </row>
    <row r="507" spans="1:7" customFormat="1">
      <c r="A507" s="4">
        <v>5</v>
      </c>
      <c r="B507" s="9"/>
      <c r="C507" s="6"/>
      <c r="D507" s="4"/>
      <c r="E507" s="3"/>
      <c r="F507" s="4"/>
      <c r="G507" s="4"/>
    </row>
    <row r="508" spans="1:7" customFormat="1">
      <c r="A508" s="10">
        <v>6</v>
      </c>
      <c r="B508" s="11"/>
      <c r="C508" s="12"/>
      <c r="D508" s="10"/>
      <c r="E508" s="13"/>
      <c r="F508" s="10"/>
      <c r="G508" s="10"/>
    </row>
    <row r="509" spans="1:7" customFormat="1">
      <c r="A509" s="10">
        <v>7</v>
      </c>
      <c r="B509" s="11"/>
      <c r="C509" s="12"/>
      <c r="D509" s="10"/>
      <c r="E509" s="13"/>
      <c r="F509" s="10"/>
      <c r="G509" s="10"/>
    </row>
    <row r="510" spans="1:7" customFormat="1">
      <c r="A510" s="10">
        <v>8</v>
      </c>
      <c r="B510" s="11"/>
      <c r="C510" s="12"/>
      <c r="D510" s="10"/>
      <c r="E510" s="13"/>
      <c r="F510" s="10"/>
      <c r="G510" s="10"/>
    </row>
    <row r="511" spans="1:7" customFormat="1">
      <c r="A511" s="10">
        <v>9</v>
      </c>
      <c r="B511" s="11"/>
      <c r="C511" s="12"/>
      <c r="D511" s="10"/>
      <c r="E511" s="13"/>
      <c r="F511" s="10"/>
      <c r="G511" s="10"/>
    </row>
    <row r="512" spans="1:7" customFormat="1">
      <c r="A512" s="10">
        <v>10</v>
      </c>
      <c r="B512" s="11"/>
      <c r="C512" s="12"/>
      <c r="D512" s="10"/>
      <c r="E512" s="13"/>
      <c r="F512" s="10"/>
      <c r="G512" s="10"/>
    </row>
    <row r="513" spans="1:7" customFormat="1">
      <c r="A513" s="4">
        <v>11</v>
      </c>
      <c r="B513" s="9"/>
      <c r="C513" s="9"/>
      <c r="D513" s="4"/>
      <c r="E513" s="4"/>
      <c r="F513" s="4"/>
      <c r="G513" s="9"/>
    </row>
    <row r="514" spans="1:7" customFormat="1">
      <c r="A514" s="25">
        <v>12</v>
      </c>
      <c r="B514" s="9"/>
      <c r="C514" s="9"/>
      <c r="D514" s="4"/>
      <c r="E514" s="4"/>
      <c r="F514" s="4"/>
      <c r="G514" s="9"/>
    </row>
    <row r="515" spans="1:7" customFormat="1">
      <c r="A515" s="26">
        <v>13</v>
      </c>
      <c r="B515" s="9"/>
      <c r="C515" s="9"/>
      <c r="D515" s="4"/>
      <c r="E515" s="4"/>
      <c r="F515" s="4"/>
      <c r="G515" s="9"/>
    </row>
    <row r="516" spans="1:7" customFormat="1">
      <c r="A516" s="492" t="s">
        <v>688</v>
      </c>
      <c r="B516" s="492"/>
      <c r="C516" s="492"/>
      <c r="D516" s="2" t="s">
        <v>4</v>
      </c>
      <c r="E516" s="3" t="s">
        <v>5</v>
      </c>
      <c r="F516" s="4" t="s">
        <v>6</v>
      </c>
      <c r="G516" s="5"/>
    </row>
    <row r="517" spans="1:7" customFormat="1">
      <c r="A517" s="492" t="s">
        <v>689</v>
      </c>
      <c r="B517" s="492"/>
      <c r="C517" s="492"/>
      <c r="D517" s="4">
        <f>SUM(D519:D528)</f>
        <v>64</v>
      </c>
      <c r="E517" s="3">
        <v>64</v>
      </c>
      <c r="F517" s="493" t="s">
        <v>8</v>
      </c>
      <c r="G517" s="5"/>
    </row>
    <row r="518" spans="1:7" customFormat="1">
      <c r="A518" s="6" t="s">
        <v>9</v>
      </c>
      <c r="B518" s="7" t="s">
        <v>10</v>
      </c>
      <c r="C518" s="6" t="s">
        <v>11</v>
      </c>
      <c r="D518" s="6" t="s">
        <v>12</v>
      </c>
      <c r="E518" s="3" t="s">
        <v>13</v>
      </c>
      <c r="F518" s="493"/>
      <c r="G518" s="3" t="s">
        <v>14</v>
      </c>
    </row>
    <row r="519" spans="1:7" customFormat="1">
      <c r="A519" s="6">
        <v>1</v>
      </c>
      <c r="B519" s="46" t="s">
        <v>586</v>
      </c>
      <c r="C519" s="6" t="s">
        <v>587</v>
      </c>
      <c r="D519" s="4">
        <v>4</v>
      </c>
      <c r="E519" s="3">
        <v>4</v>
      </c>
      <c r="F519" s="4" t="s">
        <v>32</v>
      </c>
      <c r="G519" s="4"/>
    </row>
    <row r="520" spans="1:7" customFormat="1">
      <c r="A520" s="6">
        <v>2</v>
      </c>
      <c r="B520" s="9" t="s">
        <v>3306</v>
      </c>
      <c r="C520" s="459" t="s">
        <v>3307</v>
      </c>
      <c r="D520" s="4">
        <v>30</v>
      </c>
      <c r="E520" s="3">
        <v>34</v>
      </c>
      <c r="F520" s="4" t="s">
        <v>3301</v>
      </c>
      <c r="G520" s="4"/>
    </row>
    <row r="521" spans="1:7" customFormat="1">
      <c r="A521" s="4">
        <v>3</v>
      </c>
      <c r="B521" s="8" t="s">
        <v>3312</v>
      </c>
      <c r="C521" s="459" t="s">
        <v>3313</v>
      </c>
      <c r="D521" s="4">
        <v>30</v>
      </c>
      <c r="E521" s="3">
        <v>64</v>
      </c>
      <c r="F521" s="4" t="s">
        <v>3301</v>
      </c>
      <c r="G521" s="4"/>
    </row>
    <row r="522" spans="1:7" customFormat="1">
      <c r="A522" s="6">
        <v>4</v>
      </c>
      <c r="B522" s="9"/>
      <c r="C522" s="6"/>
      <c r="D522" s="4"/>
      <c r="E522" s="3"/>
      <c r="F522" s="4"/>
      <c r="G522" s="4"/>
    </row>
    <row r="523" spans="1:7" customFormat="1">
      <c r="A523" s="4">
        <v>5</v>
      </c>
      <c r="B523" s="9"/>
      <c r="C523" s="6"/>
      <c r="D523" s="4"/>
      <c r="E523" s="3"/>
      <c r="F523" s="4"/>
      <c r="G523" s="4"/>
    </row>
    <row r="524" spans="1:7" customFormat="1">
      <c r="A524" s="10">
        <v>6</v>
      </c>
      <c r="B524" s="11"/>
      <c r="C524" s="12"/>
      <c r="D524" s="10"/>
      <c r="E524" s="13"/>
      <c r="F524" s="10"/>
      <c r="G524" s="10"/>
    </row>
    <row r="525" spans="1:7" customFormat="1">
      <c r="A525" s="10">
        <v>7</v>
      </c>
      <c r="B525" s="11"/>
      <c r="C525" s="12"/>
      <c r="D525" s="10"/>
      <c r="E525" s="13"/>
      <c r="F525" s="10"/>
      <c r="G525" s="10"/>
    </row>
    <row r="526" spans="1:7" customFormat="1">
      <c r="A526" s="10">
        <v>8</v>
      </c>
      <c r="B526" s="11"/>
      <c r="C526" s="12"/>
      <c r="D526" s="10"/>
      <c r="E526" s="13"/>
      <c r="F526" s="10"/>
      <c r="G526" s="10"/>
    </row>
    <row r="527" spans="1:7" customFormat="1">
      <c r="A527" s="10">
        <v>9</v>
      </c>
      <c r="B527" s="11"/>
      <c r="C527" s="12"/>
      <c r="D527" s="10"/>
      <c r="E527" s="13"/>
      <c r="F527" s="10"/>
      <c r="G527" s="10"/>
    </row>
    <row r="528" spans="1:7" customFormat="1">
      <c r="A528" s="10">
        <v>10</v>
      </c>
      <c r="B528" s="11"/>
      <c r="C528" s="12"/>
      <c r="D528" s="10"/>
      <c r="E528" s="13"/>
      <c r="F528" s="10"/>
      <c r="G528" s="10"/>
    </row>
    <row r="529" spans="1:7" customFormat="1">
      <c r="A529" s="4">
        <v>11</v>
      </c>
      <c r="B529" s="9"/>
      <c r="C529" s="9"/>
      <c r="D529" s="4"/>
      <c r="E529" s="4"/>
      <c r="F529" s="4"/>
      <c r="G529" s="9"/>
    </row>
    <row r="530" spans="1:7" customFormat="1">
      <c r="A530" s="25">
        <v>12</v>
      </c>
      <c r="B530" s="9"/>
      <c r="C530" s="9"/>
      <c r="D530" s="4"/>
      <c r="E530" s="4"/>
      <c r="F530" s="4"/>
      <c r="G530" s="9"/>
    </row>
    <row r="531" spans="1:7" customFormat="1">
      <c r="A531" s="26">
        <v>13</v>
      </c>
      <c r="B531" s="9"/>
      <c r="C531" s="9"/>
      <c r="D531" s="4"/>
      <c r="E531" s="4"/>
      <c r="F531" s="4"/>
      <c r="G531" s="9"/>
    </row>
    <row r="532" spans="1:7" customFormat="1">
      <c r="A532" s="492" t="s">
        <v>690</v>
      </c>
      <c r="B532" s="492"/>
      <c r="C532" s="492"/>
      <c r="D532" s="2" t="s">
        <v>4</v>
      </c>
      <c r="E532" s="3" t="s">
        <v>5</v>
      </c>
      <c r="F532" s="4" t="s">
        <v>6</v>
      </c>
      <c r="G532" s="5"/>
    </row>
    <row r="533" spans="1:7" customFormat="1">
      <c r="A533" s="492" t="s">
        <v>691</v>
      </c>
      <c r="B533" s="492"/>
      <c r="C533" s="492"/>
      <c r="D533" s="4">
        <f>SUM(D535:D544)</f>
        <v>155</v>
      </c>
      <c r="E533" s="3">
        <v>155</v>
      </c>
      <c r="F533" s="493" t="s">
        <v>8</v>
      </c>
      <c r="G533" s="5"/>
    </row>
    <row r="534" spans="1:7" customFormat="1">
      <c r="A534" s="6" t="s">
        <v>9</v>
      </c>
      <c r="B534" s="7" t="s">
        <v>10</v>
      </c>
      <c r="C534" s="6" t="s">
        <v>11</v>
      </c>
      <c r="D534" s="6" t="s">
        <v>12</v>
      </c>
      <c r="E534" s="3" t="s">
        <v>13</v>
      </c>
      <c r="F534" s="493"/>
      <c r="G534" s="3" t="s">
        <v>14</v>
      </c>
    </row>
    <row r="535" spans="1:7" customFormat="1">
      <c r="A535" s="6">
        <v>1</v>
      </c>
      <c r="B535" s="9" t="s">
        <v>496</v>
      </c>
      <c r="C535" s="6" t="s">
        <v>497</v>
      </c>
      <c r="D535" s="4">
        <v>8</v>
      </c>
      <c r="E535" s="3">
        <v>8</v>
      </c>
      <c r="F535" s="4" t="s">
        <v>212</v>
      </c>
      <c r="G535" s="4"/>
    </row>
    <row r="536" spans="1:7" customFormat="1">
      <c r="A536" s="6">
        <v>2</v>
      </c>
      <c r="B536" s="9" t="s">
        <v>210</v>
      </c>
      <c r="C536" s="6" t="s">
        <v>211</v>
      </c>
      <c r="D536" s="4">
        <v>40</v>
      </c>
      <c r="E536" s="3">
        <v>48</v>
      </c>
      <c r="F536" s="4" t="s">
        <v>212</v>
      </c>
      <c r="G536" s="4"/>
    </row>
    <row r="537" spans="1:7" customFormat="1">
      <c r="A537" s="4">
        <v>3</v>
      </c>
      <c r="B537" s="29" t="s">
        <v>317</v>
      </c>
      <c r="C537" s="31" t="s">
        <v>242</v>
      </c>
      <c r="D537" s="31">
        <v>8</v>
      </c>
      <c r="E537" s="32">
        <v>56</v>
      </c>
      <c r="F537" s="31" t="s">
        <v>133</v>
      </c>
      <c r="G537" s="4"/>
    </row>
    <row r="538" spans="1:7" customFormat="1">
      <c r="A538" s="6">
        <v>4</v>
      </c>
      <c r="B538" s="76" t="s">
        <v>318</v>
      </c>
      <c r="C538" s="6" t="s">
        <v>133</v>
      </c>
      <c r="D538" s="71">
        <v>8</v>
      </c>
      <c r="E538" s="49">
        <v>64</v>
      </c>
      <c r="F538" s="4" t="s">
        <v>218</v>
      </c>
      <c r="G538" s="4"/>
    </row>
    <row r="539" spans="1:7" customFormat="1">
      <c r="A539" s="4">
        <v>5</v>
      </c>
      <c r="B539" s="8" t="s">
        <v>213</v>
      </c>
      <c r="C539" s="6" t="s">
        <v>214</v>
      </c>
      <c r="D539" s="4">
        <v>55</v>
      </c>
      <c r="E539" s="49">
        <f>E538+D539</f>
        <v>119</v>
      </c>
      <c r="F539" s="4" t="s">
        <v>218</v>
      </c>
      <c r="G539" s="4"/>
    </row>
    <row r="540" spans="1:7" customFormat="1">
      <c r="A540" s="10">
        <v>6</v>
      </c>
      <c r="B540" s="11" t="s">
        <v>586</v>
      </c>
      <c r="C540" s="12" t="s">
        <v>587</v>
      </c>
      <c r="D540" s="10">
        <v>4</v>
      </c>
      <c r="E540" s="13">
        <v>123</v>
      </c>
      <c r="F540" s="10" t="s">
        <v>32</v>
      </c>
      <c r="G540" s="10"/>
    </row>
    <row r="541" spans="1:7" customFormat="1">
      <c r="A541" s="10">
        <v>7</v>
      </c>
      <c r="B541" s="11" t="s">
        <v>455</v>
      </c>
      <c r="C541" s="12" t="s">
        <v>456</v>
      </c>
      <c r="D541" s="10">
        <v>32</v>
      </c>
      <c r="E541" s="13">
        <v>155</v>
      </c>
      <c r="F541" s="10" t="s">
        <v>32</v>
      </c>
      <c r="G541" s="10"/>
    </row>
    <row r="542" spans="1:7" customFormat="1">
      <c r="A542" s="10">
        <v>8</v>
      </c>
      <c r="B542" s="11"/>
      <c r="C542" s="12"/>
      <c r="D542" s="10"/>
      <c r="E542" s="13"/>
      <c r="F542" s="10"/>
      <c r="G542" s="10"/>
    </row>
    <row r="543" spans="1:7" customFormat="1">
      <c r="A543" s="10">
        <v>9</v>
      </c>
      <c r="B543" s="11"/>
      <c r="C543" s="12"/>
      <c r="D543" s="10"/>
      <c r="E543" s="13"/>
      <c r="F543" s="10"/>
      <c r="G543" s="10"/>
    </row>
    <row r="544" spans="1:7" customFormat="1">
      <c r="A544" s="10">
        <v>10</v>
      </c>
      <c r="B544" s="11"/>
      <c r="C544" s="12"/>
      <c r="D544" s="10"/>
      <c r="E544" s="13"/>
      <c r="F544" s="10"/>
      <c r="G544" s="10"/>
    </row>
    <row r="545" spans="1:7" customFormat="1">
      <c r="A545" s="4">
        <v>11</v>
      </c>
      <c r="B545" s="9"/>
      <c r="C545" s="9"/>
      <c r="D545" s="4"/>
      <c r="E545" s="4"/>
      <c r="F545" s="4"/>
      <c r="G545" s="9"/>
    </row>
    <row r="546" spans="1:7" customFormat="1">
      <c r="A546" s="25">
        <v>12</v>
      </c>
      <c r="B546" s="9"/>
      <c r="C546" s="9"/>
      <c r="D546" s="4"/>
      <c r="E546" s="4"/>
      <c r="F546" s="4"/>
      <c r="G546" s="9"/>
    </row>
    <row r="547" spans="1:7" customFormat="1">
      <c r="A547" s="26">
        <v>13</v>
      </c>
      <c r="B547" s="9"/>
      <c r="C547" s="9"/>
      <c r="D547" s="4"/>
      <c r="E547" s="4"/>
      <c r="F547" s="4"/>
      <c r="G547" s="9"/>
    </row>
    <row r="548" spans="1:7" customFormat="1">
      <c r="A548" s="492" t="s">
        <v>692</v>
      </c>
      <c r="B548" s="492"/>
      <c r="C548" s="492"/>
      <c r="D548" s="2" t="s">
        <v>4</v>
      </c>
      <c r="E548" s="3" t="s">
        <v>5</v>
      </c>
      <c r="F548" s="4" t="s">
        <v>6</v>
      </c>
      <c r="G548" s="5"/>
    </row>
    <row r="549" spans="1:7" customFormat="1">
      <c r="A549" s="492" t="s">
        <v>693</v>
      </c>
      <c r="B549" s="492"/>
      <c r="C549" s="492"/>
      <c r="D549" s="4">
        <v>403</v>
      </c>
      <c r="E549" s="3">
        <v>224</v>
      </c>
      <c r="F549" s="493" t="s">
        <v>8</v>
      </c>
      <c r="G549" s="5"/>
    </row>
    <row r="550" spans="1:7" customFormat="1">
      <c r="A550" s="6" t="s">
        <v>9</v>
      </c>
      <c r="B550" s="7" t="s">
        <v>10</v>
      </c>
      <c r="C550" s="6" t="s">
        <v>11</v>
      </c>
      <c r="D550" s="6" t="s">
        <v>12</v>
      </c>
      <c r="E550" s="3" t="s">
        <v>13</v>
      </c>
      <c r="F550" s="493"/>
      <c r="G550" s="3" t="s">
        <v>14</v>
      </c>
    </row>
    <row r="551" spans="1:7" customFormat="1">
      <c r="A551" s="6">
        <v>1</v>
      </c>
      <c r="B551" s="9" t="s">
        <v>398</v>
      </c>
      <c r="C551" s="6" t="s">
        <v>399</v>
      </c>
      <c r="D551" s="4">
        <v>12</v>
      </c>
      <c r="E551" s="3">
        <f>MIN(150,SUMIF(C551,"&gt;=111/08/01",D551)-SUMIF(C551,"&gt;=114/08/31",D551))</f>
        <v>12</v>
      </c>
      <c r="F551" s="4" t="s">
        <v>300</v>
      </c>
      <c r="G551" s="4"/>
    </row>
    <row r="552" spans="1:7" customFormat="1">
      <c r="A552" s="6">
        <v>2</v>
      </c>
      <c r="B552" s="9" t="s">
        <v>298</v>
      </c>
      <c r="C552" s="6" t="s">
        <v>299</v>
      </c>
      <c r="D552" s="4">
        <v>8</v>
      </c>
      <c r="E552" s="3">
        <f>MIN(150,SUMIF(C551:C552,"&gt;=111/08/01",D551:D552)-SUMIF(C551:C552,"&gt;=114/08/31",D551:D552))</f>
        <v>20</v>
      </c>
      <c r="F552" s="4" t="s">
        <v>300</v>
      </c>
      <c r="G552" s="4"/>
    </row>
    <row r="553" spans="1:7" customFormat="1">
      <c r="A553" s="4">
        <v>3</v>
      </c>
      <c r="B553" s="9" t="s">
        <v>694</v>
      </c>
      <c r="C553" s="6" t="s">
        <v>541</v>
      </c>
      <c r="D553" s="4">
        <v>20</v>
      </c>
      <c r="E553" s="3">
        <f>MIN(150,SUMIF(C551:C553,"&gt;=111/08/01",D551:D553)-SUMIF(C551:C553,"&gt;=114/08/31",D551:D553))</f>
        <v>40</v>
      </c>
      <c r="F553" s="4" t="s">
        <v>300</v>
      </c>
      <c r="G553" s="4"/>
    </row>
    <row r="554" spans="1:7" customFormat="1">
      <c r="A554" s="6">
        <v>4</v>
      </c>
      <c r="B554" s="9" t="s">
        <v>594</v>
      </c>
      <c r="C554" s="6" t="s">
        <v>394</v>
      </c>
      <c r="D554" s="4">
        <v>4</v>
      </c>
      <c r="E554" s="3">
        <f>MIN(150,SUMIF(C551:C554,"&gt;=111/08/01",D551:D554)-SUMIF(C551:C554,"&gt;=114/08/31",D551:D554))</f>
        <v>44</v>
      </c>
      <c r="F554" s="4" t="s">
        <v>308</v>
      </c>
      <c r="G554" s="4"/>
    </row>
    <row r="555" spans="1:7" customFormat="1">
      <c r="A555" s="4">
        <v>5</v>
      </c>
      <c r="B555" s="9" t="s">
        <v>652</v>
      </c>
      <c r="C555" s="6" t="s">
        <v>653</v>
      </c>
      <c r="D555" s="4">
        <v>6</v>
      </c>
      <c r="E555" s="3">
        <f>MIN(150,SUMIF(C551:C555,"&gt;=111/08/01",D551:D555)-SUMIF(C551:C555,"&gt;=114/08/31",D551:D555))</f>
        <v>50</v>
      </c>
      <c r="F555" s="4" t="s">
        <v>308</v>
      </c>
      <c r="G555" s="4"/>
    </row>
    <row r="556" spans="1:7" customFormat="1">
      <c r="A556" s="10">
        <v>6</v>
      </c>
      <c r="B556" s="11" t="s">
        <v>164</v>
      </c>
      <c r="C556" s="12" t="s">
        <v>485</v>
      </c>
      <c r="D556" s="10">
        <v>40</v>
      </c>
      <c r="E556" s="13">
        <f>MIN(150,SUMIF(C551:C556,"&gt;=111/08/01",D551:D556)-SUMIF(C551:C556,"&gt;=114/08/31",D551:D556))</f>
        <v>90</v>
      </c>
      <c r="F556" s="10" t="s">
        <v>308</v>
      </c>
      <c r="G556" s="10"/>
    </row>
    <row r="557" spans="1:7" customFormat="1">
      <c r="A557" s="10">
        <v>7</v>
      </c>
      <c r="B557" s="11" t="s">
        <v>298</v>
      </c>
      <c r="C557" s="10" t="s">
        <v>511</v>
      </c>
      <c r="D557" s="10">
        <v>8</v>
      </c>
      <c r="E557" s="13">
        <f>MIN(150,SUMIF(C551:C557,"&gt;=111/08/01",D551:D557)-SUMIF(C551:C557,"&gt;=114/08/31",D551:D557))</f>
        <v>98</v>
      </c>
      <c r="F557" s="10" t="s">
        <v>308</v>
      </c>
      <c r="G557" s="10"/>
    </row>
    <row r="558" spans="1:7" customFormat="1">
      <c r="A558" s="10">
        <v>8</v>
      </c>
      <c r="B558" s="11" t="s">
        <v>443</v>
      </c>
      <c r="C558" s="12" t="s">
        <v>444</v>
      </c>
      <c r="D558" s="10">
        <v>65</v>
      </c>
      <c r="E558" s="13">
        <f>MIN(150,SUMIF(C551:C558,"&gt;=111/08/01",D551:D558)-SUMIF(C551:C558,"&gt;=114/08/31",D551:D558))</f>
        <v>150</v>
      </c>
      <c r="F558" s="10" t="s">
        <v>308</v>
      </c>
      <c r="G558" s="10"/>
    </row>
    <row r="559" spans="1:7" customFormat="1">
      <c r="A559" s="10">
        <v>9</v>
      </c>
      <c r="B559" s="11" t="s">
        <v>237</v>
      </c>
      <c r="C559" s="12" t="s">
        <v>543</v>
      </c>
      <c r="D559" s="10">
        <v>30</v>
      </c>
      <c r="E559" s="13">
        <f>MIN(150,SUMIF(C551:C559,"&gt;=111/08/01",D551:D559)-SUMIF(C551:C559,"&gt;=114/08/31",D551:D559))</f>
        <v>150</v>
      </c>
      <c r="F559" s="10" t="s">
        <v>308</v>
      </c>
      <c r="G559" s="10"/>
    </row>
    <row r="560" spans="1:7" customFormat="1">
      <c r="A560" s="10">
        <v>10</v>
      </c>
      <c r="B560" s="11" t="s">
        <v>366</v>
      </c>
      <c r="C560" s="12" t="s">
        <v>367</v>
      </c>
      <c r="D560" s="10">
        <v>4</v>
      </c>
      <c r="E560" s="13">
        <f>MIN(150,SUMIF(C551:C560,"&gt;=111/08/01",D551:D560)-SUMIF(C551:C560,"&gt;=114/08/31",D551:D560))</f>
        <v>150</v>
      </c>
      <c r="F560" s="10" t="s">
        <v>308</v>
      </c>
      <c r="G560" s="10"/>
    </row>
    <row r="561" spans="1:7" customFormat="1" ht="16.5" customHeight="1">
      <c r="A561" s="10">
        <v>11</v>
      </c>
      <c r="B561" s="9" t="s">
        <v>3276</v>
      </c>
      <c r="C561" s="4" t="s">
        <v>3277</v>
      </c>
      <c r="D561" s="26">
        <v>60</v>
      </c>
      <c r="E561" s="38">
        <v>150</v>
      </c>
      <c r="F561" s="26" t="s">
        <v>3278</v>
      </c>
      <c r="G561" s="70"/>
    </row>
    <row r="562" spans="1:7" customFormat="1">
      <c r="A562" s="4">
        <v>12</v>
      </c>
      <c r="B562" s="9" t="s">
        <v>359</v>
      </c>
      <c r="C562" s="20" t="s">
        <v>360</v>
      </c>
      <c r="D562" s="21">
        <v>8</v>
      </c>
      <c r="E562" s="3">
        <v>158</v>
      </c>
      <c r="F562" s="4" t="s">
        <v>127</v>
      </c>
      <c r="G562" s="10"/>
    </row>
    <row r="563" spans="1:7" customFormat="1">
      <c r="A563" s="25">
        <v>13</v>
      </c>
      <c r="B563" s="9" t="s">
        <v>329</v>
      </c>
      <c r="C563" s="4" t="s">
        <v>330</v>
      </c>
      <c r="D563" s="21">
        <v>20</v>
      </c>
      <c r="E563" s="3">
        <v>178</v>
      </c>
      <c r="F563" s="4" t="s">
        <v>130</v>
      </c>
      <c r="G563" s="10"/>
    </row>
    <row r="564" spans="1:7" customFormat="1">
      <c r="A564" s="26">
        <v>14</v>
      </c>
      <c r="B564" s="9" t="s">
        <v>233</v>
      </c>
      <c r="C564" s="6" t="s">
        <v>234</v>
      </c>
      <c r="D564" s="4">
        <v>20</v>
      </c>
      <c r="E564" s="3">
        <v>198</v>
      </c>
      <c r="F564" s="4" t="s">
        <v>130</v>
      </c>
      <c r="G564" s="10"/>
    </row>
    <row r="565" spans="1:7" customFormat="1">
      <c r="A565" s="26">
        <v>15</v>
      </c>
      <c r="B565" s="9" t="s">
        <v>656</v>
      </c>
      <c r="C565" s="4" t="s">
        <v>657</v>
      </c>
      <c r="D565" s="4">
        <v>6</v>
      </c>
      <c r="E565" s="3">
        <v>200</v>
      </c>
      <c r="F565" s="4" t="s">
        <v>130</v>
      </c>
      <c r="G565" s="10"/>
    </row>
    <row r="566" spans="1:7" customFormat="1">
      <c r="A566" s="26">
        <v>16</v>
      </c>
      <c r="B566" s="9" t="s">
        <v>616</v>
      </c>
      <c r="C566" s="6" t="s">
        <v>617</v>
      </c>
      <c r="D566" s="4">
        <v>6</v>
      </c>
      <c r="E566" s="3">
        <v>200</v>
      </c>
      <c r="F566" s="4" t="s">
        <v>130</v>
      </c>
      <c r="G566" s="10"/>
    </row>
    <row r="567" spans="1:7" customFormat="1">
      <c r="A567" s="93">
        <v>17</v>
      </c>
      <c r="B567" s="39" t="s">
        <v>317</v>
      </c>
      <c r="C567" s="41" t="s">
        <v>242</v>
      </c>
      <c r="D567" s="41">
        <v>8</v>
      </c>
      <c r="E567" s="42">
        <v>200</v>
      </c>
      <c r="F567" s="41" t="s">
        <v>133</v>
      </c>
      <c r="G567" s="10"/>
    </row>
    <row r="568" spans="1:7" customFormat="1">
      <c r="A568" s="93">
        <v>18</v>
      </c>
      <c r="B568" s="65" t="s">
        <v>618</v>
      </c>
      <c r="C568" s="40" t="s">
        <v>347</v>
      </c>
      <c r="D568" s="74">
        <v>8</v>
      </c>
      <c r="E568" s="55">
        <v>200</v>
      </c>
      <c r="F568" s="41" t="s">
        <v>218</v>
      </c>
      <c r="G568" s="10"/>
    </row>
    <row r="569" spans="1:7" customFormat="1">
      <c r="A569" s="93">
        <v>19</v>
      </c>
      <c r="B569" s="39" t="s">
        <v>695</v>
      </c>
      <c r="C569" s="41" t="s">
        <v>134</v>
      </c>
      <c r="D569" s="41">
        <v>50</v>
      </c>
      <c r="E569" s="42">
        <v>200</v>
      </c>
      <c r="F569" s="41" t="s">
        <v>135</v>
      </c>
      <c r="G569" s="10"/>
    </row>
    <row r="570" spans="1:7" customFormat="1">
      <c r="A570" s="94">
        <v>20</v>
      </c>
      <c r="B570" s="52" t="s">
        <v>237</v>
      </c>
      <c r="C570" s="53" t="s">
        <v>238</v>
      </c>
      <c r="D570" s="54">
        <v>20</v>
      </c>
      <c r="E570" s="55">
        <v>200</v>
      </c>
      <c r="F570" s="41" t="s">
        <v>135</v>
      </c>
      <c r="G570" s="10"/>
    </row>
    <row r="571" spans="1:7" customFormat="1">
      <c r="A571" s="41">
        <v>21</v>
      </c>
      <c r="B571" s="39" t="s">
        <v>586</v>
      </c>
      <c r="C571" s="39" t="s">
        <v>601</v>
      </c>
      <c r="D571" s="41">
        <v>4</v>
      </c>
      <c r="E571" s="42">
        <v>204</v>
      </c>
      <c r="F571" s="41" t="s">
        <v>32</v>
      </c>
      <c r="G571" s="86"/>
    </row>
    <row r="572" spans="1:7" customFormat="1">
      <c r="A572" s="4">
        <v>22</v>
      </c>
      <c r="B572" s="440" t="s">
        <v>3156</v>
      </c>
      <c r="C572" s="25" t="s">
        <v>3157</v>
      </c>
      <c r="D572" s="26">
        <v>20</v>
      </c>
      <c r="E572" s="38">
        <v>224</v>
      </c>
      <c r="F572" s="26" t="s">
        <v>3155</v>
      </c>
      <c r="G572" s="4"/>
    </row>
    <row r="573" spans="1:7" customFormat="1">
      <c r="A573" s="4">
        <v>23</v>
      </c>
      <c r="B573" s="77"/>
      <c r="C573" s="25"/>
      <c r="D573" s="26"/>
      <c r="E573" s="38"/>
      <c r="F573" s="26"/>
      <c r="G573" s="4"/>
    </row>
    <row r="574" spans="1:7" customFormat="1">
      <c r="A574" s="492" t="s">
        <v>696</v>
      </c>
      <c r="B574" s="492"/>
      <c r="C574" s="492"/>
      <c r="D574" s="63" t="s">
        <v>4</v>
      </c>
      <c r="E574" s="38" t="s">
        <v>5</v>
      </c>
      <c r="F574" s="26" t="s">
        <v>6</v>
      </c>
      <c r="G574" s="5"/>
    </row>
    <row r="575" spans="1:7" customFormat="1">
      <c r="A575" s="492" t="s">
        <v>697</v>
      </c>
      <c r="B575" s="492"/>
      <c r="C575" s="492"/>
      <c r="D575" s="4">
        <f>SUM(D577:D587)</f>
        <v>248</v>
      </c>
      <c r="E575" s="3">
        <v>234</v>
      </c>
      <c r="F575" s="493" t="s">
        <v>8</v>
      </c>
      <c r="G575" s="5"/>
    </row>
    <row r="576" spans="1:7" customFormat="1">
      <c r="A576" s="47" t="s">
        <v>9</v>
      </c>
      <c r="B576" s="417" t="s">
        <v>10</v>
      </c>
      <c r="C576" s="47" t="s">
        <v>11</v>
      </c>
      <c r="D576" s="47" t="s">
        <v>12</v>
      </c>
      <c r="E576" s="49" t="s">
        <v>13</v>
      </c>
      <c r="F576" s="503"/>
      <c r="G576" s="3" t="s">
        <v>14</v>
      </c>
    </row>
    <row r="577" spans="1:7" customFormat="1">
      <c r="A577" s="418">
        <v>1</v>
      </c>
      <c r="B577" s="419" t="s">
        <v>3138</v>
      </c>
      <c r="C577" s="420" t="s">
        <v>628</v>
      </c>
      <c r="D577" s="421">
        <v>36</v>
      </c>
      <c r="E577" s="422">
        <v>36</v>
      </c>
      <c r="F577" s="421" t="s">
        <v>629</v>
      </c>
      <c r="G577" s="416"/>
    </row>
    <row r="578" spans="1:7" customFormat="1">
      <c r="A578" s="418">
        <v>2</v>
      </c>
      <c r="B578" s="419" t="s">
        <v>576</v>
      </c>
      <c r="C578" s="420" t="s">
        <v>577</v>
      </c>
      <c r="D578" s="421">
        <v>6</v>
      </c>
      <c r="E578" s="422">
        <v>42</v>
      </c>
      <c r="F578" s="421" t="s">
        <v>578</v>
      </c>
      <c r="G578" s="416"/>
    </row>
    <row r="579" spans="1:7" customFormat="1">
      <c r="A579" s="418">
        <v>3</v>
      </c>
      <c r="B579" s="419" t="s">
        <v>579</v>
      </c>
      <c r="C579" s="420" t="s">
        <v>580</v>
      </c>
      <c r="D579" s="421">
        <v>6</v>
      </c>
      <c r="E579" s="422">
        <v>48</v>
      </c>
      <c r="F579" s="421" t="s">
        <v>581</v>
      </c>
      <c r="G579" s="416"/>
    </row>
    <row r="580" spans="1:7" customFormat="1" ht="33">
      <c r="A580" s="418">
        <v>4</v>
      </c>
      <c r="B580" s="423" t="s">
        <v>3139</v>
      </c>
      <c r="C580" s="420" t="s">
        <v>566</v>
      </c>
      <c r="D580" s="421">
        <v>100</v>
      </c>
      <c r="E580" s="422">
        <v>148</v>
      </c>
      <c r="F580" s="421" t="s">
        <v>567</v>
      </c>
      <c r="G580" s="416"/>
    </row>
    <row r="581" spans="1:7" customFormat="1">
      <c r="A581" s="418">
        <v>5</v>
      </c>
      <c r="B581" s="424" t="s">
        <v>3140</v>
      </c>
      <c r="C581" s="420" t="s">
        <v>593</v>
      </c>
      <c r="D581" s="421">
        <v>12</v>
      </c>
      <c r="E581" s="422">
        <v>150</v>
      </c>
      <c r="F581" s="421" t="s">
        <v>567</v>
      </c>
      <c r="G581" s="416"/>
    </row>
    <row r="582" spans="1:7" customFormat="1">
      <c r="A582" s="87">
        <v>6</v>
      </c>
      <c r="B582" s="419" t="s">
        <v>3141</v>
      </c>
      <c r="C582" s="420" t="s">
        <v>307</v>
      </c>
      <c r="D582" s="421">
        <v>4</v>
      </c>
      <c r="E582" s="425">
        <v>150</v>
      </c>
      <c r="F582" s="426" t="s">
        <v>308</v>
      </c>
      <c r="G582" s="21"/>
    </row>
    <row r="583" spans="1:7" customFormat="1">
      <c r="A583" s="60">
        <v>7</v>
      </c>
      <c r="B583" s="419" t="s">
        <v>125</v>
      </c>
      <c r="C583" s="420" t="s">
        <v>126</v>
      </c>
      <c r="D583" s="421">
        <v>20</v>
      </c>
      <c r="E583" s="425">
        <v>170</v>
      </c>
      <c r="F583" s="426" t="s">
        <v>127</v>
      </c>
      <c r="G583" s="21"/>
    </row>
    <row r="584" spans="1:7" customFormat="1">
      <c r="A584" s="69">
        <v>8</v>
      </c>
      <c r="B584" s="419" t="s">
        <v>125</v>
      </c>
      <c r="C584" s="420" t="s">
        <v>134</v>
      </c>
      <c r="D584" s="421">
        <v>20</v>
      </c>
      <c r="E584" s="425">
        <v>190</v>
      </c>
      <c r="F584" s="426" t="s">
        <v>135</v>
      </c>
      <c r="G584" s="21"/>
    </row>
    <row r="585" spans="1:7" customFormat="1">
      <c r="A585" s="60">
        <v>9</v>
      </c>
      <c r="B585" s="419" t="s">
        <v>586</v>
      </c>
      <c r="C585" s="420" t="s">
        <v>587</v>
      </c>
      <c r="D585" s="421">
        <v>4</v>
      </c>
      <c r="E585" s="426">
        <v>194</v>
      </c>
      <c r="F585" s="426" t="s">
        <v>32</v>
      </c>
      <c r="G585" s="21"/>
    </row>
    <row r="586" spans="1:7" customFormat="1">
      <c r="A586" s="4">
        <v>10</v>
      </c>
      <c r="B586" s="440" t="s">
        <v>3176</v>
      </c>
      <c r="C586" s="25" t="s">
        <v>3177</v>
      </c>
      <c r="D586" s="26">
        <v>20</v>
      </c>
      <c r="E586" s="38">
        <v>214</v>
      </c>
      <c r="F586" s="26" t="s">
        <v>3180</v>
      </c>
      <c r="G586" s="4"/>
    </row>
    <row r="587" spans="1:7" customFormat="1">
      <c r="A587" s="10">
        <v>11</v>
      </c>
      <c r="B587" s="435" t="s">
        <v>3176</v>
      </c>
      <c r="C587" s="444" t="s">
        <v>3364</v>
      </c>
      <c r="D587" s="10">
        <v>20</v>
      </c>
      <c r="E587" s="13">
        <v>234</v>
      </c>
      <c r="F587" s="10" t="s">
        <v>3365</v>
      </c>
      <c r="G587" s="10"/>
    </row>
    <row r="588" spans="1:7" customFormat="1">
      <c r="A588" s="10">
        <v>12</v>
      </c>
      <c r="B588" s="11"/>
      <c r="C588" s="12"/>
      <c r="D588" s="10"/>
      <c r="E588" s="13"/>
      <c r="F588" s="10"/>
      <c r="G588" s="10"/>
    </row>
    <row r="589" spans="1:7" customFormat="1">
      <c r="A589" s="10">
        <v>13</v>
      </c>
      <c r="B589" s="11"/>
      <c r="C589" s="12"/>
      <c r="D589" s="10"/>
      <c r="E589" s="13"/>
      <c r="F589" s="10"/>
      <c r="G589" s="10"/>
    </row>
    <row r="590" spans="1:7" customFormat="1">
      <c r="A590" s="10">
        <v>14</v>
      </c>
      <c r="B590" s="11"/>
      <c r="C590" s="12"/>
      <c r="D590" s="10"/>
      <c r="E590" s="13"/>
      <c r="F590" s="10"/>
      <c r="G590" s="10"/>
    </row>
    <row r="591" spans="1:7" customFormat="1">
      <c r="A591" s="10"/>
      <c r="B591" s="11"/>
      <c r="C591" s="12"/>
      <c r="D591" s="10"/>
      <c r="E591" s="13"/>
      <c r="F591" s="10"/>
      <c r="G591" s="10"/>
    </row>
    <row r="592" spans="1:7" customFormat="1">
      <c r="A592" s="4"/>
      <c r="B592" s="9"/>
      <c r="C592" s="9"/>
      <c r="D592" s="4"/>
      <c r="E592" s="4"/>
      <c r="F592" s="4"/>
      <c r="G592" s="9"/>
    </row>
    <row r="593" spans="1:7" customFormat="1">
      <c r="A593" s="492" t="s">
        <v>698</v>
      </c>
      <c r="B593" s="492"/>
      <c r="C593" s="492"/>
      <c r="D593" s="2" t="s">
        <v>4</v>
      </c>
      <c r="E593" s="3" t="s">
        <v>5</v>
      </c>
      <c r="F593" s="4" t="s">
        <v>6</v>
      </c>
      <c r="G593" s="5"/>
    </row>
    <row r="594" spans="1:7" customFormat="1">
      <c r="A594" s="492" t="s">
        <v>699</v>
      </c>
      <c r="B594" s="492"/>
      <c r="C594" s="492"/>
      <c r="D594" s="4">
        <f>SUM(D596:D604)</f>
        <v>20</v>
      </c>
      <c r="E594" s="3">
        <v>20</v>
      </c>
      <c r="F594" s="493" t="s">
        <v>8</v>
      </c>
      <c r="G594" s="5"/>
    </row>
    <row r="595" spans="1:7" customFormat="1">
      <c r="A595" s="6" t="s">
        <v>9</v>
      </c>
      <c r="B595" s="7" t="s">
        <v>10</v>
      </c>
      <c r="C595" s="6" t="s">
        <v>11</v>
      </c>
      <c r="D595" s="6" t="s">
        <v>12</v>
      </c>
      <c r="E595" s="3" t="s">
        <v>13</v>
      </c>
      <c r="F595" s="493"/>
      <c r="G595" s="3" t="s">
        <v>14</v>
      </c>
    </row>
    <row r="596" spans="1:7" customFormat="1">
      <c r="A596" s="6">
        <v>1</v>
      </c>
      <c r="B596" s="9" t="s">
        <v>125</v>
      </c>
      <c r="C596" s="6" t="s">
        <v>700</v>
      </c>
      <c r="D596" s="4">
        <v>20</v>
      </c>
      <c r="E596" s="3">
        <v>20</v>
      </c>
      <c r="F596" s="4" t="s">
        <v>127</v>
      </c>
      <c r="G596" s="4"/>
    </row>
    <row r="597" spans="1:7" customFormat="1">
      <c r="A597" s="6">
        <v>2</v>
      </c>
      <c r="B597" s="8"/>
      <c r="C597" s="6"/>
      <c r="D597" s="4"/>
      <c r="E597" s="3"/>
      <c r="F597" s="4"/>
      <c r="G597" s="4"/>
    </row>
    <row r="598" spans="1:7" customFormat="1">
      <c r="A598" s="4">
        <v>3</v>
      </c>
      <c r="B598" s="9"/>
      <c r="C598" s="6"/>
      <c r="D598" s="4"/>
      <c r="E598" s="3"/>
      <c r="F598" s="4"/>
      <c r="G598" s="4"/>
    </row>
    <row r="599" spans="1:7" customFormat="1">
      <c r="A599" s="6">
        <v>4</v>
      </c>
      <c r="B599" s="9"/>
      <c r="C599" s="6"/>
      <c r="D599" s="4"/>
      <c r="E599" s="3"/>
      <c r="F599" s="4"/>
      <c r="G599" s="4"/>
    </row>
    <row r="600" spans="1:7" customFormat="1">
      <c r="A600" s="4">
        <v>5</v>
      </c>
      <c r="B600" s="9"/>
      <c r="C600" s="6"/>
      <c r="D600" s="4"/>
      <c r="E600" s="3"/>
      <c r="F600" s="4"/>
      <c r="G600" s="4"/>
    </row>
    <row r="601" spans="1:7" customFormat="1">
      <c r="A601" s="10">
        <v>6</v>
      </c>
      <c r="B601" s="11"/>
      <c r="C601" s="12"/>
      <c r="D601" s="10"/>
      <c r="E601" s="13"/>
      <c r="F601" s="10"/>
      <c r="G601" s="10"/>
    </row>
    <row r="602" spans="1:7" customFormat="1">
      <c r="A602" s="10">
        <v>7</v>
      </c>
      <c r="B602" s="11"/>
      <c r="C602" s="12"/>
      <c r="D602" s="10"/>
      <c r="E602" s="13"/>
      <c r="F602" s="10"/>
      <c r="G602" s="10"/>
    </row>
    <row r="603" spans="1:7" customFormat="1">
      <c r="A603" s="10">
        <v>8</v>
      </c>
      <c r="B603" s="11"/>
      <c r="C603" s="12"/>
      <c r="D603" s="10"/>
      <c r="E603" s="13"/>
      <c r="F603" s="10"/>
      <c r="G603" s="10"/>
    </row>
    <row r="604" spans="1:7" customFormat="1">
      <c r="A604" s="10">
        <v>9</v>
      </c>
      <c r="B604" s="11"/>
      <c r="C604" s="12"/>
      <c r="D604" s="10"/>
      <c r="E604" s="13"/>
      <c r="F604" s="10"/>
      <c r="G604" s="10"/>
    </row>
    <row r="605" spans="1:7" customFormat="1">
      <c r="A605" s="10">
        <v>10</v>
      </c>
      <c r="B605" s="39"/>
      <c r="C605" s="39"/>
      <c r="D605" s="41"/>
      <c r="E605" s="41"/>
      <c r="F605" s="41"/>
      <c r="G605" s="39"/>
    </row>
    <row r="606" spans="1:7" customFormat="1">
      <c r="A606" s="4">
        <v>11</v>
      </c>
      <c r="B606" s="9"/>
      <c r="C606" s="9"/>
      <c r="D606" s="4"/>
      <c r="E606" s="4"/>
      <c r="F606" s="4"/>
      <c r="G606" s="9"/>
    </row>
    <row r="607" spans="1:7" customFormat="1">
      <c r="A607" s="25">
        <v>12</v>
      </c>
      <c r="B607" s="9"/>
      <c r="C607" s="9"/>
      <c r="D607" s="4"/>
      <c r="E607" s="4"/>
      <c r="F607" s="4"/>
      <c r="G607" s="9"/>
    </row>
    <row r="608" spans="1:7" customFormat="1" ht="16.5" customHeight="1">
      <c r="A608" s="492" t="s">
        <v>3183</v>
      </c>
      <c r="B608" s="492"/>
      <c r="C608" s="492"/>
      <c r="D608" s="2" t="s">
        <v>4</v>
      </c>
      <c r="E608" s="3" t="s">
        <v>5</v>
      </c>
      <c r="F608" s="4" t="s">
        <v>6</v>
      </c>
      <c r="G608" s="5"/>
    </row>
    <row r="609" spans="1:7" customFormat="1" ht="16.5" customHeight="1">
      <c r="A609" s="492" t="s">
        <v>701</v>
      </c>
      <c r="B609" s="492"/>
      <c r="C609" s="492"/>
      <c r="D609" s="4">
        <f>SUM(D611:D619)</f>
        <v>116</v>
      </c>
      <c r="E609" s="3">
        <v>116</v>
      </c>
      <c r="F609" s="493" t="s">
        <v>8</v>
      </c>
      <c r="G609" s="5"/>
    </row>
    <row r="610" spans="1:7" customFormat="1">
      <c r="A610" s="6" t="s">
        <v>9</v>
      </c>
      <c r="B610" s="7" t="s">
        <v>10</v>
      </c>
      <c r="C610" s="6" t="s">
        <v>11</v>
      </c>
      <c r="D610" s="6" t="s">
        <v>12</v>
      </c>
      <c r="E610" s="3" t="s">
        <v>13</v>
      </c>
      <c r="F610" s="493"/>
      <c r="G610" s="3" t="s">
        <v>14</v>
      </c>
    </row>
    <row r="611" spans="1:7" customFormat="1">
      <c r="A611" s="6">
        <v>1</v>
      </c>
      <c r="B611" s="9" t="s">
        <v>125</v>
      </c>
      <c r="C611" s="6" t="s">
        <v>702</v>
      </c>
      <c r="D611" s="4">
        <v>20</v>
      </c>
      <c r="E611" s="3">
        <v>20</v>
      </c>
      <c r="F611" s="4" t="s">
        <v>127</v>
      </c>
      <c r="G611" s="4"/>
    </row>
    <row r="612" spans="1:7" customFormat="1">
      <c r="A612" s="6">
        <v>2</v>
      </c>
      <c r="B612" s="9" t="s">
        <v>316</v>
      </c>
      <c r="C612" s="6" t="s">
        <v>153</v>
      </c>
      <c r="D612" s="4">
        <v>12</v>
      </c>
      <c r="E612" s="3">
        <v>32</v>
      </c>
      <c r="F612" s="4" t="s">
        <v>130</v>
      </c>
      <c r="G612" s="4"/>
    </row>
    <row r="613" spans="1:7" customFormat="1">
      <c r="A613" s="4">
        <v>3</v>
      </c>
      <c r="B613" s="29" t="s">
        <v>131</v>
      </c>
      <c r="C613" s="30" t="s">
        <v>132</v>
      </c>
      <c r="D613" s="31">
        <v>4</v>
      </c>
      <c r="E613" s="32">
        <v>36</v>
      </c>
      <c r="F613" s="31" t="s">
        <v>133</v>
      </c>
      <c r="G613" s="4"/>
    </row>
    <row r="614" spans="1:7" customFormat="1">
      <c r="A614" s="6">
        <v>4</v>
      </c>
      <c r="B614" s="9" t="s">
        <v>125</v>
      </c>
      <c r="C614" s="6" t="s">
        <v>134</v>
      </c>
      <c r="D614" s="4">
        <v>20</v>
      </c>
      <c r="E614" s="3">
        <v>56</v>
      </c>
      <c r="F614" s="4" t="s">
        <v>135</v>
      </c>
      <c r="G614" s="4"/>
    </row>
    <row r="615" spans="1:7" customFormat="1">
      <c r="A615" s="4">
        <v>5</v>
      </c>
      <c r="B615" s="9" t="s">
        <v>136</v>
      </c>
      <c r="C615" s="6" t="s">
        <v>137</v>
      </c>
      <c r="D615" s="4">
        <v>20</v>
      </c>
      <c r="E615" s="3">
        <v>76</v>
      </c>
      <c r="F615" s="4" t="s">
        <v>32</v>
      </c>
      <c r="G615" s="4"/>
    </row>
    <row r="616" spans="1:7" customFormat="1">
      <c r="A616" s="10">
        <v>6</v>
      </c>
      <c r="B616" s="441" t="s">
        <v>3181</v>
      </c>
      <c r="C616" s="12" t="s">
        <v>3177</v>
      </c>
      <c r="D616" s="10">
        <v>20</v>
      </c>
      <c r="E616" s="13">
        <v>96</v>
      </c>
      <c r="F616" s="10" t="s">
        <v>3180</v>
      </c>
      <c r="G616" s="10"/>
    </row>
    <row r="617" spans="1:7" customFormat="1">
      <c r="A617" s="10">
        <v>7</v>
      </c>
      <c r="B617" s="11" t="s">
        <v>3176</v>
      </c>
      <c r="C617" s="12" t="s">
        <v>3364</v>
      </c>
      <c r="D617" s="10">
        <v>20</v>
      </c>
      <c r="E617" s="13">
        <v>116</v>
      </c>
      <c r="F617" s="442" t="s">
        <v>3365</v>
      </c>
      <c r="G617" s="10"/>
    </row>
    <row r="618" spans="1:7" customFormat="1">
      <c r="A618" s="10">
        <v>8</v>
      </c>
      <c r="B618" s="11"/>
      <c r="C618" s="12"/>
      <c r="D618" s="10"/>
      <c r="E618" s="13"/>
      <c r="F618" s="10"/>
      <c r="G618" s="10"/>
    </row>
    <row r="619" spans="1:7" customFormat="1">
      <c r="A619" s="10">
        <v>9</v>
      </c>
      <c r="B619" s="11"/>
      <c r="C619" s="12"/>
      <c r="D619" s="10"/>
      <c r="E619" s="13"/>
      <c r="F619" s="10"/>
      <c r="G619" s="10"/>
    </row>
    <row r="620" spans="1:7" customFormat="1">
      <c r="A620" s="10">
        <v>10</v>
      </c>
      <c r="B620" s="39"/>
      <c r="C620" s="39"/>
      <c r="D620" s="41"/>
      <c r="E620" s="41"/>
      <c r="F620" s="41"/>
      <c r="G620" s="39"/>
    </row>
    <row r="621" spans="1:7" customFormat="1">
      <c r="A621" s="4">
        <v>11</v>
      </c>
      <c r="B621" s="9"/>
      <c r="C621" s="9"/>
      <c r="D621" s="4"/>
      <c r="E621" s="4"/>
      <c r="F621" s="4"/>
      <c r="G621" s="9"/>
    </row>
    <row r="622" spans="1:7" customFormat="1">
      <c r="A622" s="25">
        <v>12</v>
      </c>
      <c r="B622" s="9"/>
      <c r="C622" s="9"/>
      <c r="D622" s="4"/>
      <c r="E622" s="4"/>
      <c r="F622" s="4"/>
      <c r="G622" s="9"/>
    </row>
    <row r="623" spans="1:7" customFormat="1">
      <c r="A623" s="492" t="s">
        <v>703</v>
      </c>
      <c r="B623" s="492"/>
      <c r="C623" s="492"/>
      <c r="D623" s="2" t="s">
        <v>4</v>
      </c>
      <c r="E623" s="3" t="s">
        <v>5</v>
      </c>
      <c r="F623" s="4" t="s">
        <v>6</v>
      </c>
      <c r="G623" s="5"/>
    </row>
    <row r="624" spans="1:7" customFormat="1">
      <c r="A624" s="492" t="s">
        <v>704</v>
      </c>
      <c r="B624" s="492"/>
      <c r="C624" s="492"/>
      <c r="D624" s="4">
        <f>SUM(D626:D634)</f>
        <v>24</v>
      </c>
      <c r="E624" s="3">
        <v>24</v>
      </c>
      <c r="F624" s="493" t="s">
        <v>8</v>
      </c>
      <c r="G624" s="5"/>
    </row>
    <row r="625" spans="1:7" customFormat="1">
      <c r="A625" s="6" t="s">
        <v>9</v>
      </c>
      <c r="B625" s="7" t="s">
        <v>10</v>
      </c>
      <c r="C625" s="6" t="s">
        <v>11</v>
      </c>
      <c r="D625" s="6" t="s">
        <v>12</v>
      </c>
      <c r="E625" s="3" t="s">
        <v>13</v>
      </c>
      <c r="F625" s="493"/>
      <c r="G625" s="3" t="s">
        <v>14</v>
      </c>
    </row>
    <row r="626" spans="1:7" customFormat="1">
      <c r="A626" s="6">
        <v>1</v>
      </c>
      <c r="B626" s="29" t="s">
        <v>131</v>
      </c>
      <c r="C626" s="30" t="s">
        <v>132</v>
      </c>
      <c r="D626" s="31">
        <v>4</v>
      </c>
      <c r="E626" s="32">
        <v>4</v>
      </c>
      <c r="F626" s="31" t="s">
        <v>133</v>
      </c>
      <c r="G626" s="4"/>
    </row>
    <row r="627" spans="1:7" customFormat="1">
      <c r="A627" s="6">
        <v>2</v>
      </c>
      <c r="B627" s="9" t="s">
        <v>125</v>
      </c>
      <c r="C627" s="6" t="s">
        <v>134</v>
      </c>
      <c r="D627" s="4">
        <v>20</v>
      </c>
      <c r="E627" s="3">
        <v>24</v>
      </c>
      <c r="F627" s="4" t="s">
        <v>135</v>
      </c>
      <c r="G627" s="48"/>
    </row>
    <row r="628" spans="1:7" customFormat="1">
      <c r="A628" s="69">
        <v>3</v>
      </c>
      <c r="B628" s="9"/>
      <c r="C628" s="9"/>
      <c r="D628" s="4"/>
      <c r="E628" s="4"/>
      <c r="F628" s="4"/>
      <c r="G628" s="4"/>
    </row>
    <row r="629" spans="1:7" customFormat="1">
      <c r="A629" s="6">
        <v>4</v>
      </c>
      <c r="B629" s="77"/>
      <c r="C629" s="25"/>
      <c r="D629" s="26"/>
      <c r="E629" s="38"/>
      <c r="F629" s="26"/>
      <c r="G629" s="26"/>
    </row>
    <row r="630" spans="1:7" customFormat="1">
      <c r="A630" s="4">
        <v>5</v>
      </c>
      <c r="B630" s="9"/>
      <c r="C630" s="6"/>
      <c r="D630" s="4"/>
      <c r="E630" s="3"/>
      <c r="F630" s="4"/>
      <c r="G630" s="4"/>
    </row>
    <row r="631" spans="1:7" customFormat="1">
      <c r="A631" s="10">
        <v>6</v>
      </c>
      <c r="B631" s="11"/>
      <c r="C631" s="12"/>
      <c r="D631" s="10"/>
      <c r="E631" s="13"/>
      <c r="F631" s="10"/>
      <c r="G631" s="10"/>
    </row>
    <row r="632" spans="1:7" customFormat="1">
      <c r="A632" s="10">
        <v>7</v>
      </c>
      <c r="B632" s="11"/>
      <c r="C632" s="12"/>
      <c r="D632" s="10"/>
      <c r="E632" s="13"/>
      <c r="F632" s="10"/>
      <c r="G632" s="10"/>
    </row>
    <row r="633" spans="1:7" customFormat="1">
      <c r="A633" s="10">
        <v>8</v>
      </c>
      <c r="B633" s="11"/>
      <c r="C633" s="12"/>
      <c r="D633" s="10"/>
      <c r="E633" s="13"/>
      <c r="F633" s="10"/>
      <c r="G633" s="10"/>
    </row>
    <row r="634" spans="1:7" customFormat="1">
      <c r="A634" s="10">
        <v>9</v>
      </c>
      <c r="B634" s="11"/>
      <c r="C634" s="12"/>
      <c r="D634" s="10"/>
      <c r="E634" s="13"/>
      <c r="F634" s="10"/>
      <c r="G634" s="10"/>
    </row>
    <row r="635" spans="1:7" customFormat="1">
      <c r="A635" s="10">
        <v>10</v>
      </c>
      <c r="B635" s="39"/>
      <c r="C635" s="39"/>
      <c r="D635" s="41"/>
      <c r="E635" s="41"/>
      <c r="F635" s="41"/>
      <c r="G635" s="39"/>
    </row>
    <row r="636" spans="1:7" customFormat="1">
      <c r="A636" s="4">
        <v>11</v>
      </c>
      <c r="B636" s="9"/>
      <c r="C636" s="9"/>
      <c r="D636" s="4"/>
      <c r="E636" s="4"/>
      <c r="F636" s="4"/>
      <c r="G636" s="9"/>
    </row>
    <row r="637" spans="1:7" customFormat="1">
      <c r="A637" s="25">
        <v>12</v>
      </c>
      <c r="B637" s="9"/>
      <c r="C637" s="9"/>
      <c r="D637" s="4"/>
      <c r="E637" s="4"/>
      <c r="F637" s="4"/>
      <c r="G637" s="9"/>
    </row>
  </sheetData>
  <mergeCells count="108">
    <mergeCell ref="A608:C608"/>
    <mergeCell ref="A609:C609"/>
    <mergeCell ref="F609:F610"/>
    <mergeCell ref="A623:C623"/>
    <mergeCell ref="A624:C624"/>
    <mergeCell ref="F624:F625"/>
    <mergeCell ref="A574:C574"/>
    <mergeCell ref="A575:C575"/>
    <mergeCell ref="F575:F576"/>
    <mergeCell ref="A593:C593"/>
    <mergeCell ref="A594:C594"/>
    <mergeCell ref="F594:F595"/>
    <mergeCell ref="A532:C532"/>
    <mergeCell ref="A533:C533"/>
    <mergeCell ref="F533:F534"/>
    <mergeCell ref="A548:C548"/>
    <mergeCell ref="A549:C549"/>
    <mergeCell ref="F549:F550"/>
    <mergeCell ref="A516:C516"/>
    <mergeCell ref="A517:C517"/>
    <mergeCell ref="F517:F518"/>
    <mergeCell ref="A484:C484"/>
    <mergeCell ref="A485:C485"/>
    <mergeCell ref="F485:F486"/>
    <mergeCell ref="A500:C500"/>
    <mergeCell ref="A501:C501"/>
    <mergeCell ref="F501:F502"/>
    <mergeCell ref="A447:C447"/>
    <mergeCell ref="A448:C448"/>
    <mergeCell ref="F448:F449"/>
    <mergeCell ref="A468:C468"/>
    <mergeCell ref="A469:C469"/>
    <mergeCell ref="F469:F470"/>
    <mergeCell ref="A409:C409"/>
    <mergeCell ref="A410:C410"/>
    <mergeCell ref="F410:F411"/>
    <mergeCell ref="A431:C431"/>
    <mergeCell ref="A432:C432"/>
    <mergeCell ref="F432:F433"/>
    <mergeCell ref="A375:C375"/>
    <mergeCell ref="A376:C376"/>
    <mergeCell ref="F376:F377"/>
    <mergeCell ref="A393:C393"/>
    <mergeCell ref="A394:C394"/>
    <mergeCell ref="F394:F395"/>
    <mergeCell ref="A343:C343"/>
    <mergeCell ref="A344:C344"/>
    <mergeCell ref="F344:F345"/>
    <mergeCell ref="A359:C359"/>
    <mergeCell ref="A360:C360"/>
    <mergeCell ref="F360:F361"/>
    <mergeCell ref="A311:C311"/>
    <mergeCell ref="A312:C312"/>
    <mergeCell ref="F312:F313"/>
    <mergeCell ref="A326:C326"/>
    <mergeCell ref="A327:C327"/>
    <mergeCell ref="F327:F328"/>
    <mergeCell ref="A279:C279"/>
    <mergeCell ref="A280:C280"/>
    <mergeCell ref="F280:F281"/>
    <mergeCell ref="A295:C295"/>
    <mergeCell ref="A296:C296"/>
    <mergeCell ref="F296:F297"/>
    <mergeCell ref="A242:C242"/>
    <mergeCell ref="A243:C243"/>
    <mergeCell ref="F243:F244"/>
    <mergeCell ref="A261:C261"/>
    <mergeCell ref="A262:C262"/>
    <mergeCell ref="F262:F263"/>
    <mergeCell ref="A222:C222"/>
    <mergeCell ref="A223:C223"/>
    <mergeCell ref="F223:F224"/>
    <mergeCell ref="A183:C183"/>
    <mergeCell ref="A184:C184"/>
    <mergeCell ref="F184:F185"/>
    <mergeCell ref="A206:C206"/>
    <mergeCell ref="A207:C207"/>
    <mergeCell ref="F207:F208"/>
    <mergeCell ref="A149:C149"/>
    <mergeCell ref="A150:C150"/>
    <mergeCell ref="F150:F151"/>
    <mergeCell ref="A167:C167"/>
    <mergeCell ref="A168:C168"/>
    <mergeCell ref="F168:F169"/>
    <mergeCell ref="A115:C115"/>
    <mergeCell ref="A116:C116"/>
    <mergeCell ref="F116:F117"/>
    <mergeCell ref="A133:C133"/>
    <mergeCell ref="A134:C134"/>
    <mergeCell ref="F134:F135"/>
    <mergeCell ref="A87:C87"/>
    <mergeCell ref="A88:C88"/>
    <mergeCell ref="F88:F89"/>
    <mergeCell ref="A20:C20"/>
    <mergeCell ref="A21:C21"/>
    <mergeCell ref="F21:F22"/>
    <mergeCell ref="A41:C41"/>
    <mergeCell ref="A42:C42"/>
    <mergeCell ref="F42:F43"/>
    <mergeCell ref="A1:G2"/>
    <mergeCell ref="A3:D3"/>
    <mergeCell ref="E3:G3"/>
    <mergeCell ref="A4:C4"/>
    <mergeCell ref="A5:C5"/>
    <mergeCell ref="F5:F6"/>
    <mergeCell ref="A66:C66"/>
    <mergeCell ref="A67:C67"/>
    <mergeCell ref="F67:F68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525D-3DCB-4558-84E6-BBE6C1DCDD9E}">
  <dimension ref="A1:G674"/>
  <sheetViews>
    <sheetView topLeftCell="A588" workbookViewId="0">
      <selection activeCell="B610" sqref="B610"/>
    </sheetView>
  </sheetViews>
  <sheetFormatPr defaultColWidth="8.875" defaultRowHeight="16.5"/>
  <cols>
    <col min="1" max="1" width="8.875" style="71" customWidth="1"/>
    <col min="2" max="2" width="66.625" style="1" bestFit="1" customWidth="1"/>
    <col min="3" max="3" width="22.375" style="1" customWidth="1"/>
    <col min="4" max="4" width="14.125" style="1" customWidth="1"/>
    <col min="5" max="5" width="17.875" style="1" customWidth="1"/>
    <col min="6" max="6" width="20.375" style="71" customWidth="1"/>
    <col min="7" max="7" width="61" style="1" customWidth="1"/>
    <col min="8" max="8" width="8.875" style="1" customWidth="1"/>
    <col min="9" max="16384" width="8.875" style="1"/>
  </cols>
  <sheetData>
    <row r="1" spans="1:7">
      <c r="A1" s="494" t="s">
        <v>0</v>
      </c>
      <c r="B1" s="494"/>
      <c r="C1" s="494"/>
      <c r="D1" s="494"/>
      <c r="E1" s="494"/>
      <c r="F1" s="494"/>
      <c r="G1" s="494"/>
    </row>
    <row r="2" spans="1:7">
      <c r="A2" s="494"/>
      <c r="B2" s="494"/>
      <c r="C2" s="494"/>
      <c r="D2" s="494"/>
      <c r="E2" s="494"/>
      <c r="F2" s="494"/>
      <c r="G2" s="494"/>
    </row>
    <row r="3" spans="1:7" ht="21">
      <c r="A3" s="495" t="s">
        <v>705</v>
      </c>
      <c r="B3" s="495"/>
      <c r="C3" s="495"/>
      <c r="D3" s="495"/>
      <c r="E3" s="496" t="s">
        <v>2</v>
      </c>
      <c r="F3" s="496"/>
      <c r="G3" s="496"/>
    </row>
    <row r="4" spans="1:7">
      <c r="A4" s="504" t="s">
        <v>420</v>
      </c>
      <c r="B4" s="504"/>
      <c r="C4" s="504"/>
      <c r="D4" s="95" t="s">
        <v>4</v>
      </c>
      <c r="E4" s="3" t="s">
        <v>5</v>
      </c>
      <c r="F4" s="4" t="s">
        <v>6</v>
      </c>
      <c r="G4" s="5"/>
    </row>
    <row r="5" spans="1:7">
      <c r="A5" s="504" t="s">
        <v>706</v>
      </c>
      <c r="B5" s="504"/>
      <c r="C5" s="504"/>
      <c r="D5" s="4">
        <f>SUM(D7:D16)</f>
        <v>218</v>
      </c>
      <c r="E5" s="3">
        <v>218</v>
      </c>
      <c r="F5" s="493" t="s">
        <v>8</v>
      </c>
      <c r="G5" s="5"/>
    </row>
    <row r="6" spans="1:7">
      <c r="A6" s="4" t="s">
        <v>9</v>
      </c>
      <c r="B6" s="96" t="s">
        <v>10</v>
      </c>
      <c r="C6" s="4" t="s">
        <v>11</v>
      </c>
      <c r="D6" s="4" t="s">
        <v>12</v>
      </c>
      <c r="E6" s="3" t="s">
        <v>13</v>
      </c>
      <c r="F6" s="493"/>
      <c r="G6" s="3" t="s">
        <v>14</v>
      </c>
    </row>
    <row r="7" spans="1:7">
      <c r="A7" s="4">
        <v>1</v>
      </c>
      <c r="B7" s="9" t="s">
        <v>569</v>
      </c>
      <c r="C7" s="4" t="s">
        <v>570</v>
      </c>
      <c r="D7" s="4">
        <v>4</v>
      </c>
      <c r="E7" s="3">
        <f>MIN(150,SUMIF(C7,"&gt;=111/08/01",D7)-SUMIF(C7,"&gt;=114/08/31",D7))</f>
        <v>4</v>
      </c>
      <c r="F7" s="4" t="s">
        <v>582</v>
      </c>
      <c r="G7" s="4"/>
    </row>
    <row r="8" spans="1:7">
      <c r="A8" s="4">
        <v>2</v>
      </c>
      <c r="B8" s="9" t="s">
        <v>571</v>
      </c>
      <c r="C8" s="4" t="s">
        <v>572</v>
      </c>
      <c r="D8" s="4">
        <v>10</v>
      </c>
      <c r="E8" s="3">
        <f>MIN(150,SUMIF(C7:C8,"&gt;=111/08/01",D7:D8)-SUMIF(C7,"&gt;=114/08/31",D7))</f>
        <v>14</v>
      </c>
      <c r="F8" s="4" t="s">
        <v>582</v>
      </c>
      <c r="G8" s="4"/>
    </row>
    <row r="9" spans="1:7">
      <c r="A9" s="4">
        <v>3</v>
      </c>
      <c r="B9" s="9" t="s">
        <v>707</v>
      </c>
      <c r="C9" s="4" t="s">
        <v>708</v>
      </c>
      <c r="D9" s="4">
        <v>100</v>
      </c>
      <c r="E9" s="3">
        <f>MIN(150,SUMIF(C7:C9,"&gt;=111/08/01",D7:D9)-SUMIF(C7,"&gt;=114/08/31",D7))</f>
        <v>114</v>
      </c>
      <c r="F9" s="4" t="s">
        <v>582</v>
      </c>
      <c r="G9" s="4"/>
    </row>
    <row r="10" spans="1:7">
      <c r="A10" s="4">
        <v>4</v>
      </c>
      <c r="B10" s="9" t="s">
        <v>225</v>
      </c>
      <c r="C10" s="4" t="s">
        <v>460</v>
      </c>
      <c r="D10" s="4">
        <v>20</v>
      </c>
      <c r="E10" s="3">
        <f>MIN(150,SUMIF(C7:C10,"&gt;=111/08/01",D7:D10)-SUMIF(C7:C10,"&gt;=114/08/31",D7:D10))</f>
        <v>134</v>
      </c>
      <c r="F10" s="4" t="s">
        <v>300</v>
      </c>
      <c r="G10" s="4"/>
    </row>
    <row r="11" spans="1:7">
      <c r="A11" s="4">
        <v>5</v>
      </c>
      <c r="B11" s="9" t="s">
        <v>225</v>
      </c>
      <c r="C11" s="4" t="s">
        <v>311</v>
      </c>
      <c r="D11" s="4">
        <v>20</v>
      </c>
      <c r="E11" s="3">
        <f>MIN(150,SUMIF(C7:C11,"&gt;=111/08/01",D7:D11)-SUMIF(C7:C11,"&gt;=114/08/31",D7:D11))</f>
        <v>150</v>
      </c>
      <c r="F11" s="4" t="s">
        <v>308</v>
      </c>
      <c r="G11" s="4"/>
    </row>
    <row r="12" spans="1:7">
      <c r="A12" s="10">
        <v>6</v>
      </c>
      <c r="B12" s="50" t="s">
        <v>638</v>
      </c>
      <c r="C12" s="40" t="s">
        <v>226</v>
      </c>
      <c r="D12" s="41">
        <v>20</v>
      </c>
      <c r="E12" s="13">
        <v>170</v>
      </c>
      <c r="F12" s="10" t="s">
        <v>127</v>
      </c>
      <c r="G12" s="10"/>
    </row>
    <row r="13" spans="1:7">
      <c r="A13" s="10">
        <v>7</v>
      </c>
      <c r="B13" s="51" t="s">
        <v>221</v>
      </c>
      <c r="C13" s="41" t="s">
        <v>222</v>
      </c>
      <c r="D13" s="41">
        <v>20</v>
      </c>
      <c r="E13" s="41">
        <v>194</v>
      </c>
      <c r="F13" s="41" t="s">
        <v>215</v>
      </c>
      <c r="G13" s="10"/>
    </row>
    <row r="14" spans="1:7">
      <c r="A14" s="10">
        <v>8</v>
      </c>
      <c r="B14" s="11" t="s">
        <v>586</v>
      </c>
      <c r="C14" s="10" t="s">
        <v>587</v>
      </c>
      <c r="D14" s="10">
        <v>4</v>
      </c>
      <c r="E14" s="13">
        <v>198</v>
      </c>
      <c r="F14" s="10" t="s">
        <v>32</v>
      </c>
      <c r="G14" s="10"/>
    </row>
    <row r="15" spans="1:7">
      <c r="A15" s="10">
        <v>9</v>
      </c>
      <c r="B15" s="11" t="s">
        <v>3170</v>
      </c>
      <c r="C15" s="443" t="s">
        <v>3169</v>
      </c>
      <c r="D15" s="10">
        <v>20</v>
      </c>
      <c r="E15" s="13">
        <v>218</v>
      </c>
      <c r="F15" s="10" t="s">
        <v>3155</v>
      </c>
      <c r="G15" s="10"/>
    </row>
    <row r="16" spans="1:7">
      <c r="A16" s="10">
        <v>10</v>
      </c>
      <c r="B16" s="11"/>
      <c r="C16" s="10"/>
      <c r="D16" s="10"/>
      <c r="E16" s="13"/>
      <c r="F16" s="10"/>
      <c r="G16" s="10"/>
    </row>
    <row r="17" spans="1:7">
      <c r="A17" s="4">
        <v>11</v>
      </c>
      <c r="B17" s="9"/>
      <c r="C17" s="9"/>
      <c r="D17" s="9"/>
      <c r="E17" s="9"/>
      <c r="F17" s="4"/>
      <c r="G17" s="9"/>
    </row>
    <row r="18" spans="1:7">
      <c r="A18" s="25">
        <v>12</v>
      </c>
      <c r="B18" s="9"/>
      <c r="C18" s="9"/>
      <c r="D18" s="9"/>
      <c r="E18" s="9"/>
      <c r="F18" s="4"/>
      <c r="G18" s="9"/>
    </row>
    <row r="19" spans="1:7">
      <c r="A19" s="26">
        <v>13</v>
      </c>
      <c r="B19" s="9"/>
      <c r="C19" s="9"/>
      <c r="D19" s="9"/>
      <c r="E19" s="9"/>
      <c r="F19" s="4"/>
      <c r="G19" s="9"/>
    </row>
    <row r="20" spans="1:7">
      <c r="A20" s="504" t="s">
        <v>709</v>
      </c>
      <c r="B20" s="504"/>
      <c r="C20" s="504"/>
      <c r="D20" s="95" t="s">
        <v>4</v>
      </c>
      <c r="E20" s="3" t="s">
        <v>5</v>
      </c>
      <c r="F20" s="4" t="s">
        <v>6</v>
      </c>
      <c r="G20" s="5"/>
    </row>
    <row r="21" spans="1:7">
      <c r="A21" s="504" t="s">
        <v>710</v>
      </c>
      <c r="B21" s="504"/>
      <c r="C21" s="504"/>
      <c r="D21" s="4">
        <f>SUM(D23:D33)</f>
        <v>206</v>
      </c>
      <c r="E21" s="3">
        <v>206</v>
      </c>
      <c r="F21" s="493" t="s">
        <v>8</v>
      </c>
      <c r="G21" s="5"/>
    </row>
    <row r="22" spans="1:7">
      <c r="A22" s="4" t="s">
        <v>9</v>
      </c>
      <c r="B22" s="96" t="s">
        <v>10</v>
      </c>
      <c r="C22" s="4" t="s">
        <v>11</v>
      </c>
      <c r="D22" s="4" t="s">
        <v>12</v>
      </c>
      <c r="E22" s="3" t="s">
        <v>13</v>
      </c>
      <c r="F22" s="493"/>
      <c r="G22" s="3" t="s">
        <v>14</v>
      </c>
    </row>
    <row r="23" spans="1:7">
      <c r="A23" s="4">
        <v>1</v>
      </c>
      <c r="B23" s="9" t="s">
        <v>642</v>
      </c>
      <c r="C23" s="4" t="s">
        <v>643</v>
      </c>
      <c r="D23" s="4">
        <v>4</v>
      </c>
      <c r="E23" s="3">
        <v>4</v>
      </c>
      <c r="F23" s="4" t="s">
        <v>644</v>
      </c>
      <c r="G23" s="4"/>
    </row>
    <row r="24" spans="1:7">
      <c r="A24" s="4">
        <v>2</v>
      </c>
      <c r="B24" s="9" t="s">
        <v>711</v>
      </c>
      <c r="C24" s="4" t="s">
        <v>712</v>
      </c>
      <c r="D24" s="4">
        <v>8</v>
      </c>
      <c r="E24" s="3">
        <f>MIN(150,SUMIF(C23:C24,"&gt;=111/08/01",D23:D24)-SUMIF(C23:C24,"&gt;=114/08/31",D23:D24))</f>
        <v>12</v>
      </c>
      <c r="F24" s="4" t="s">
        <v>713</v>
      </c>
      <c r="G24" s="4"/>
    </row>
    <row r="25" spans="1:7">
      <c r="A25" s="4">
        <v>3</v>
      </c>
      <c r="B25" s="9" t="s">
        <v>569</v>
      </c>
      <c r="C25" s="4" t="s">
        <v>570</v>
      </c>
      <c r="D25" s="4">
        <v>4</v>
      </c>
      <c r="E25" s="3">
        <f>MIN(150,SUMIF(C23:C25,"&gt;=111/08/01",D23:D25)-SUMIF(C23:C25,"&gt;=114/08/31",D23:D25))</f>
        <v>16</v>
      </c>
      <c r="F25" s="4" t="s">
        <v>582</v>
      </c>
      <c r="G25" s="4"/>
    </row>
    <row r="26" spans="1:7">
      <c r="A26" s="4">
        <v>4</v>
      </c>
      <c r="B26" s="9" t="s">
        <v>538</v>
      </c>
      <c r="C26" s="4" t="s">
        <v>539</v>
      </c>
      <c r="D26" s="4">
        <v>9</v>
      </c>
      <c r="E26" s="3">
        <f>MIN(150,SUMIF(C23:C26,"&gt;=111/08/01",D23:D26)-SUMIF(C23:C26,"&gt;=114/08/31",D23:D26))</f>
        <v>25</v>
      </c>
      <c r="F26" s="4" t="s">
        <v>300</v>
      </c>
      <c r="G26" s="4"/>
    </row>
    <row r="27" spans="1:7">
      <c r="A27" s="4">
        <v>5</v>
      </c>
      <c r="B27" s="9" t="s">
        <v>329</v>
      </c>
      <c r="C27" s="4" t="s">
        <v>330</v>
      </c>
      <c r="D27" s="4">
        <v>20</v>
      </c>
      <c r="E27" s="3">
        <v>45</v>
      </c>
      <c r="F27" s="4" t="s">
        <v>130</v>
      </c>
      <c r="G27" s="4"/>
    </row>
    <row r="28" spans="1:7">
      <c r="A28" s="10">
        <v>6</v>
      </c>
      <c r="B28" s="50" t="s">
        <v>213</v>
      </c>
      <c r="C28" s="40" t="s">
        <v>214</v>
      </c>
      <c r="D28" s="41">
        <v>55</v>
      </c>
      <c r="E28" s="42">
        <v>100</v>
      </c>
      <c r="F28" s="41" t="s">
        <v>218</v>
      </c>
      <c r="G28" s="10"/>
    </row>
    <row r="29" spans="1:7">
      <c r="A29" s="10">
        <v>7</v>
      </c>
      <c r="B29" s="11" t="s">
        <v>714</v>
      </c>
      <c r="C29" s="10" t="s">
        <v>134</v>
      </c>
      <c r="D29" s="10">
        <v>50</v>
      </c>
      <c r="E29" s="13">
        <v>150</v>
      </c>
      <c r="F29" s="10" t="s">
        <v>135</v>
      </c>
      <c r="G29" s="10"/>
    </row>
    <row r="30" spans="1:7">
      <c r="A30" s="10">
        <v>8</v>
      </c>
      <c r="B30" s="11" t="s">
        <v>586</v>
      </c>
      <c r="C30" s="10" t="s">
        <v>587</v>
      </c>
      <c r="D30" s="10">
        <v>4</v>
      </c>
      <c r="E30" s="13">
        <v>154</v>
      </c>
      <c r="F30" s="10" t="s">
        <v>32</v>
      </c>
      <c r="G30" s="10"/>
    </row>
    <row r="31" spans="1:7">
      <c r="A31" s="10">
        <v>9</v>
      </c>
      <c r="B31" s="11" t="s">
        <v>3174</v>
      </c>
      <c r="C31" s="448" t="s">
        <v>3175</v>
      </c>
      <c r="D31" s="10">
        <v>10</v>
      </c>
      <c r="E31" s="13">
        <f>E30+D31</f>
        <v>164</v>
      </c>
      <c r="F31" s="10" t="s">
        <v>3155</v>
      </c>
      <c r="G31" s="10"/>
    </row>
    <row r="32" spans="1:7">
      <c r="A32" s="10">
        <v>10</v>
      </c>
      <c r="B32" s="11" t="s">
        <v>3282</v>
      </c>
      <c r="C32" s="10" t="s">
        <v>3280</v>
      </c>
      <c r="D32" s="10">
        <v>32</v>
      </c>
      <c r="E32" s="13">
        <v>196</v>
      </c>
      <c r="F32" s="10" t="s">
        <v>3281</v>
      </c>
      <c r="G32" s="10"/>
    </row>
    <row r="33" spans="1:7">
      <c r="A33" s="4">
        <v>11</v>
      </c>
      <c r="B33" s="9" t="s">
        <v>3311</v>
      </c>
      <c r="C33" s="4" t="s">
        <v>3310</v>
      </c>
      <c r="D33" s="4">
        <v>10</v>
      </c>
      <c r="E33" s="3">
        <v>206</v>
      </c>
      <c r="F33" s="4" t="s">
        <v>3301</v>
      </c>
      <c r="G33" s="9"/>
    </row>
    <row r="34" spans="1:7">
      <c r="A34" s="25">
        <v>12</v>
      </c>
      <c r="B34" s="9"/>
      <c r="C34" s="9"/>
      <c r="D34" s="9"/>
      <c r="E34" s="9"/>
      <c r="F34" s="4"/>
      <c r="G34" s="9"/>
    </row>
    <row r="35" spans="1:7">
      <c r="A35" s="26">
        <v>13</v>
      </c>
      <c r="B35" s="9"/>
      <c r="C35" s="9"/>
      <c r="D35" s="9"/>
      <c r="E35" s="9"/>
      <c r="F35" s="4"/>
      <c r="G35" s="9"/>
    </row>
    <row r="36" spans="1:7">
      <c r="A36" s="504" t="s">
        <v>715</v>
      </c>
      <c r="B36" s="504"/>
      <c r="C36" s="504"/>
      <c r="D36" s="95" t="s">
        <v>4</v>
      </c>
      <c r="E36" s="3" t="s">
        <v>5</v>
      </c>
      <c r="F36" s="4" t="s">
        <v>6</v>
      </c>
      <c r="G36" s="5"/>
    </row>
    <row r="37" spans="1:7">
      <c r="A37" s="504" t="s">
        <v>716</v>
      </c>
      <c r="B37" s="504"/>
      <c r="C37" s="504"/>
      <c r="D37" s="4">
        <f>SUM(D39:D48)</f>
        <v>219</v>
      </c>
      <c r="E37" s="3">
        <v>204</v>
      </c>
      <c r="F37" s="493" t="s">
        <v>8</v>
      </c>
      <c r="G37" s="5"/>
    </row>
    <row r="38" spans="1:7">
      <c r="A38" s="4" t="s">
        <v>9</v>
      </c>
      <c r="B38" s="96" t="s">
        <v>10</v>
      </c>
      <c r="C38" s="4" t="s">
        <v>11</v>
      </c>
      <c r="D38" s="4" t="s">
        <v>12</v>
      </c>
      <c r="E38" s="3" t="s">
        <v>13</v>
      </c>
      <c r="F38" s="493"/>
      <c r="G38" s="3" t="s">
        <v>14</v>
      </c>
    </row>
    <row r="39" spans="1:7">
      <c r="A39" s="4">
        <v>1</v>
      </c>
      <c r="B39" s="9" t="s">
        <v>569</v>
      </c>
      <c r="C39" s="4" t="s">
        <v>570</v>
      </c>
      <c r="D39" s="4">
        <v>4</v>
      </c>
      <c r="E39" s="3">
        <f>MIN(150,SUMIF(C39,"&gt;=111/08/01",D39)-SUMIF(C39,"&gt;=114/08/31",D39))</f>
        <v>4</v>
      </c>
      <c r="F39" s="4" t="s">
        <v>582</v>
      </c>
      <c r="G39" s="4"/>
    </row>
    <row r="40" spans="1:7">
      <c r="A40" s="4">
        <v>2</v>
      </c>
      <c r="B40" s="9" t="s">
        <v>443</v>
      </c>
      <c r="C40" s="6" t="s">
        <v>444</v>
      </c>
      <c r="D40" s="4">
        <v>65</v>
      </c>
      <c r="E40" s="3">
        <f>MIN(150,SUMIF(C39:C40,"&gt;=111/08/01",D39:D40)-SUMIF(C39:C40,"&gt;=114/08/31",D39:D40))</f>
        <v>69</v>
      </c>
      <c r="F40" s="4" t="s">
        <v>308</v>
      </c>
      <c r="G40" s="4"/>
    </row>
    <row r="41" spans="1:7">
      <c r="A41" s="4">
        <v>3</v>
      </c>
      <c r="B41" s="9" t="s">
        <v>717</v>
      </c>
      <c r="C41" s="6" t="s">
        <v>718</v>
      </c>
      <c r="D41" s="4">
        <v>22</v>
      </c>
      <c r="E41" s="3">
        <v>91</v>
      </c>
      <c r="F41" s="4" t="s">
        <v>130</v>
      </c>
      <c r="G41" s="4"/>
    </row>
    <row r="42" spans="1:7">
      <c r="A42" s="4">
        <v>4</v>
      </c>
      <c r="B42" s="9" t="s">
        <v>249</v>
      </c>
      <c r="C42" s="4" t="s">
        <v>250</v>
      </c>
      <c r="D42" s="4">
        <v>49</v>
      </c>
      <c r="E42" s="3">
        <v>140</v>
      </c>
      <c r="F42" s="4" t="s">
        <v>130</v>
      </c>
      <c r="G42" s="4"/>
    </row>
    <row r="43" spans="1:7">
      <c r="A43" s="4">
        <v>5</v>
      </c>
      <c r="B43" s="9" t="s">
        <v>719</v>
      </c>
      <c r="C43" s="6" t="s">
        <v>720</v>
      </c>
      <c r="D43" s="4">
        <v>20</v>
      </c>
      <c r="E43" s="3">
        <v>160</v>
      </c>
      <c r="F43" s="4" t="s">
        <v>212</v>
      </c>
      <c r="G43" s="4"/>
    </row>
    <row r="44" spans="1:7">
      <c r="A44" s="10">
        <v>6</v>
      </c>
      <c r="B44" s="68" t="s">
        <v>213</v>
      </c>
      <c r="C44" s="53" t="s">
        <v>214</v>
      </c>
      <c r="D44" s="54">
        <v>55</v>
      </c>
      <c r="E44" s="55">
        <v>200</v>
      </c>
      <c r="F44" s="54" t="s">
        <v>218</v>
      </c>
      <c r="G44" s="10"/>
    </row>
    <row r="45" spans="1:7">
      <c r="A45" s="10">
        <v>7</v>
      </c>
      <c r="B45" s="11" t="s">
        <v>586</v>
      </c>
      <c r="C45" s="10" t="s">
        <v>587</v>
      </c>
      <c r="D45" s="10">
        <v>4</v>
      </c>
      <c r="E45" s="13">
        <v>204</v>
      </c>
      <c r="F45" s="10" t="s">
        <v>32</v>
      </c>
      <c r="G45" s="10"/>
    </row>
    <row r="46" spans="1:7">
      <c r="A46" s="10">
        <v>8</v>
      </c>
      <c r="B46" s="11"/>
      <c r="C46" s="10"/>
      <c r="D46" s="10"/>
      <c r="E46" s="13"/>
      <c r="F46" s="10"/>
      <c r="G46" s="10"/>
    </row>
    <row r="47" spans="1:7">
      <c r="A47" s="10">
        <v>9</v>
      </c>
      <c r="B47" s="11"/>
      <c r="C47" s="10"/>
      <c r="D47" s="10"/>
      <c r="E47" s="13"/>
      <c r="F47" s="10"/>
      <c r="G47" s="10"/>
    </row>
    <row r="48" spans="1:7">
      <c r="A48" s="10">
        <v>10</v>
      </c>
      <c r="B48" s="11"/>
      <c r="C48" s="10"/>
      <c r="D48" s="10"/>
      <c r="E48" s="13"/>
      <c r="F48" s="10"/>
      <c r="G48" s="10"/>
    </row>
    <row r="49" spans="1:7">
      <c r="A49" s="4">
        <v>11</v>
      </c>
      <c r="B49" s="9"/>
      <c r="C49" s="9"/>
      <c r="D49" s="9"/>
      <c r="E49" s="9"/>
      <c r="F49" s="4"/>
      <c r="G49" s="9"/>
    </row>
    <row r="50" spans="1:7">
      <c r="A50" s="25">
        <v>12</v>
      </c>
      <c r="B50" s="9"/>
      <c r="C50" s="9"/>
      <c r="D50" s="9"/>
      <c r="E50" s="9"/>
      <c r="F50" s="4"/>
      <c r="G50" s="9"/>
    </row>
    <row r="51" spans="1:7">
      <c r="A51" s="26">
        <v>13</v>
      </c>
      <c r="B51" s="9"/>
      <c r="C51" s="9"/>
      <c r="D51" s="9"/>
      <c r="E51" s="9"/>
      <c r="F51" s="4"/>
      <c r="G51" s="9"/>
    </row>
    <row r="52" spans="1:7">
      <c r="A52" s="504" t="s">
        <v>721</v>
      </c>
      <c r="B52" s="504"/>
      <c r="C52" s="504"/>
      <c r="D52" s="95" t="s">
        <v>4</v>
      </c>
      <c r="E52" s="3" t="s">
        <v>5</v>
      </c>
      <c r="F52" s="4" t="s">
        <v>6</v>
      </c>
      <c r="G52" s="5"/>
    </row>
    <row r="53" spans="1:7">
      <c r="A53" s="504" t="s">
        <v>722</v>
      </c>
      <c r="B53" s="504"/>
      <c r="C53" s="504"/>
      <c r="D53" s="4">
        <f>SUM(D55:D64)</f>
        <v>0</v>
      </c>
      <c r="E53" s="3">
        <v>0</v>
      </c>
      <c r="F53" s="493" t="s">
        <v>8</v>
      </c>
      <c r="G53" s="5"/>
    </row>
    <row r="54" spans="1:7">
      <c r="A54" s="4" t="s">
        <v>9</v>
      </c>
      <c r="B54" s="96" t="s">
        <v>10</v>
      </c>
      <c r="C54" s="4" t="s">
        <v>11</v>
      </c>
      <c r="D54" s="4" t="s">
        <v>12</v>
      </c>
      <c r="E54" s="3" t="s">
        <v>13</v>
      </c>
      <c r="F54" s="493"/>
      <c r="G54" s="3" t="s">
        <v>14</v>
      </c>
    </row>
    <row r="55" spans="1:7">
      <c r="A55" s="4">
        <v>1</v>
      </c>
      <c r="B55" s="9"/>
      <c r="C55" s="19"/>
      <c r="D55" s="4"/>
      <c r="E55" s="3"/>
      <c r="F55" s="4"/>
      <c r="G55" s="4"/>
    </row>
    <row r="56" spans="1:7">
      <c r="A56" s="4">
        <v>2</v>
      </c>
      <c r="B56" s="9"/>
      <c r="C56" s="4"/>
      <c r="D56" s="4"/>
      <c r="E56" s="3"/>
      <c r="F56" s="4"/>
      <c r="G56" s="4"/>
    </row>
    <row r="57" spans="1:7">
      <c r="A57" s="4">
        <v>3</v>
      </c>
      <c r="B57" s="9"/>
      <c r="C57" s="4"/>
      <c r="D57" s="4"/>
      <c r="E57" s="3"/>
      <c r="F57" s="4"/>
      <c r="G57" s="4"/>
    </row>
    <row r="58" spans="1:7">
      <c r="A58" s="4">
        <v>4</v>
      </c>
      <c r="B58" s="9"/>
      <c r="C58" s="4"/>
      <c r="D58" s="4"/>
      <c r="E58" s="3"/>
      <c r="F58" s="4"/>
      <c r="G58" s="4"/>
    </row>
    <row r="59" spans="1:7">
      <c r="A59" s="4">
        <v>5</v>
      </c>
      <c r="B59" s="9"/>
      <c r="C59" s="4"/>
      <c r="D59" s="4"/>
      <c r="E59" s="3"/>
      <c r="F59" s="4"/>
      <c r="G59" s="4"/>
    </row>
    <row r="60" spans="1:7">
      <c r="A60" s="10">
        <v>6</v>
      </c>
      <c r="B60" s="11"/>
      <c r="C60" s="10"/>
      <c r="D60" s="10"/>
      <c r="E60" s="13"/>
      <c r="F60" s="10"/>
      <c r="G60" s="10"/>
    </row>
    <row r="61" spans="1:7">
      <c r="A61" s="10">
        <v>7</v>
      </c>
      <c r="B61" s="11"/>
      <c r="C61" s="10"/>
      <c r="D61" s="10"/>
      <c r="E61" s="13"/>
      <c r="F61" s="10"/>
      <c r="G61" s="10"/>
    </row>
    <row r="62" spans="1:7">
      <c r="A62" s="10">
        <v>8</v>
      </c>
      <c r="B62" s="11"/>
      <c r="C62" s="10"/>
      <c r="D62" s="10"/>
      <c r="E62" s="13"/>
      <c r="F62" s="10"/>
      <c r="G62" s="10"/>
    </row>
    <row r="63" spans="1:7">
      <c r="A63" s="10">
        <v>9</v>
      </c>
      <c r="B63" s="11"/>
      <c r="C63" s="10"/>
      <c r="D63" s="10"/>
      <c r="E63" s="13"/>
      <c r="F63" s="10"/>
      <c r="G63" s="10"/>
    </row>
    <row r="64" spans="1:7">
      <c r="A64" s="10">
        <v>10</v>
      </c>
      <c r="B64" s="11"/>
      <c r="C64" s="10"/>
      <c r="D64" s="10"/>
      <c r="E64" s="13"/>
      <c r="F64" s="10"/>
      <c r="G64" s="10"/>
    </row>
    <row r="65" spans="1:7">
      <c r="A65" s="4">
        <v>11</v>
      </c>
      <c r="B65" s="9"/>
      <c r="C65" s="9"/>
      <c r="D65" s="9"/>
      <c r="E65" s="9"/>
      <c r="F65" s="4"/>
      <c r="G65" s="9"/>
    </row>
    <row r="66" spans="1:7">
      <c r="A66" s="25">
        <v>12</v>
      </c>
      <c r="B66" s="9"/>
      <c r="C66" s="9"/>
      <c r="D66" s="9"/>
      <c r="E66" s="9"/>
      <c r="F66" s="4"/>
      <c r="G66" s="9"/>
    </row>
    <row r="67" spans="1:7">
      <c r="A67" s="26">
        <v>13</v>
      </c>
      <c r="B67" s="9"/>
      <c r="C67" s="9"/>
      <c r="D67" s="9"/>
      <c r="E67" s="9"/>
      <c r="F67" s="4"/>
      <c r="G67" s="9"/>
    </row>
    <row r="68" spans="1:7">
      <c r="A68" s="504" t="s">
        <v>407</v>
      </c>
      <c r="B68" s="504"/>
      <c r="C68" s="504"/>
      <c r="D68" s="95" t="s">
        <v>4</v>
      </c>
      <c r="E68" s="3" t="s">
        <v>5</v>
      </c>
      <c r="F68" s="4" t="s">
        <v>6</v>
      </c>
      <c r="G68" s="5"/>
    </row>
    <row r="69" spans="1:7">
      <c r="A69" s="504" t="s">
        <v>723</v>
      </c>
      <c r="B69" s="504"/>
      <c r="C69" s="504"/>
      <c r="D69" s="4">
        <f>SUM(D71:D80)</f>
        <v>101</v>
      </c>
      <c r="E69" s="3">
        <v>101</v>
      </c>
      <c r="F69" s="493" t="s">
        <v>8</v>
      </c>
      <c r="G69" s="5"/>
    </row>
    <row r="70" spans="1:7">
      <c r="A70" s="4" t="s">
        <v>9</v>
      </c>
      <c r="B70" s="96" t="s">
        <v>10</v>
      </c>
      <c r="C70" s="4" t="s">
        <v>11</v>
      </c>
      <c r="D70" s="4" t="s">
        <v>12</v>
      </c>
      <c r="E70" s="3" t="s">
        <v>13</v>
      </c>
      <c r="F70" s="493"/>
      <c r="G70" s="3" t="s">
        <v>14</v>
      </c>
    </row>
    <row r="71" spans="1:7">
      <c r="A71" s="4">
        <v>1</v>
      </c>
      <c r="B71" s="8" t="s">
        <v>213</v>
      </c>
      <c r="C71" s="6" t="s">
        <v>214</v>
      </c>
      <c r="D71" s="4">
        <v>55</v>
      </c>
      <c r="E71" s="3">
        <v>55</v>
      </c>
      <c r="F71" s="4" t="s">
        <v>218</v>
      </c>
      <c r="G71" s="4"/>
    </row>
    <row r="72" spans="1:7">
      <c r="A72" s="4">
        <v>2</v>
      </c>
      <c r="B72" s="9" t="s">
        <v>586</v>
      </c>
      <c r="C72" s="4" t="s">
        <v>587</v>
      </c>
      <c r="D72" s="4">
        <v>4</v>
      </c>
      <c r="E72" s="3">
        <v>59</v>
      </c>
      <c r="F72" s="4" t="s">
        <v>32</v>
      </c>
      <c r="G72" s="4"/>
    </row>
    <row r="73" spans="1:7">
      <c r="A73" s="4">
        <v>3</v>
      </c>
      <c r="B73" s="9" t="s">
        <v>455</v>
      </c>
      <c r="C73" s="4" t="s">
        <v>456</v>
      </c>
      <c r="D73" s="4">
        <v>32</v>
      </c>
      <c r="E73" s="3">
        <v>91</v>
      </c>
      <c r="F73" s="4" t="s">
        <v>32</v>
      </c>
      <c r="G73" s="4"/>
    </row>
    <row r="74" spans="1:7">
      <c r="A74" s="4">
        <v>4</v>
      </c>
      <c r="B74" s="9" t="s">
        <v>3298</v>
      </c>
      <c r="C74" s="4" t="s">
        <v>3293</v>
      </c>
      <c r="D74" s="4">
        <v>10</v>
      </c>
      <c r="E74" s="3">
        <v>101</v>
      </c>
      <c r="F74" s="4" t="s">
        <v>3281</v>
      </c>
      <c r="G74" s="4"/>
    </row>
    <row r="75" spans="1:7">
      <c r="A75" s="4">
        <v>5</v>
      </c>
      <c r="B75" s="9"/>
      <c r="C75" s="4"/>
      <c r="D75" s="4"/>
      <c r="E75" s="3"/>
      <c r="F75" s="4"/>
      <c r="G75" s="4"/>
    </row>
    <row r="76" spans="1:7">
      <c r="A76" s="10">
        <v>6</v>
      </c>
      <c r="B76" s="11"/>
      <c r="C76" s="10"/>
      <c r="D76" s="10"/>
      <c r="E76" s="13"/>
      <c r="F76" s="10"/>
      <c r="G76" s="10"/>
    </row>
    <row r="77" spans="1:7">
      <c r="A77" s="10">
        <v>7</v>
      </c>
      <c r="B77" s="11"/>
      <c r="C77" s="10"/>
      <c r="D77" s="10"/>
      <c r="E77" s="13"/>
      <c r="F77" s="10"/>
      <c r="G77" s="10"/>
    </row>
    <row r="78" spans="1:7">
      <c r="A78" s="10">
        <v>8</v>
      </c>
      <c r="B78" s="11"/>
      <c r="C78" s="10"/>
      <c r="D78" s="10"/>
      <c r="E78" s="13"/>
      <c r="F78" s="10"/>
      <c r="G78" s="10"/>
    </row>
    <row r="79" spans="1:7">
      <c r="A79" s="10">
        <v>9</v>
      </c>
      <c r="B79" s="11"/>
      <c r="C79" s="10"/>
      <c r="D79" s="10"/>
      <c r="E79" s="13"/>
      <c r="F79" s="10"/>
      <c r="G79" s="10"/>
    </row>
    <row r="80" spans="1:7">
      <c r="A80" s="10">
        <v>10</v>
      </c>
      <c r="B80" s="11"/>
      <c r="C80" s="10"/>
      <c r="D80" s="10"/>
      <c r="E80" s="13"/>
      <c r="F80" s="10"/>
      <c r="G80" s="10"/>
    </row>
    <row r="81" spans="1:7">
      <c r="A81" s="4">
        <v>11</v>
      </c>
      <c r="B81" s="9"/>
      <c r="C81" s="9"/>
      <c r="D81" s="9"/>
      <c r="E81" s="9"/>
      <c r="F81" s="4"/>
      <c r="G81" s="9"/>
    </row>
    <row r="82" spans="1:7">
      <c r="A82" s="25">
        <v>12</v>
      </c>
      <c r="B82" s="9"/>
      <c r="C82" s="9"/>
      <c r="D82" s="9"/>
      <c r="E82" s="9"/>
      <c r="F82" s="4"/>
      <c r="G82" s="9"/>
    </row>
    <row r="83" spans="1:7">
      <c r="A83" s="26">
        <v>13</v>
      </c>
      <c r="B83" s="9"/>
      <c r="C83" s="9"/>
      <c r="D83" s="9"/>
      <c r="E83" s="9"/>
      <c r="F83" s="4"/>
      <c r="G83" s="9"/>
    </row>
    <row r="84" spans="1:7">
      <c r="A84" s="504" t="s">
        <v>724</v>
      </c>
      <c r="B84" s="504"/>
      <c r="C84" s="504"/>
      <c r="D84" s="95" t="s">
        <v>4</v>
      </c>
      <c r="E84" s="3" t="s">
        <v>5</v>
      </c>
      <c r="F84" s="4" t="s">
        <v>6</v>
      </c>
      <c r="G84" s="5"/>
    </row>
    <row r="85" spans="1:7">
      <c r="A85" s="504" t="s">
        <v>725</v>
      </c>
      <c r="B85" s="504"/>
      <c r="C85" s="504"/>
      <c r="D85" s="4">
        <f>SUM(D87:D106)</f>
        <v>390</v>
      </c>
      <c r="E85" s="3">
        <v>204</v>
      </c>
      <c r="F85" s="493" t="s">
        <v>8</v>
      </c>
      <c r="G85" s="5"/>
    </row>
    <row r="86" spans="1:7">
      <c r="A86" s="4" t="s">
        <v>9</v>
      </c>
      <c r="B86" s="96" t="s">
        <v>10</v>
      </c>
      <c r="C86" s="4" t="s">
        <v>11</v>
      </c>
      <c r="D86" s="4" t="s">
        <v>12</v>
      </c>
      <c r="E86" s="3" t="s">
        <v>13</v>
      </c>
      <c r="F86" s="493"/>
      <c r="G86" s="3" t="s">
        <v>14</v>
      </c>
    </row>
    <row r="87" spans="1:7">
      <c r="A87" s="4">
        <v>1</v>
      </c>
      <c r="B87" s="9" t="s">
        <v>726</v>
      </c>
      <c r="C87" s="4" t="s">
        <v>727</v>
      </c>
      <c r="D87" s="4">
        <v>10</v>
      </c>
      <c r="E87" s="3">
        <v>10</v>
      </c>
      <c r="F87" s="4" t="s">
        <v>644</v>
      </c>
      <c r="G87" s="4"/>
    </row>
    <row r="88" spans="1:7">
      <c r="A88" s="4">
        <v>2</v>
      </c>
      <c r="B88" s="9" t="s">
        <v>569</v>
      </c>
      <c r="C88" s="4" t="s">
        <v>570</v>
      </c>
      <c r="D88" s="4">
        <v>4</v>
      </c>
      <c r="E88" s="3">
        <f>MIN(150,SUMIF(C87:C88,"&gt;=111/08/01",D87:D88)-SUMIF(C87:C88,"&gt;=114/08/31",D87:D88))</f>
        <v>14</v>
      </c>
      <c r="F88" s="4" t="s">
        <v>582</v>
      </c>
      <c r="G88" s="4"/>
    </row>
    <row r="89" spans="1:7">
      <c r="A89" s="4">
        <v>3</v>
      </c>
      <c r="B89" s="9" t="s">
        <v>571</v>
      </c>
      <c r="C89" s="4" t="s">
        <v>572</v>
      </c>
      <c r="D89" s="4">
        <v>20</v>
      </c>
      <c r="E89" s="3">
        <f>MIN(150,SUMIF(C87:C89,"&gt;=111/08/01",D87:D89)-SUMIF(C87:C88,"&gt;=114/08/31",D87:D88))</f>
        <v>34</v>
      </c>
      <c r="F89" s="4" t="s">
        <v>582</v>
      </c>
      <c r="G89" s="4"/>
    </row>
    <row r="90" spans="1:7">
      <c r="A90" s="4">
        <v>4</v>
      </c>
      <c r="B90" s="9" t="s">
        <v>610</v>
      </c>
      <c r="C90" s="4" t="s">
        <v>611</v>
      </c>
      <c r="D90" s="4">
        <v>60</v>
      </c>
      <c r="E90" s="3">
        <f>MIN(150,SUMIF(C87:C90,"&gt;=111/08/01",D87:D90)-SUMIF(C87:C90,"&gt;=114/08/31",D87:D90))</f>
        <v>94</v>
      </c>
      <c r="F90" s="4" t="s">
        <v>609</v>
      </c>
      <c r="G90" s="4"/>
    </row>
    <row r="91" spans="1:7">
      <c r="A91" s="4">
        <v>5</v>
      </c>
      <c r="B91" s="9" t="s">
        <v>398</v>
      </c>
      <c r="C91" s="4" t="s">
        <v>399</v>
      </c>
      <c r="D91" s="4">
        <v>8</v>
      </c>
      <c r="E91" s="3">
        <f>MIN(150,SUMIF(C87:C91,"&gt;=111/08/01",D87:D91)-SUMIF(C87:C91,"&gt;=114/08/31",D87:D91))</f>
        <v>102</v>
      </c>
      <c r="F91" s="4" t="s">
        <v>300</v>
      </c>
      <c r="G91" s="4"/>
    </row>
    <row r="92" spans="1:7">
      <c r="A92" s="10">
        <v>6</v>
      </c>
      <c r="B92" s="11" t="s">
        <v>728</v>
      </c>
      <c r="C92" s="10" t="s">
        <v>729</v>
      </c>
      <c r="D92" s="10">
        <v>12</v>
      </c>
      <c r="E92" s="13">
        <f>MIN(150,SUMIF(C87:C92,"&gt;=111/08/01",D87:D92)-SUMIF(C87:C92,"&gt;=114/08/31",D87:D92))</f>
        <v>114</v>
      </c>
      <c r="F92" s="10" t="s">
        <v>308</v>
      </c>
      <c r="G92" s="10"/>
    </row>
    <row r="93" spans="1:7">
      <c r="A93" s="10">
        <v>7</v>
      </c>
      <c r="B93" s="11" t="s">
        <v>443</v>
      </c>
      <c r="C93" s="10" t="s">
        <v>444</v>
      </c>
      <c r="D93" s="10">
        <v>65</v>
      </c>
      <c r="E93" s="13">
        <f>MIN(150,SUMIF(C87:C93,"&gt;=111/08/01",D87:D93)-SUMIF(C87:C93,"&gt;=114/08/31",D87:D93))</f>
        <v>150</v>
      </c>
      <c r="F93" s="10" t="s">
        <v>308</v>
      </c>
      <c r="G93" s="10"/>
    </row>
    <row r="94" spans="1:7">
      <c r="A94" s="10">
        <v>8</v>
      </c>
      <c r="B94" s="11" t="s">
        <v>730</v>
      </c>
      <c r="C94" s="10" t="s">
        <v>731</v>
      </c>
      <c r="D94" s="10">
        <v>16</v>
      </c>
      <c r="E94" s="13">
        <f>MIN(150,SUMIF(C87:C94,"&gt;=111/08/01",D87:D94)-SUMIF(C87:C94,"&gt;=114/08/31",D87:D94))</f>
        <v>150</v>
      </c>
      <c r="F94" s="10" t="s">
        <v>308</v>
      </c>
      <c r="G94" s="10"/>
    </row>
    <row r="95" spans="1:7">
      <c r="A95" s="10">
        <v>9</v>
      </c>
      <c r="B95" s="11" t="s">
        <v>656</v>
      </c>
      <c r="C95" s="10" t="s">
        <v>657</v>
      </c>
      <c r="D95" s="10">
        <v>6</v>
      </c>
      <c r="E95" s="13">
        <v>156</v>
      </c>
      <c r="F95" s="10" t="s">
        <v>130</v>
      </c>
      <c r="G95" s="10"/>
    </row>
    <row r="96" spans="1:7">
      <c r="A96" s="10">
        <v>10</v>
      </c>
      <c r="B96" s="11" t="s">
        <v>616</v>
      </c>
      <c r="C96" s="12" t="s">
        <v>617</v>
      </c>
      <c r="D96" s="10">
        <v>6</v>
      </c>
      <c r="E96" s="13">
        <v>162</v>
      </c>
      <c r="F96" s="10" t="s">
        <v>130</v>
      </c>
      <c r="G96" s="10"/>
    </row>
    <row r="97" spans="1:7">
      <c r="A97" s="4">
        <v>11</v>
      </c>
      <c r="B97" s="33" t="s">
        <v>249</v>
      </c>
      <c r="C97" s="48" t="s">
        <v>250</v>
      </c>
      <c r="D97" s="4">
        <v>35</v>
      </c>
      <c r="E97" s="3">
        <v>197</v>
      </c>
      <c r="F97" s="4" t="s">
        <v>130</v>
      </c>
      <c r="G97" s="9"/>
    </row>
    <row r="98" spans="1:7">
      <c r="A98" s="87">
        <v>12</v>
      </c>
      <c r="B98" s="46" t="s">
        <v>732</v>
      </c>
      <c r="C98" s="4" t="s">
        <v>222</v>
      </c>
      <c r="D98" s="21">
        <v>60</v>
      </c>
      <c r="E98" s="3">
        <v>200</v>
      </c>
      <c r="F98" s="4" t="s">
        <v>215</v>
      </c>
      <c r="G98" s="9"/>
    </row>
    <row r="99" spans="1:7" customFormat="1">
      <c r="A99" s="26">
        <v>13</v>
      </c>
      <c r="B99" s="46" t="s">
        <v>733</v>
      </c>
      <c r="C99" s="26" t="s">
        <v>734</v>
      </c>
      <c r="D99" s="4">
        <v>12</v>
      </c>
      <c r="E99" s="3">
        <v>200</v>
      </c>
      <c r="F99" s="4" t="s">
        <v>215</v>
      </c>
      <c r="G99" s="9"/>
    </row>
    <row r="100" spans="1:7" customFormat="1">
      <c r="A100" s="4">
        <v>14</v>
      </c>
      <c r="B100" s="8" t="s">
        <v>213</v>
      </c>
      <c r="C100" s="47" t="s">
        <v>214</v>
      </c>
      <c r="D100" s="4">
        <v>60</v>
      </c>
      <c r="E100" s="3">
        <v>200</v>
      </c>
      <c r="F100" s="4" t="s">
        <v>218</v>
      </c>
      <c r="G100" s="9"/>
    </row>
    <row r="101" spans="1:7" customFormat="1">
      <c r="A101" s="26">
        <v>15</v>
      </c>
      <c r="B101" s="76" t="s">
        <v>618</v>
      </c>
      <c r="C101" s="6" t="s">
        <v>347</v>
      </c>
      <c r="D101" s="71">
        <v>12</v>
      </c>
      <c r="E101" s="49">
        <v>200</v>
      </c>
      <c r="F101" s="4" t="s">
        <v>218</v>
      </c>
      <c r="G101" s="9"/>
    </row>
    <row r="102" spans="1:7" customFormat="1">
      <c r="A102" s="26">
        <v>16</v>
      </c>
      <c r="B102" s="97" t="s">
        <v>586</v>
      </c>
      <c r="C102" s="4" t="s">
        <v>587</v>
      </c>
      <c r="D102" s="21">
        <v>4</v>
      </c>
      <c r="E102" s="3">
        <v>204</v>
      </c>
      <c r="F102" s="4" t="s">
        <v>32</v>
      </c>
      <c r="G102" s="9"/>
    </row>
    <row r="103" spans="1:7" customFormat="1">
      <c r="A103" s="26">
        <v>17</v>
      </c>
      <c r="B103" s="46"/>
      <c r="C103" s="26"/>
      <c r="D103" s="4"/>
      <c r="E103" s="3"/>
      <c r="F103" s="4"/>
      <c r="G103" s="9"/>
    </row>
    <row r="104" spans="1:7" customFormat="1">
      <c r="A104" s="26">
        <v>18</v>
      </c>
      <c r="B104" s="46"/>
      <c r="C104" s="26"/>
      <c r="D104" s="4"/>
      <c r="E104" s="3"/>
      <c r="F104" s="4"/>
      <c r="G104" s="9"/>
    </row>
    <row r="105" spans="1:7" customFormat="1">
      <c r="A105" s="26">
        <v>19</v>
      </c>
      <c r="B105" s="46"/>
      <c r="C105" s="26"/>
      <c r="D105" s="4"/>
      <c r="E105" s="3"/>
      <c r="F105" s="4"/>
      <c r="G105" s="9"/>
    </row>
    <row r="106" spans="1:7" customFormat="1">
      <c r="A106" s="4">
        <v>20</v>
      </c>
      <c r="B106" s="8"/>
      <c r="C106" s="6"/>
      <c r="D106" s="4"/>
      <c r="E106" s="3"/>
      <c r="F106" s="4"/>
      <c r="G106" s="9"/>
    </row>
    <row r="107" spans="1:7" customFormat="1">
      <c r="A107" s="504" t="s">
        <v>683</v>
      </c>
      <c r="B107" s="504"/>
      <c r="C107" s="504"/>
      <c r="D107" s="95" t="s">
        <v>4</v>
      </c>
      <c r="E107" s="3" t="s">
        <v>5</v>
      </c>
      <c r="F107" s="4" t="s">
        <v>6</v>
      </c>
      <c r="G107" s="5"/>
    </row>
    <row r="108" spans="1:7" customFormat="1">
      <c r="A108" s="504" t="s">
        <v>735</v>
      </c>
      <c r="B108" s="504"/>
      <c r="C108" s="504"/>
      <c r="D108" s="4">
        <f>SUM(D110:D119)</f>
        <v>197</v>
      </c>
      <c r="E108" s="3">
        <v>197</v>
      </c>
      <c r="F108" s="493" t="s">
        <v>8</v>
      </c>
      <c r="G108" s="5"/>
    </row>
    <row r="109" spans="1:7" customFormat="1">
      <c r="A109" s="4" t="s">
        <v>9</v>
      </c>
      <c r="B109" s="96" t="s">
        <v>10</v>
      </c>
      <c r="C109" s="4" t="s">
        <v>11</v>
      </c>
      <c r="D109" s="4" t="s">
        <v>12</v>
      </c>
      <c r="E109" s="3" t="s">
        <v>13</v>
      </c>
      <c r="F109" s="493"/>
      <c r="G109" s="3" t="s">
        <v>14</v>
      </c>
    </row>
    <row r="110" spans="1:7" customFormat="1">
      <c r="A110" s="4">
        <v>1</v>
      </c>
      <c r="B110" s="9" t="s">
        <v>736</v>
      </c>
      <c r="C110" s="4" t="s">
        <v>737</v>
      </c>
      <c r="D110" s="4">
        <v>6</v>
      </c>
      <c r="E110" s="3">
        <v>6</v>
      </c>
      <c r="F110" s="4" t="s">
        <v>738</v>
      </c>
      <c r="G110" s="4"/>
    </row>
    <row r="111" spans="1:7" customFormat="1">
      <c r="A111" s="4">
        <v>2</v>
      </c>
      <c r="B111" s="9" t="s">
        <v>569</v>
      </c>
      <c r="C111" s="4" t="s">
        <v>570</v>
      </c>
      <c r="D111" s="4">
        <v>4</v>
      </c>
      <c r="E111" s="3">
        <f>MIN(150,SUMIF(C110:C111,"&gt;=111/08/01",D110:D111)-SUMIF(C110:C111,"&gt;=114/08/31",D110:D111))</f>
        <v>10</v>
      </c>
      <c r="F111" s="4" t="s">
        <v>582</v>
      </c>
      <c r="G111" s="4"/>
    </row>
    <row r="112" spans="1:7" customFormat="1">
      <c r="A112" s="4">
        <v>3</v>
      </c>
      <c r="B112" s="9" t="s">
        <v>443</v>
      </c>
      <c r="C112" s="6" t="s">
        <v>444</v>
      </c>
      <c r="D112" s="4">
        <v>65</v>
      </c>
      <c r="E112" s="3">
        <f>MIN(150,SUMIF(C110:C112,"&gt;=111/08/01",D110:D112)-SUMIF(C110:C112,"&gt;=114/08/31",D110:D112))</f>
        <v>75</v>
      </c>
      <c r="F112" s="4" t="s">
        <v>305</v>
      </c>
      <c r="G112" s="4"/>
    </row>
    <row r="113" spans="1:7" customFormat="1">
      <c r="A113" s="4">
        <v>4</v>
      </c>
      <c r="B113" s="9" t="s">
        <v>739</v>
      </c>
      <c r="C113" s="4" t="s">
        <v>740</v>
      </c>
      <c r="D113" s="4">
        <v>5</v>
      </c>
      <c r="E113" s="3">
        <f>MIN(150,SUMIF(C110:C113,"&gt;=111/08/01",D110:D113)-SUMIF(C110:C113,"&gt;=114/08/31",D110:D113))</f>
        <v>80</v>
      </c>
      <c r="F113" s="4" t="s">
        <v>308</v>
      </c>
      <c r="G113" s="4"/>
    </row>
    <row r="114" spans="1:7" customFormat="1">
      <c r="A114" s="4">
        <v>5</v>
      </c>
      <c r="B114" s="8" t="s">
        <v>213</v>
      </c>
      <c r="C114" s="6" t="s">
        <v>214</v>
      </c>
      <c r="D114" s="4">
        <v>55</v>
      </c>
      <c r="E114" s="3">
        <v>135</v>
      </c>
      <c r="F114" s="4" t="s">
        <v>218</v>
      </c>
      <c r="G114" s="4"/>
    </row>
    <row r="115" spans="1:7" customFormat="1">
      <c r="A115" s="10">
        <v>6</v>
      </c>
      <c r="B115" s="11" t="s">
        <v>586</v>
      </c>
      <c r="C115" s="10" t="s">
        <v>587</v>
      </c>
      <c r="D115" s="10">
        <v>4</v>
      </c>
      <c r="E115" s="13">
        <v>139</v>
      </c>
      <c r="F115" s="10" t="s">
        <v>32</v>
      </c>
      <c r="G115" s="10"/>
    </row>
    <row r="116" spans="1:7" customFormat="1">
      <c r="A116" s="10">
        <v>7</v>
      </c>
      <c r="B116" s="441" t="s">
        <v>3160</v>
      </c>
      <c r="C116" s="442" t="s">
        <v>3161</v>
      </c>
      <c r="D116" s="10">
        <v>22</v>
      </c>
      <c r="E116" s="13">
        <v>161</v>
      </c>
      <c r="F116" s="10" t="s">
        <v>3155</v>
      </c>
      <c r="G116" s="10"/>
    </row>
    <row r="117" spans="1:7" customFormat="1">
      <c r="A117" s="10">
        <v>8</v>
      </c>
      <c r="B117" s="11" t="s">
        <v>3297</v>
      </c>
      <c r="C117" s="10" t="s">
        <v>3293</v>
      </c>
      <c r="D117" s="10">
        <v>10</v>
      </c>
      <c r="E117" s="13">
        <v>171</v>
      </c>
      <c r="F117" s="10" t="s">
        <v>3281</v>
      </c>
      <c r="G117" s="10"/>
    </row>
    <row r="118" spans="1:7" customFormat="1">
      <c r="A118" s="10">
        <v>9</v>
      </c>
      <c r="B118" s="11" t="s">
        <v>3304</v>
      </c>
      <c r="C118" s="10" t="s">
        <v>3305</v>
      </c>
      <c r="D118" s="10">
        <v>16</v>
      </c>
      <c r="E118" s="13">
        <v>187</v>
      </c>
      <c r="F118" s="10" t="s">
        <v>3301</v>
      </c>
      <c r="G118" s="10"/>
    </row>
    <row r="119" spans="1:7" customFormat="1">
      <c r="A119" s="10">
        <v>10</v>
      </c>
      <c r="B119" s="428" t="s">
        <v>3311</v>
      </c>
      <c r="C119" s="75" t="s">
        <v>3310</v>
      </c>
      <c r="D119" s="75">
        <v>10</v>
      </c>
      <c r="E119" s="89">
        <v>197</v>
      </c>
      <c r="F119" s="75" t="s">
        <v>3301</v>
      </c>
      <c r="G119" s="75"/>
    </row>
    <row r="120" spans="1:7" customFormat="1">
      <c r="A120" s="69">
        <v>11</v>
      </c>
      <c r="B120" s="467"/>
      <c r="C120" s="467"/>
      <c r="D120" s="467"/>
      <c r="E120" s="467"/>
      <c r="F120" s="426"/>
      <c r="G120" s="467"/>
    </row>
    <row r="121" spans="1:7" customFormat="1">
      <c r="A121" s="25">
        <v>12</v>
      </c>
      <c r="B121" s="77"/>
      <c r="C121" s="77"/>
      <c r="D121" s="77"/>
      <c r="E121" s="77"/>
      <c r="F121" s="26"/>
      <c r="G121" s="77"/>
    </row>
    <row r="122" spans="1:7" customFormat="1">
      <c r="A122" s="26">
        <v>13</v>
      </c>
      <c r="B122" s="9"/>
      <c r="C122" s="9"/>
      <c r="D122" s="9"/>
      <c r="E122" s="9"/>
      <c r="F122" s="4"/>
      <c r="G122" s="9"/>
    </row>
    <row r="123" spans="1:7" customFormat="1">
      <c r="A123" s="504" t="s">
        <v>741</v>
      </c>
      <c r="B123" s="504"/>
      <c r="C123" s="504"/>
      <c r="D123" s="95" t="s">
        <v>4</v>
      </c>
      <c r="E123" s="3" t="s">
        <v>5</v>
      </c>
      <c r="F123" s="4" t="s">
        <v>6</v>
      </c>
      <c r="G123" s="5"/>
    </row>
    <row r="124" spans="1:7" customFormat="1">
      <c r="A124" s="504" t="s">
        <v>742</v>
      </c>
      <c r="B124" s="504"/>
      <c r="C124" s="504"/>
      <c r="D124" s="4">
        <f>SUM(D126:D135)</f>
        <v>0</v>
      </c>
      <c r="E124" s="3">
        <v>0</v>
      </c>
      <c r="F124" s="493" t="s">
        <v>8</v>
      </c>
      <c r="G124" s="5"/>
    </row>
    <row r="125" spans="1:7" customFormat="1">
      <c r="A125" s="4" t="s">
        <v>9</v>
      </c>
      <c r="B125" s="96" t="s">
        <v>10</v>
      </c>
      <c r="C125" s="4" t="s">
        <v>11</v>
      </c>
      <c r="D125" s="4" t="s">
        <v>12</v>
      </c>
      <c r="E125" s="3" t="s">
        <v>13</v>
      </c>
      <c r="F125" s="493"/>
      <c r="G125" s="3" t="s">
        <v>14</v>
      </c>
    </row>
    <row r="126" spans="1:7" customFormat="1">
      <c r="A126" s="4">
        <v>1</v>
      </c>
      <c r="B126" s="9"/>
      <c r="C126" s="19"/>
      <c r="D126" s="4"/>
      <c r="E126" s="3"/>
      <c r="F126" s="4"/>
      <c r="G126" s="4"/>
    </row>
    <row r="127" spans="1:7" customFormat="1">
      <c r="A127" s="4">
        <v>2</v>
      </c>
      <c r="B127" s="9"/>
      <c r="C127" s="4"/>
      <c r="D127" s="4"/>
      <c r="E127" s="3"/>
      <c r="F127" s="4"/>
      <c r="G127" s="4"/>
    </row>
    <row r="128" spans="1:7" customFormat="1">
      <c r="A128" s="4">
        <v>3</v>
      </c>
      <c r="B128" s="9"/>
      <c r="C128" s="4"/>
      <c r="D128" s="4"/>
      <c r="E128" s="3"/>
      <c r="F128" s="4"/>
      <c r="G128" s="4"/>
    </row>
    <row r="129" spans="1:7" customFormat="1">
      <c r="A129" s="4">
        <v>4</v>
      </c>
      <c r="B129" s="9"/>
      <c r="C129" s="4"/>
      <c r="D129" s="4"/>
      <c r="E129" s="3"/>
      <c r="F129" s="4"/>
      <c r="G129" s="4"/>
    </row>
    <row r="130" spans="1:7" customFormat="1">
      <c r="A130" s="4">
        <v>5</v>
      </c>
      <c r="B130" s="9"/>
      <c r="C130" s="4"/>
      <c r="D130" s="4"/>
      <c r="E130" s="3"/>
      <c r="F130" s="4"/>
      <c r="G130" s="4"/>
    </row>
    <row r="131" spans="1:7" customFormat="1">
      <c r="A131" s="10">
        <v>6</v>
      </c>
      <c r="B131" s="11"/>
      <c r="C131" s="10"/>
      <c r="D131" s="10"/>
      <c r="E131" s="13"/>
      <c r="F131" s="10"/>
      <c r="G131" s="10"/>
    </row>
    <row r="132" spans="1:7" customFormat="1">
      <c r="A132" s="10">
        <v>7</v>
      </c>
      <c r="B132" s="11"/>
      <c r="C132" s="10"/>
      <c r="D132" s="10"/>
      <c r="E132" s="13"/>
      <c r="F132" s="10"/>
      <c r="G132" s="10"/>
    </row>
    <row r="133" spans="1:7" customFormat="1">
      <c r="A133" s="10">
        <v>8</v>
      </c>
      <c r="B133" s="11"/>
      <c r="C133" s="10"/>
      <c r="D133" s="10"/>
      <c r="E133" s="13"/>
      <c r="F133" s="10"/>
      <c r="G133" s="10"/>
    </row>
    <row r="134" spans="1:7" customFormat="1">
      <c r="A134" s="10">
        <v>9</v>
      </c>
      <c r="B134" s="11"/>
      <c r="C134" s="10"/>
      <c r="D134" s="10"/>
      <c r="E134" s="13"/>
      <c r="F134" s="10"/>
      <c r="G134" s="10"/>
    </row>
    <row r="135" spans="1:7" customFormat="1">
      <c r="A135" s="10">
        <v>10</v>
      </c>
      <c r="B135" s="11"/>
      <c r="C135" s="10"/>
      <c r="D135" s="10"/>
      <c r="E135" s="13"/>
      <c r="F135" s="10"/>
      <c r="G135" s="10"/>
    </row>
    <row r="136" spans="1:7" customFormat="1">
      <c r="A136" s="4">
        <v>11</v>
      </c>
      <c r="B136" s="9"/>
      <c r="C136" s="9"/>
      <c r="D136" s="9"/>
      <c r="E136" s="9"/>
      <c r="F136" s="4"/>
      <c r="G136" s="9"/>
    </row>
    <row r="137" spans="1:7" customFormat="1">
      <c r="A137" s="25">
        <v>12</v>
      </c>
      <c r="B137" s="9"/>
      <c r="C137" s="9"/>
      <c r="D137" s="9"/>
      <c r="E137" s="9"/>
      <c r="F137" s="4"/>
      <c r="G137" s="9"/>
    </row>
    <row r="138" spans="1:7" customFormat="1">
      <c r="A138" s="26">
        <v>13</v>
      </c>
      <c r="B138" s="9"/>
      <c r="C138" s="9"/>
      <c r="D138" s="9"/>
      <c r="E138" s="9"/>
      <c r="F138" s="4"/>
      <c r="G138" s="9"/>
    </row>
    <row r="139" spans="1:7" customFormat="1">
      <c r="A139" s="4">
        <v>14</v>
      </c>
      <c r="B139" s="9"/>
      <c r="C139" s="9"/>
      <c r="D139" s="9"/>
      <c r="E139" s="9"/>
      <c r="F139" s="4"/>
      <c r="G139" s="9"/>
    </row>
    <row r="140" spans="1:7" customFormat="1">
      <c r="A140" s="504" t="s">
        <v>743</v>
      </c>
      <c r="B140" s="504"/>
      <c r="C140" s="504"/>
      <c r="D140" s="95" t="s">
        <v>4</v>
      </c>
      <c r="E140" s="3" t="s">
        <v>5</v>
      </c>
      <c r="F140" s="4" t="s">
        <v>6</v>
      </c>
      <c r="G140" s="5"/>
    </row>
    <row r="141" spans="1:7" customFormat="1">
      <c r="A141" s="504" t="s">
        <v>744</v>
      </c>
      <c r="B141" s="504"/>
      <c r="C141" s="504"/>
      <c r="D141" s="4">
        <f>SUM(D143:D152)</f>
        <v>0</v>
      </c>
      <c r="E141" s="3">
        <v>0</v>
      </c>
      <c r="F141" s="493" t="s">
        <v>8</v>
      </c>
      <c r="G141" s="5"/>
    </row>
    <row r="142" spans="1:7" customFormat="1">
      <c r="A142" s="4" t="s">
        <v>9</v>
      </c>
      <c r="B142" s="96" t="s">
        <v>10</v>
      </c>
      <c r="C142" s="4" t="s">
        <v>11</v>
      </c>
      <c r="D142" s="4" t="s">
        <v>12</v>
      </c>
      <c r="E142" s="3" t="s">
        <v>13</v>
      </c>
      <c r="F142" s="493"/>
      <c r="G142" s="3" t="s">
        <v>14</v>
      </c>
    </row>
    <row r="143" spans="1:7" customFormat="1">
      <c r="A143" s="4">
        <v>1</v>
      </c>
      <c r="B143" s="9"/>
      <c r="C143" s="19"/>
      <c r="D143" s="4"/>
      <c r="E143" s="3"/>
      <c r="F143" s="4"/>
      <c r="G143" s="4"/>
    </row>
    <row r="144" spans="1:7" customFormat="1">
      <c r="A144" s="4">
        <v>2</v>
      </c>
      <c r="B144" s="9"/>
      <c r="C144" s="4"/>
      <c r="D144" s="4"/>
      <c r="E144" s="3"/>
      <c r="F144" s="4"/>
      <c r="G144" s="4"/>
    </row>
    <row r="145" spans="1:7" customFormat="1">
      <c r="A145" s="4">
        <v>3</v>
      </c>
      <c r="B145" s="9"/>
      <c r="C145" s="4"/>
      <c r="D145" s="4"/>
      <c r="E145" s="3"/>
      <c r="F145" s="4"/>
      <c r="G145" s="4"/>
    </row>
    <row r="146" spans="1:7" customFormat="1">
      <c r="A146" s="4">
        <v>4</v>
      </c>
      <c r="B146" s="9"/>
      <c r="C146" s="4"/>
      <c r="D146" s="4"/>
      <c r="E146" s="3"/>
      <c r="F146" s="4"/>
      <c r="G146" s="4"/>
    </row>
    <row r="147" spans="1:7" customFormat="1">
      <c r="A147" s="4">
        <v>5</v>
      </c>
      <c r="B147" s="9"/>
      <c r="C147" s="4"/>
      <c r="D147" s="4"/>
      <c r="E147" s="3"/>
      <c r="F147" s="4"/>
      <c r="G147" s="4"/>
    </row>
    <row r="148" spans="1:7" customFormat="1">
      <c r="A148" s="10">
        <v>6</v>
      </c>
      <c r="B148" s="11"/>
      <c r="C148" s="10"/>
      <c r="D148" s="10"/>
      <c r="E148" s="13"/>
      <c r="F148" s="10"/>
      <c r="G148" s="10"/>
    </row>
    <row r="149" spans="1:7" customFormat="1">
      <c r="A149" s="10">
        <v>7</v>
      </c>
      <c r="B149" s="11"/>
      <c r="C149" s="10"/>
      <c r="D149" s="10"/>
      <c r="E149" s="13"/>
      <c r="F149" s="10"/>
      <c r="G149" s="10"/>
    </row>
    <row r="150" spans="1:7" customFormat="1">
      <c r="A150" s="10">
        <v>8</v>
      </c>
      <c r="B150" s="11"/>
      <c r="C150" s="10"/>
      <c r="D150" s="10"/>
      <c r="E150" s="13"/>
      <c r="F150" s="10"/>
      <c r="G150" s="10"/>
    </row>
    <row r="151" spans="1:7" customFormat="1">
      <c r="A151" s="10">
        <v>9</v>
      </c>
      <c r="B151" s="11"/>
      <c r="C151" s="10"/>
      <c r="D151" s="10"/>
      <c r="E151" s="13"/>
      <c r="F151" s="10"/>
      <c r="G151" s="10"/>
    </row>
    <row r="152" spans="1:7" customFormat="1">
      <c r="A152" s="10">
        <v>10</v>
      </c>
      <c r="B152" s="11"/>
      <c r="C152" s="10"/>
      <c r="D152" s="10"/>
      <c r="E152" s="13"/>
      <c r="F152" s="10"/>
      <c r="G152" s="10"/>
    </row>
    <row r="153" spans="1:7" customFormat="1">
      <c r="A153" s="4">
        <v>11</v>
      </c>
      <c r="B153" s="9"/>
      <c r="C153" s="9"/>
      <c r="D153" s="9"/>
      <c r="E153" s="9"/>
      <c r="F153" s="4"/>
      <c r="G153" s="9"/>
    </row>
    <row r="154" spans="1:7" customFormat="1">
      <c r="A154" s="25">
        <v>12</v>
      </c>
      <c r="B154" s="9"/>
      <c r="C154" s="9"/>
      <c r="D154" s="9"/>
      <c r="E154" s="9"/>
      <c r="F154" s="4"/>
      <c r="G154" s="9"/>
    </row>
    <row r="155" spans="1:7" customFormat="1">
      <c r="A155" s="26">
        <v>13</v>
      </c>
      <c r="B155" s="9"/>
      <c r="C155" s="9"/>
      <c r="D155" s="9"/>
      <c r="E155" s="9"/>
      <c r="F155" s="4"/>
      <c r="G155" s="9"/>
    </row>
    <row r="156" spans="1:7" customFormat="1">
      <c r="A156" s="504" t="s">
        <v>745</v>
      </c>
      <c r="B156" s="504"/>
      <c r="C156" s="504"/>
      <c r="D156" s="95" t="s">
        <v>4</v>
      </c>
      <c r="E156" s="3" t="s">
        <v>5</v>
      </c>
      <c r="F156" s="4" t="s">
        <v>6</v>
      </c>
      <c r="G156" s="5"/>
    </row>
    <row r="157" spans="1:7" customFormat="1">
      <c r="A157" s="504" t="s">
        <v>746</v>
      </c>
      <c r="B157" s="504"/>
      <c r="C157" s="504"/>
      <c r="D157" s="4">
        <f>SUM(D159:D168)</f>
        <v>228</v>
      </c>
      <c r="E157" s="3">
        <v>224</v>
      </c>
      <c r="F157" s="493" t="s">
        <v>8</v>
      </c>
      <c r="G157" s="5"/>
    </row>
    <row r="158" spans="1:7" customFormat="1">
      <c r="A158" s="4" t="s">
        <v>9</v>
      </c>
      <c r="B158" s="96" t="s">
        <v>10</v>
      </c>
      <c r="C158" s="4" t="s">
        <v>11</v>
      </c>
      <c r="D158" s="4" t="s">
        <v>12</v>
      </c>
      <c r="E158" s="3" t="s">
        <v>13</v>
      </c>
      <c r="F158" s="493"/>
      <c r="G158" s="3" t="s">
        <v>14</v>
      </c>
    </row>
    <row r="159" spans="1:7" customFormat="1">
      <c r="A159" s="4">
        <v>1</v>
      </c>
      <c r="B159" s="9" t="s">
        <v>569</v>
      </c>
      <c r="C159" s="4" t="s">
        <v>570</v>
      </c>
      <c r="D159" s="4">
        <v>4</v>
      </c>
      <c r="E159" s="3">
        <f>MIN(150,SUMIF(C159,"&gt;=111/08/01",D159)-SUMIF(C159,"&gt;=114/08/31",D159))</f>
        <v>4</v>
      </c>
      <c r="F159" s="4" t="s">
        <v>582</v>
      </c>
      <c r="G159" s="4"/>
    </row>
    <row r="160" spans="1:7" customFormat="1">
      <c r="A160" s="4">
        <v>2</v>
      </c>
      <c r="B160" s="9" t="s">
        <v>225</v>
      </c>
      <c r="C160" s="4" t="s">
        <v>460</v>
      </c>
      <c r="D160" s="4">
        <v>20</v>
      </c>
      <c r="E160" s="3">
        <f>MIN(150,SUMIF(C159:C160,"&gt;=111/08/01",D159:D160)-SUMIF(C159:C160,"&gt;=114/08/31",D159:D160))</f>
        <v>24</v>
      </c>
      <c r="F160" s="4" t="s">
        <v>300</v>
      </c>
      <c r="G160" s="4"/>
    </row>
    <row r="161" spans="1:7" customFormat="1">
      <c r="A161" s="4">
        <v>3</v>
      </c>
      <c r="B161" s="9" t="s">
        <v>225</v>
      </c>
      <c r="C161" s="4" t="s">
        <v>311</v>
      </c>
      <c r="D161" s="4">
        <v>20</v>
      </c>
      <c r="E161" s="3">
        <f>MIN(150,SUMIF(C159:C161,"&gt;=111/08/01",D159:D161)-SUMIF(C159:C161,"&gt;=114/08/31",D159:D161))</f>
        <v>44</v>
      </c>
      <c r="F161" s="4" t="s">
        <v>308</v>
      </c>
      <c r="G161" s="4"/>
    </row>
    <row r="162" spans="1:7" customFormat="1">
      <c r="A162" s="4">
        <v>4</v>
      </c>
      <c r="B162" s="9" t="s">
        <v>443</v>
      </c>
      <c r="C162" s="4" t="s">
        <v>444</v>
      </c>
      <c r="D162" s="4">
        <v>65</v>
      </c>
      <c r="E162" s="3">
        <f>MIN(150,SUMIF(C159:C162,"&gt;=111/08/01",D159:D162)-SUMIF(C159:C162,"&gt;=114/08/31",D159:D162))</f>
        <v>109</v>
      </c>
      <c r="F162" s="4" t="s">
        <v>308</v>
      </c>
      <c r="G162" s="4"/>
    </row>
    <row r="163" spans="1:7" customFormat="1">
      <c r="A163" s="4">
        <v>5</v>
      </c>
      <c r="B163" s="8" t="s">
        <v>638</v>
      </c>
      <c r="C163" s="6" t="s">
        <v>226</v>
      </c>
      <c r="D163" s="4">
        <v>20</v>
      </c>
      <c r="E163" s="3">
        <v>129</v>
      </c>
      <c r="F163" s="4" t="s">
        <v>127</v>
      </c>
      <c r="G163" s="4"/>
    </row>
    <row r="164" spans="1:7" customFormat="1">
      <c r="A164" s="10">
        <v>6</v>
      </c>
      <c r="B164" s="51" t="s">
        <v>221</v>
      </c>
      <c r="C164" s="41" t="s">
        <v>222</v>
      </c>
      <c r="D164" s="41">
        <v>20</v>
      </c>
      <c r="E164" s="41">
        <v>149</v>
      </c>
      <c r="F164" s="41" t="s">
        <v>215</v>
      </c>
      <c r="G164" s="10"/>
    </row>
    <row r="165" spans="1:7" customFormat="1">
      <c r="A165" s="10">
        <v>7</v>
      </c>
      <c r="B165" s="68" t="s">
        <v>213</v>
      </c>
      <c r="C165" s="53" t="s">
        <v>214</v>
      </c>
      <c r="D165" s="54">
        <v>55</v>
      </c>
      <c r="E165" s="55">
        <v>200</v>
      </c>
      <c r="F165" s="54" t="s">
        <v>218</v>
      </c>
      <c r="G165" s="10"/>
    </row>
    <row r="166" spans="1:7" customFormat="1">
      <c r="A166" s="10">
        <v>8</v>
      </c>
      <c r="B166" s="11" t="s">
        <v>586</v>
      </c>
      <c r="C166" s="10" t="s">
        <v>587</v>
      </c>
      <c r="D166" s="10">
        <v>4</v>
      </c>
      <c r="E166" s="13">
        <v>204</v>
      </c>
      <c r="F166" s="10" t="s">
        <v>32</v>
      </c>
      <c r="G166" s="10"/>
    </row>
    <row r="167" spans="1:7" customFormat="1">
      <c r="A167" s="10">
        <v>9</v>
      </c>
      <c r="B167" s="11" t="s">
        <v>3170</v>
      </c>
      <c r="C167" s="10" t="s">
        <v>3168</v>
      </c>
      <c r="D167" s="10">
        <v>20</v>
      </c>
      <c r="E167" s="13">
        <v>224</v>
      </c>
      <c r="F167" s="10" t="s">
        <v>3155</v>
      </c>
      <c r="G167" s="10"/>
    </row>
    <row r="168" spans="1:7" customFormat="1">
      <c r="A168" s="10">
        <v>10</v>
      </c>
      <c r="B168" s="11"/>
      <c r="C168" s="10"/>
      <c r="D168" s="10"/>
      <c r="E168" s="13"/>
      <c r="F168" s="10"/>
      <c r="G168" s="10"/>
    </row>
    <row r="169" spans="1:7" customFormat="1">
      <c r="A169" s="4">
        <v>11</v>
      </c>
      <c r="B169" s="9"/>
      <c r="C169" s="9"/>
      <c r="D169" s="9"/>
      <c r="E169" s="9"/>
      <c r="F169" s="4"/>
      <c r="G169" s="9"/>
    </row>
    <row r="170" spans="1:7" customFormat="1">
      <c r="A170" s="25">
        <v>12</v>
      </c>
      <c r="B170" s="9"/>
      <c r="C170" s="9"/>
      <c r="D170" s="9"/>
      <c r="E170" s="9"/>
      <c r="F170" s="4"/>
      <c r="G170" s="9"/>
    </row>
    <row r="171" spans="1:7" customFormat="1">
      <c r="A171" s="26">
        <v>13</v>
      </c>
      <c r="B171" s="9"/>
      <c r="C171" s="9"/>
      <c r="D171" s="9"/>
      <c r="E171" s="9"/>
      <c r="F171" s="4"/>
      <c r="G171" s="9"/>
    </row>
    <row r="172" spans="1:7" customFormat="1">
      <c r="A172" s="4">
        <v>14</v>
      </c>
      <c r="B172" s="9"/>
      <c r="C172" s="9"/>
      <c r="D172" s="9"/>
      <c r="E172" s="9"/>
      <c r="F172" s="4"/>
      <c r="G172" s="9"/>
    </row>
    <row r="173" spans="1:7" customFormat="1">
      <c r="A173" s="504" t="s">
        <v>747</v>
      </c>
      <c r="B173" s="504"/>
      <c r="C173" s="504"/>
      <c r="D173" s="95" t="s">
        <v>4</v>
      </c>
      <c r="E173" s="3" t="s">
        <v>5</v>
      </c>
      <c r="F173" s="4" t="s">
        <v>6</v>
      </c>
      <c r="G173" s="5"/>
    </row>
    <row r="174" spans="1:7" customFormat="1">
      <c r="A174" s="504" t="s">
        <v>748</v>
      </c>
      <c r="B174" s="504"/>
      <c r="C174" s="504"/>
      <c r="D174" s="4">
        <v>493</v>
      </c>
      <c r="E174" s="3">
        <v>368</v>
      </c>
      <c r="F174" s="493" t="s">
        <v>8</v>
      </c>
      <c r="G174" s="5"/>
    </row>
    <row r="175" spans="1:7" customFormat="1">
      <c r="A175" s="4" t="s">
        <v>9</v>
      </c>
      <c r="B175" s="96" t="s">
        <v>10</v>
      </c>
      <c r="C175" s="4" t="s">
        <v>11</v>
      </c>
      <c r="D175" s="4" t="s">
        <v>12</v>
      </c>
      <c r="E175" s="3" t="s">
        <v>13</v>
      </c>
      <c r="F175" s="493"/>
      <c r="G175" s="3" t="s">
        <v>14</v>
      </c>
    </row>
    <row r="176" spans="1:7" customFormat="1" ht="17.25" customHeight="1">
      <c r="A176" s="4">
        <v>1</v>
      </c>
      <c r="B176" s="9" t="s">
        <v>576</v>
      </c>
      <c r="C176" s="4" t="s">
        <v>577</v>
      </c>
      <c r="D176" s="4">
        <v>6</v>
      </c>
      <c r="E176" s="3">
        <f>MIN(150,SUMIF(C176,"&gt;=111/08/01",D176)-SUMIF(C176,"&gt;=114/08/31",D176))</f>
        <v>6</v>
      </c>
      <c r="F176" s="4" t="s">
        <v>578</v>
      </c>
      <c r="G176" s="4"/>
    </row>
    <row r="177" spans="1:7" customFormat="1">
      <c r="A177" s="4">
        <v>2</v>
      </c>
      <c r="B177" s="9" t="s">
        <v>484</v>
      </c>
      <c r="C177" s="4" t="s">
        <v>749</v>
      </c>
      <c r="D177" s="4">
        <v>20</v>
      </c>
      <c r="E177" s="3">
        <f>MIN(150,SUMIF(C176:C177,"&gt;=111/08/01",D176:D177)-SUMIF(C176:C177,"&gt;=114/08/31",D176:D177))</f>
        <v>26</v>
      </c>
      <c r="F177" s="4" t="s">
        <v>581</v>
      </c>
      <c r="G177" s="4"/>
    </row>
    <row r="178" spans="1:7" customFormat="1">
      <c r="A178" s="4">
        <v>3</v>
      </c>
      <c r="B178" s="9" t="s">
        <v>592</v>
      </c>
      <c r="C178" s="4" t="s">
        <v>593</v>
      </c>
      <c r="D178" s="4">
        <v>12</v>
      </c>
      <c r="E178" s="3">
        <f>SUM(E177,D178)</f>
        <v>38</v>
      </c>
      <c r="F178" s="4" t="s">
        <v>750</v>
      </c>
      <c r="G178" s="4"/>
    </row>
    <row r="179" spans="1:7" customFormat="1">
      <c r="A179" s="4">
        <v>4</v>
      </c>
      <c r="B179" s="9" t="s">
        <v>751</v>
      </c>
      <c r="C179" s="4" t="s">
        <v>752</v>
      </c>
      <c r="D179" s="4">
        <v>20</v>
      </c>
      <c r="E179" s="3">
        <f>MIN(150,SUMIF(C176:C179,"&gt;=111/08/01",D176:D179)-SUMIF(C176:C179,"&gt;=114/08/31",D176:D179))</f>
        <v>58</v>
      </c>
      <c r="F179" s="4" t="s">
        <v>609</v>
      </c>
      <c r="G179" s="4"/>
    </row>
    <row r="180" spans="1:7" customFormat="1">
      <c r="A180" s="4">
        <v>5</v>
      </c>
      <c r="B180" s="9" t="s">
        <v>753</v>
      </c>
      <c r="C180" s="4" t="s">
        <v>754</v>
      </c>
      <c r="D180" s="4">
        <v>100</v>
      </c>
      <c r="E180" s="3">
        <f>MIN(150,SUMIF(C176:C180,"&gt;=111/08/01",D176:D180)-SUMIF(C176:C180,"&gt;=114/08/31",D176:D180))</f>
        <v>150</v>
      </c>
      <c r="F180" s="4" t="s">
        <v>609</v>
      </c>
      <c r="G180" s="4"/>
    </row>
    <row r="181" spans="1:7" customFormat="1">
      <c r="A181" s="10">
        <v>6</v>
      </c>
      <c r="B181" s="11" t="s">
        <v>398</v>
      </c>
      <c r="C181" s="10" t="s">
        <v>399</v>
      </c>
      <c r="D181" s="10">
        <v>8</v>
      </c>
      <c r="E181" s="13">
        <f>MIN(150,SUMIF(C176:C181,"&gt;=111/08/01",D176:D181)-SUMIF(C176:C181,"&gt;=114/08/31",D176:D181))</f>
        <v>150</v>
      </c>
      <c r="F181" s="10" t="s">
        <v>300</v>
      </c>
      <c r="G181" s="10"/>
    </row>
    <row r="182" spans="1:7" customFormat="1">
      <c r="A182" s="10">
        <v>7</v>
      </c>
      <c r="B182" s="11" t="s">
        <v>573</v>
      </c>
      <c r="C182" s="12" t="s">
        <v>307</v>
      </c>
      <c r="D182" s="10">
        <v>4</v>
      </c>
      <c r="E182" s="13">
        <f>MIN(150,SUMIF(C176:C182,"&gt;=111/08/01",D176:D182)-SUMIF(C176:C182,"&gt;=114/08/31",D176:D182))</f>
        <v>150</v>
      </c>
      <c r="F182" s="10" t="s">
        <v>308</v>
      </c>
      <c r="G182" s="10"/>
    </row>
    <row r="183" spans="1:7" customFormat="1">
      <c r="A183" s="10">
        <v>8</v>
      </c>
      <c r="B183" s="11" t="s">
        <v>443</v>
      </c>
      <c r="C183" s="10" t="s">
        <v>444</v>
      </c>
      <c r="D183" s="10">
        <v>65</v>
      </c>
      <c r="E183" s="13">
        <f>MIN(150,SUMIF(C176:C182,"&gt;=111/08/01",D176:D182)-SUMIF(C176:C182,"&gt;=114/08/31",D176:D182))</f>
        <v>150</v>
      </c>
      <c r="F183" s="10" t="s">
        <v>308</v>
      </c>
      <c r="G183" s="10"/>
    </row>
    <row r="184" spans="1:7" customFormat="1">
      <c r="A184" s="10">
        <v>9</v>
      </c>
      <c r="B184" s="11" t="s">
        <v>730</v>
      </c>
      <c r="C184" s="10" t="s">
        <v>731</v>
      </c>
      <c r="D184" s="10">
        <v>16</v>
      </c>
      <c r="E184" s="13">
        <f>MIN(150,SUMIF(C176:C183,"&gt;=111/08/01",D176:D183)-SUMIF(C176:C183,"&gt;=114/08/31",D176:D183))</f>
        <v>150</v>
      </c>
      <c r="F184" s="10" t="s">
        <v>308</v>
      </c>
      <c r="G184" s="10"/>
    </row>
    <row r="185" spans="1:7" customFormat="1">
      <c r="A185" s="10">
        <v>10</v>
      </c>
      <c r="B185" s="11" t="s">
        <v>484</v>
      </c>
      <c r="C185" s="10" t="s">
        <v>485</v>
      </c>
      <c r="D185" s="10">
        <v>20</v>
      </c>
      <c r="E185" s="13">
        <f>MIN(150,SUMIF(C176:C184,"&gt;=111/08/01",D176:D184)-SUMIF(C176:C184,"&gt;=114/08/31",D176:D184))</f>
        <v>150</v>
      </c>
      <c r="F185" s="10" t="s">
        <v>308</v>
      </c>
      <c r="G185" s="10"/>
    </row>
    <row r="186" spans="1:7" customFormat="1">
      <c r="A186" s="4">
        <v>11</v>
      </c>
      <c r="B186" s="9" t="s">
        <v>452</v>
      </c>
      <c r="C186" s="6" t="s">
        <v>453</v>
      </c>
      <c r="D186" s="4">
        <v>40</v>
      </c>
      <c r="E186" s="3">
        <f>MIN(150,SUMIF(C176:C186,"&gt;=111/08/01",D176:D186)-SUMIF(C176:C186,"&gt;=114/08/31",D176:D186))</f>
        <v>150</v>
      </c>
      <c r="F186" s="4" t="s">
        <v>454</v>
      </c>
      <c r="G186" s="9"/>
    </row>
    <row r="187" spans="1:7" customFormat="1">
      <c r="A187" s="25">
        <v>12</v>
      </c>
      <c r="B187" s="9" t="s">
        <v>329</v>
      </c>
      <c r="C187" s="4" t="s">
        <v>330</v>
      </c>
      <c r="D187" s="4">
        <v>20</v>
      </c>
      <c r="E187" s="3">
        <v>170</v>
      </c>
      <c r="F187" s="4" t="s">
        <v>130</v>
      </c>
      <c r="G187" s="9"/>
    </row>
    <row r="188" spans="1:7" customFormat="1">
      <c r="A188" s="26">
        <v>13</v>
      </c>
      <c r="B188" s="9" t="s">
        <v>484</v>
      </c>
      <c r="C188" s="4" t="s">
        <v>486</v>
      </c>
      <c r="D188" s="4">
        <v>20</v>
      </c>
      <c r="E188" s="3">
        <v>190</v>
      </c>
      <c r="F188" s="4" t="s">
        <v>130</v>
      </c>
      <c r="G188" s="9"/>
    </row>
    <row r="189" spans="1:7" customFormat="1">
      <c r="A189" s="25">
        <v>14</v>
      </c>
      <c r="B189" s="9" t="s">
        <v>487</v>
      </c>
      <c r="C189" s="4" t="s">
        <v>488</v>
      </c>
      <c r="D189" s="4">
        <v>24</v>
      </c>
      <c r="E189" s="3">
        <f>E188+D189</f>
        <v>214</v>
      </c>
      <c r="F189" s="4" t="s">
        <v>130</v>
      </c>
      <c r="G189" s="9"/>
    </row>
    <row r="190" spans="1:7" customFormat="1">
      <c r="A190" s="26">
        <v>15</v>
      </c>
      <c r="B190" s="9" t="s">
        <v>489</v>
      </c>
      <c r="C190" s="4" t="s">
        <v>490</v>
      </c>
      <c r="D190" s="4">
        <v>24</v>
      </c>
      <c r="E190" s="3">
        <f t="shared" ref="E190:E197" si="0">E189+D190</f>
        <v>238</v>
      </c>
      <c r="F190" s="4" t="s">
        <v>130</v>
      </c>
      <c r="G190" s="9"/>
    </row>
    <row r="191" spans="1:7" customFormat="1">
      <c r="A191" s="98">
        <v>16</v>
      </c>
      <c r="B191" s="39" t="s">
        <v>656</v>
      </c>
      <c r="C191" s="41" t="s">
        <v>657</v>
      </c>
      <c r="D191" s="41">
        <v>6</v>
      </c>
      <c r="E191" s="3">
        <f t="shared" si="0"/>
        <v>244</v>
      </c>
      <c r="F191" s="41" t="s">
        <v>130</v>
      </c>
      <c r="G191" s="39"/>
    </row>
    <row r="192" spans="1:7" customFormat="1">
      <c r="A192" s="93">
        <v>17</v>
      </c>
      <c r="B192" s="39" t="s">
        <v>249</v>
      </c>
      <c r="C192" s="41" t="s">
        <v>250</v>
      </c>
      <c r="D192" s="41">
        <v>14</v>
      </c>
      <c r="E192" s="3">
        <f t="shared" si="0"/>
        <v>258</v>
      </c>
      <c r="F192" s="41" t="s">
        <v>130</v>
      </c>
      <c r="G192" s="39"/>
    </row>
    <row r="193" spans="1:7" customFormat="1">
      <c r="A193" s="98">
        <v>18</v>
      </c>
      <c r="B193" s="39" t="s">
        <v>755</v>
      </c>
      <c r="C193" s="41" t="s">
        <v>756</v>
      </c>
      <c r="D193" s="41">
        <v>24</v>
      </c>
      <c r="E193" s="3">
        <f t="shared" si="0"/>
        <v>282</v>
      </c>
      <c r="F193" s="41" t="s">
        <v>130</v>
      </c>
      <c r="G193" s="39"/>
    </row>
    <row r="194" spans="1:7" customFormat="1">
      <c r="A194" s="93">
        <v>19</v>
      </c>
      <c r="B194" s="51" t="s">
        <v>732</v>
      </c>
      <c r="C194" s="41" t="s">
        <v>222</v>
      </c>
      <c r="D194" s="82">
        <v>20</v>
      </c>
      <c r="E194" s="3">
        <f t="shared" si="0"/>
        <v>302</v>
      </c>
      <c r="F194" s="41" t="s">
        <v>215</v>
      </c>
      <c r="G194" s="39"/>
    </row>
    <row r="195" spans="1:7" customFormat="1">
      <c r="A195" s="93">
        <v>20</v>
      </c>
      <c r="B195" s="51" t="s">
        <v>463</v>
      </c>
      <c r="C195" s="41" t="s">
        <v>464</v>
      </c>
      <c r="D195" s="82">
        <v>30</v>
      </c>
      <c r="E195" s="3">
        <f t="shared" si="0"/>
        <v>332</v>
      </c>
      <c r="F195" s="41" t="s">
        <v>174</v>
      </c>
      <c r="G195" s="39"/>
    </row>
    <row r="196" spans="1:7" customFormat="1">
      <c r="A196" s="26">
        <v>21</v>
      </c>
      <c r="B196" s="46" t="s">
        <v>586</v>
      </c>
      <c r="C196" s="4" t="s">
        <v>587</v>
      </c>
      <c r="D196" s="21">
        <v>4</v>
      </c>
      <c r="E196" s="3">
        <f t="shared" si="0"/>
        <v>336</v>
      </c>
      <c r="F196" s="4" t="s">
        <v>32</v>
      </c>
      <c r="G196" s="9"/>
    </row>
    <row r="197" spans="1:7" customFormat="1">
      <c r="A197" s="26">
        <v>22</v>
      </c>
      <c r="B197" s="46" t="s">
        <v>138</v>
      </c>
      <c r="C197" s="4" t="s">
        <v>139</v>
      </c>
      <c r="D197" s="21">
        <v>32</v>
      </c>
      <c r="E197" s="3">
        <f t="shared" si="0"/>
        <v>368</v>
      </c>
      <c r="F197" s="4" t="s">
        <v>32</v>
      </c>
      <c r="G197" s="9"/>
    </row>
    <row r="198" spans="1:7" customFormat="1">
      <c r="A198" s="26">
        <v>23</v>
      </c>
      <c r="B198" s="46"/>
      <c r="C198" s="4"/>
      <c r="D198" s="21"/>
      <c r="E198" s="3"/>
      <c r="F198" s="4"/>
      <c r="G198" s="9"/>
    </row>
    <row r="199" spans="1:7" customFormat="1">
      <c r="A199" s="26">
        <v>24</v>
      </c>
      <c r="B199" s="46"/>
      <c r="C199" s="4"/>
      <c r="D199" s="21"/>
      <c r="E199" s="3"/>
      <c r="F199" s="4"/>
      <c r="G199" s="9"/>
    </row>
    <row r="200" spans="1:7" customFormat="1">
      <c r="A200" s="25">
        <v>25</v>
      </c>
      <c r="B200" s="23"/>
      <c r="C200" s="22"/>
      <c r="D200" s="4"/>
      <c r="E200" s="3"/>
      <c r="F200" s="22"/>
      <c r="G200" s="9"/>
    </row>
    <row r="201" spans="1:7" customFormat="1">
      <c r="A201" s="504" t="s">
        <v>757</v>
      </c>
      <c r="B201" s="504"/>
      <c r="C201" s="504"/>
      <c r="D201" s="95" t="s">
        <v>4</v>
      </c>
      <c r="E201" s="3" t="s">
        <v>5</v>
      </c>
      <c r="F201" s="4" t="s">
        <v>6</v>
      </c>
      <c r="G201" s="5"/>
    </row>
    <row r="202" spans="1:7" customFormat="1">
      <c r="A202" s="504" t="s">
        <v>758</v>
      </c>
      <c r="B202" s="504"/>
      <c r="C202" s="504"/>
      <c r="D202" s="4">
        <f>SUM(D204:D213)</f>
        <v>180</v>
      </c>
      <c r="E202" s="3">
        <v>180</v>
      </c>
      <c r="F202" s="493" t="s">
        <v>8</v>
      </c>
      <c r="G202" s="5"/>
    </row>
    <row r="203" spans="1:7" customFormat="1">
      <c r="A203" s="4" t="s">
        <v>9</v>
      </c>
      <c r="B203" s="96" t="s">
        <v>10</v>
      </c>
      <c r="C203" s="4" t="s">
        <v>11</v>
      </c>
      <c r="D203" s="4" t="s">
        <v>12</v>
      </c>
      <c r="E203" s="3" t="s">
        <v>13</v>
      </c>
      <c r="F203" s="493"/>
      <c r="G203" s="3" t="s">
        <v>14</v>
      </c>
    </row>
    <row r="204" spans="1:7" customFormat="1">
      <c r="A204" s="4">
        <v>1</v>
      </c>
      <c r="B204" s="9" t="s">
        <v>569</v>
      </c>
      <c r="C204" s="4" t="s">
        <v>570</v>
      </c>
      <c r="D204" s="4">
        <v>4</v>
      </c>
      <c r="E204" s="3">
        <f>MIN(150,SUMIF(C204,"&gt;=111/08/01",D204)-SUMIF(C204,"&gt;=114/08/31",D204))</f>
        <v>4</v>
      </c>
      <c r="F204" s="4" t="s">
        <v>582</v>
      </c>
      <c r="G204" s="4"/>
    </row>
    <row r="205" spans="1:7" customFormat="1">
      <c r="A205" s="4">
        <v>2</v>
      </c>
      <c r="B205" s="9" t="s">
        <v>571</v>
      </c>
      <c r="C205" s="4" t="s">
        <v>572</v>
      </c>
      <c r="D205" s="4">
        <v>10</v>
      </c>
      <c r="E205" s="3">
        <f>MIN(150,SUMIF(C204:C205,"&gt;=111/08/01",D204:D205)-SUMIF(C204,"&gt;=114/08/31",D204))</f>
        <v>14</v>
      </c>
      <c r="F205" s="4" t="s">
        <v>582</v>
      </c>
      <c r="G205" s="4"/>
    </row>
    <row r="206" spans="1:7" customFormat="1">
      <c r="A206" s="4">
        <v>3</v>
      </c>
      <c r="B206" s="9" t="s">
        <v>443</v>
      </c>
      <c r="C206" s="4" t="s">
        <v>444</v>
      </c>
      <c r="D206" s="4">
        <v>65</v>
      </c>
      <c r="E206" s="3">
        <f>MIN(150,SUMIF(C204:C206,"&gt;=111/08/01",D204:D206)-SUMIF(C204:C206,"&gt;=114/08/31",D204:D206))</f>
        <v>79</v>
      </c>
      <c r="F206" s="4" t="s">
        <v>308</v>
      </c>
      <c r="G206" s="4"/>
    </row>
    <row r="207" spans="1:7" customFormat="1">
      <c r="A207" s="4">
        <v>4</v>
      </c>
      <c r="B207" s="73" t="s">
        <v>213</v>
      </c>
      <c r="C207" s="47" t="s">
        <v>214</v>
      </c>
      <c r="D207" s="48">
        <v>55</v>
      </c>
      <c r="E207" s="49">
        <v>134</v>
      </c>
      <c r="F207" s="48" t="s">
        <v>218</v>
      </c>
      <c r="G207" s="4"/>
    </row>
    <row r="208" spans="1:7" customFormat="1">
      <c r="A208" s="4">
        <v>5</v>
      </c>
      <c r="B208" s="9" t="s">
        <v>586</v>
      </c>
      <c r="C208" s="4" t="s">
        <v>587</v>
      </c>
      <c r="D208" s="4">
        <v>4</v>
      </c>
      <c r="E208" s="3">
        <v>138</v>
      </c>
      <c r="F208" s="4" t="s">
        <v>32</v>
      </c>
      <c r="G208" s="4"/>
    </row>
    <row r="209" spans="1:7" customFormat="1">
      <c r="A209" s="10">
        <v>6</v>
      </c>
      <c r="B209" s="435" t="s">
        <v>3160</v>
      </c>
      <c r="C209" s="443" t="s">
        <v>3161</v>
      </c>
      <c r="D209" s="10">
        <v>22</v>
      </c>
      <c r="E209" s="13">
        <v>160</v>
      </c>
      <c r="F209" s="10" t="s">
        <v>3155</v>
      </c>
      <c r="G209" s="10"/>
    </row>
    <row r="210" spans="1:7" customFormat="1">
      <c r="A210" s="10">
        <v>7</v>
      </c>
      <c r="B210" s="11" t="s">
        <v>3297</v>
      </c>
      <c r="C210" s="10" t="s">
        <v>3293</v>
      </c>
      <c r="D210" s="10">
        <v>10</v>
      </c>
      <c r="E210" s="13">
        <v>170</v>
      </c>
      <c r="F210" s="10" t="s">
        <v>3281</v>
      </c>
      <c r="G210" s="10"/>
    </row>
    <row r="211" spans="1:7" customFormat="1">
      <c r="A211" s="10">
        <v>8</v>
      </c>
      <c r="B211" s="11" t="s">
        <v>3311</v>
      </c>
      <c r="C211" s="10" t="s">
        <v>3310</v>
      </c>
      <c r="D211" s="10">
        <v>10</v>
      </c>
      <c r="E211" s="13">
        <v>180</v>
      </c>
      <c r="F211" s="10" t="s">
        <v>3301</v>
      </c>
      <c r="G211" s="10"/>
    </row>
    <row r="212" spans="1:7" customFormat="1">
      <c r="A212" s="10">
        <v>9</v>
      </c>
      <c r="B212" s="11"/>
      <c r="C212" s="10"/>
      <c r="D212" s="10"/>
      <c r="E212" s="13"/>
      <c r="F212" s="10"/>
      <c r="G212" s="10"/>
    </row>
    <row r="213" spans="1:7" customFormat="1">
      <c r="A213" s="10">
        <v>10</v>
      </c>
      <c r="B213" s="11"/>
      <c r="C213" s="10"/>
      <c r="D213" s="10"/>
      <c r="E213" s="13"/>
      <c r="F213" s="10"/>
      <c r="G213" s="10"/>
    </row>
    <row r="214" spans="1:7" customFormat="1">
      <c r="A214" s="4">
        <v>11</v>
      </c>
      <c r="B214" s="9"/>
      <c r="C214" s="9"/>
      <c r="D214" s="9"/>
      <c r="E214" s="9"/>
      <c r="F214" s="4"/>
      <c r="G214" s="9"/>
    </row>
    <row r="215" spans="1:7" customFormat="1">
      <c r="A215" s="25">
        <v>12</v>
      </c>
      <c r="B215" s="9"/>
      <c r="C215" s="9"/>
      <c r="D215" s="9"/>
      <c r="E215" s="9"/>
      <c r="F215" s="4"/>
      <c r="G215" s="9"/>
    </row>
    <row r="216" spans="1:7" customFormat="1">
      <c r="A216" s="26">
        <v>13</v>
      </c>
      <c r="B216" s="9"/>
      <c r="C216" s="9"/>
      <c r="D216" s="9"/>
      <c r="E216" s="9"/>
      <c r="F216" s="4"/>
      <c r="G216" s="9"/>
    </row>
    <row r="217" spans="1:7" customFormat="1">
      <c r="A217" s="4">
        <v>14</v>
      </c>
      <c r="B217" s="9"/>
      <c r="C217" s="9"/>
      <c r="D217" s="9"/>
      <c r="E217" s="9"/>
      <c r="F217" s="4"/>
      <c r="G217" s="9"/>
    </row>
    <row r="218" spans="1:7" customFormat="1">
      <c r="A218" s="504" t="s">
        <v>759</v>
      </c>
      <c r="B218" s="504"/>
      <c r="C218" s="504"/>
      <c r="D218" s="95" t="s">
        <v>4</v>
      </c>
      <c r="E218" s="3" t="s">
        <v>5</v>
      </c>
      <c r="F218" s="4" t="s">
        <v>6</v>
      </c>
      <c r="G218" s="5"/>
    </row>
    <row r="219" spans="1:7" customFormat="1">
      <c r="A219" s="504" t="s">
        <v>760</v>
      </c>
      <c r="B219" s="504"/>
      <c r="C219" s="504"/>
      <c r="D219" s="4">
        <f>SUM(D221:D230)</f>
        <v>0</v>
      </c>
      <c r="E219" s="3">
        <v>0</v>
      </c>
      <c r="F219" s="493" t="s">
        <v>8</v>
      </c>
      <c r="G219" s="5"/>
    </row>
    <row r="220" spans="1:7" customFormat="1">
      <c r="A220" s="4" t="s">
        <v>9</v>
      </c>
      <c r="B220" s="96" t="s">
        <v>10</v>
      </c>
      <c r="C220" s="4" t="s">
        <v>11</v>
      </c>
      <c r="D220" s="4" t="s">
        <v>12</v>
      </c>
      <c r="E220" s="3" t="s">
        <v>13</v>
      </c>
      <c r="F220" s="493"/>
      <c r="G220" s="3" t="s">
        <v>14</v>
      </c>
    </row>
    <row r="221" spans="1:7" customFormat="1">
      <c r="A221" s="4">
        <v>1</v>
      </c>
      <c r="B221" s="9"/>
      <c r="C221" s="19"/>
      <c r="D221" s="4"/>
      <c r="E221" s="3"/>
      <c r="F221" s="4"/>
      <c r="G221" s="4"/>
    </row>
    <row r="222" spans="1:7" customFormat="1">
      <c r="A222" s="4">
        <v>2</v>
      </c>
      <c r="B222" s="9"/>
      <c r="C222" s="4"/>
      <c r="D222" s="4"/>
      <c r="E222" s="3"/>
      <c r="F222" s="4"/>
      <c r="G222" s="4"/>
    </row>
    <row r="223" spans="1:7" customFormat="1">
      <c r="A223" s="4">
        <v>3</v>
      </c>
      <c r="B223" s="9"/>
      <c r="C223" s="4"/>
      <c r="D223" s="4"/>
      <c r="E223" s="3"/>
      <c r="F223" s="4"/>
      <c r="G223" s="4"/>
    </row>
    <row r="224" spans="1:7" customFormat="1">
      <c r="A224" s="4">
        <v>4</v>
      </c>
      <c r="B224" s="9"/>
      <c r="C224" s="4"/>
      <c r="D224" s="4"/>
      <c r="E224" s="3"/>
      <c r="F224" s="4"/>
      <c r="G224" s="4"/>
    </row>
    <row r="225" spans="1:7" customFormat="1">
      <c r="A225" s="4">
        <v>5</v>
      </c>
      <c r="B225" s="9"/>
      <c r="C225" s="4"/>
      <c r="D225" s="4"/>
      <c r="E225" s="3"/>
      <c r="F225" s="4"/>
      <c r="G225" s="4"/>
    </row>
    <row r="226" spans="1:7" customFormat="1">
      <c r="A226" s="10">
        <v>6</v>
      </c>
      <c r="B226" s="11"/>
      <c r="C226" s="10"/>
      <c r="D226" s="10"/>
      <c r="E226" s="13"/>
      <c r="F226" s="10"/>
      <c r="G226" s="10"/>
    </row>
    <row r="227" spans="1:7" customFormat="1">
      <c r="A227" s="10">
        <v>7</v>
      </c>
      <c r="B227" s="11"/>
      <c r="C227" s="10"/>
      <c r="D227" s="10"/>
      <c r="E227" s="13"/>
      <c r="F227" s="10"/>
      <c r="G227" s="10"/>
    </row>
    <row r="228" spans="1:7" customFormat="1">
      <c r="A228" s="10">
        <v>8</v>
      </c>
      <c r="B228" s="11"/>
      <c r="C228" s="10"/>
      <c r="D228" s="10"/>
      <c r="E228" s="13"/>
      <c r="F228" s="10"/>
      <c r="G228" s="10"/>
    </row>
    <row r="229" spans="1:7" customFormat="1">
      <c r="A229" s="10">
        <v>9</v>
      </c>
      <c r="B229" s="11"/>
      <c r="C229" s="10"/>
      <c r="D229" s="10"/>
      <c r="E229" s="13"/>
      <c r="F229" s="10"/>
      <c r="G229" s="10"/>
    </row>
    <row r="230" spans="1:7" customFormat="1">
      <c r="A230" s="10">
        <v>10</v>
      </c>
      <c r="B230" s="11"/>
      <c r="C230" s="10"/>
      <c r="D230" s="10"/>
      <c r="E230" s="13"/>
      <c r="F230" s="10"/>
      <c r="G230" s="10"/>
    </row>
    <row r="231" spans="1:7" customFormat="1">
      <c r="A231" s="4">
        <v>11</v>
      </c>
      <c r="B231" s="9"/>
      <c r="C231" s="9"/>
      <c r="D231" s="9"/>
      <c r="E231" s="9"/>
      <c r="F231" s="4"/>
      <c r="G231" s="9"/>
    </row>
    <row r="232" spans="1:7" customFormat="1">
      <c r="A232" s="25">
        <v>12</v>
      </c>
      <c r="B232" s="9"/>
      <c r="C232" s="9"/>
      <c r="D232" s="9"/>
      <c r="E232" s="9"/>
      <c r="F232" s="4"/>
      <c r="G232" s="9"/>
    </row>
    <row r="233" spans="1:7" customFormat="1">
      <c r="A233" s="26">
        <v>13</v>
      </c>
      <c r="B233" s="9"/>
      <c r="C233" s="9"/>
      <c r="D233" s="9"/>
      <c r="E233" s="9"/>
      <c r="F233" s="4"/>
      <c r="G233" s="9"/>
    </row>
    <row r="234" spans="1:7" customFormat="1">
      <c r="A234" s="504" t="s">
        <v>761</v>
      </c>
      <c r="B234" s="504"/>
      <c r="C234" s="504"/>
      <c r="D234" s="95" t="s">
        <v>4</v>
      </c>
      <c r="E234" s="3" t="s">
        <v>5</v>
      </c>
      <c r="F234" s="4" t="s">
        <v>6</v>
      </c>
      <c r="G234" s="5"/>
    </row>
    <row r="235" spans="1:7" customFormat="1">
      <c r="A235" s="504" t="s">
        <v>762</v>
      </c>
      <c r="B235" s="504"/>
      <c r="C235" s="504"/>
      <c r="D235" s="4">
        <f>SUM(D237:D246)</f>
        <v>0</v>
      </c>
      <c r="E235" s="3">
        <v>0</v>
      </c>
      <c r="F235" s="493" t="s">
        <v>8</v>
      </c>
      <c r="G235" s="5"/>
    </row>
    <row r="236" spans="1:7" customFormat="1">
      <c r="A236" s="4" t="s">
        <v>9</v>
      </c>
      <c r="B236" s="96" t="s">
        <v>10</v>
      </c>
      <c r="C236" s="4" t="s">
        <v>11</v>
      </c>
      <c r="D236" s="4" t="s">
        <v>12</v>
      </c>
      <c r="E236" s="3" t="s">
        <v>13</v>
      </c>
      <c r="F236" s="493"/>
      <c r="G236" s="3" t="s">
        <v>14</v>
      </c>
    </row>
    <row r="237" spans="1:7" customFormat="1">
      <c r="A237" s="4">
        <v>1</v>
      </c>
      <c r="B237" s="9"/>
      <c r="C237" s="19"/>
      <c r="D237" s="4"/>
      <c r="E237" s="3"/>
      <c r="F237" s="4"/>
      <c r="G237" s="4"/>
    </row>
    <row r="238" spans="1:7" customFormat="1">
      <c r="A238" s="4">
        <v>2</v>
      </c>
      <c r="B238" s="9"/>
      <c r="C238" s="4"/>
      <c r="D238" s="4"/>
      <c r="E238" s="3"/>
      <c r="F238" s="4"/>
      <c r="G238" s="4"/>
    </row>
    <row r="239" spans="1:7" customFormat="1">
      <c r="A239" s="4">
        <v>3</v>
      </c>
      <c r="B239" s="9"/>
      <c r="C239" s="4"/>
      <c r="D239" s="4"/>
      <c r="E239" s="3"/>
      <c r="F239" s="4"/>
      <c r="G239" s="4"/>
    </row>
    <row r="240" spans="1:7" customFormat="1">
      <c r="A240" s="4">
        <v>4</v>
      </c>
      <c r="B240" s="9"/>
      <c r="C240" s="4"/>
      <c r="D240" s="4"/>
      <c r="E240" s="3"/>
      <c r="F240" s="4"/>
      <c r="G240" s="4"/>
    </row>
    <row r="241" spans="1:7" customFormat="1">
      <c r="A241" s="4">
        <v>5</v>
      </c>
      <c r="B241" s="9"/>
      <c r="C241" s="4"/>
      <c r="D241" s="4"/>
      <c r="E241" s="3"/>
      <c r="F241" s="4"/>
      <c r="G241" s="4"/>
    </row>
    <row r="242" spans="1:7" customFormat="1">
      <c r="A242" s="10">
        <v>6</v>
      </c>
      <c r="B242" s="11"/>
      <c r="C242" s="10"/>
      <c r="D242" s="10"/>
      <c r="E242" s="13"/>
      <c r="F242" s="10"/>
      <c r="G242" s="10"/>
    </row>
    <row r="243" spans="1:7" customFormat="1">
      <c r="A243" s="10">
        <v>7</v>
      </c>
      <c r="B243" s="11"/>
      <c r="C243" s="10"/>
      <c r="D243" s="10"/>
      <c r="E243" s="13"/>
      <c r="F243" s="10"/>
      <c r="G243" s="10"/>
    </row>
    <row r="244" spans="1:7" customFormat="1">
      <c r="A244" s="10">
        <v>8</v>
      </c>
      <c r="B244" s="11"/>
      <c r="C244" s="10"/>
      <c r="D244" s="10"/>
      <c r="E244" s="13"/>
      <c r="F244" s="10"/>
      <c r="G244" s="10"/>
    </row>
    <row r="245" spans="1:7" customFormat="1">
      <c r="A245" s="10">
        <v>9</v>
      </c>
      <c r="B245" s="11"/>
      <c r="C245" s="10"/>
      <c r="D245" s="10"/>
      <c r="E245" s="13"/>
      <c r="F245" s="10"/>
      <c r="G245" s="10"/>
    </row>
    <row r="246" spans="1:7" customFormat="1">
      <c r="A246" s="10">
        <v>10</v>
      </c>
      <c r="B246" s="11"/>
      <c r="C246" s="10"/>
      <c r="D246" s="10"/>
      <c r="E246" s="13"/>
      <c r="F246" s="10"/>
      <c r="G246" s="10"/>
    </row>
    <row r="247" spans="1:7" customFormat="1">
      <c r="A247" s="4">
        <v>11</v>
      </c>
      <c r="B247" s="9"/>
      <c r="C247" s="9"/>
      <c r="D247" s="9"/>
      <c r="E247" s="9"/>
      <c r="F247" s="4"/>
      <c r="G247" s="9"/>
    </row>
    <row r="248" spans="1:7" customFormat="1">
      <c r="A248" s="25">
        <v>12</v>
      </c>
      <c r="B248" s="9"/>
      <c r="C248" s="9"/>
      <c r="D248" s="9"/>
      <c r="E248" s="9"/>
      <c r="F248" s="4"/>
      <c r="G248" s="9"/>
    </row>
    <row r="249" spans="1:7" customFormat="1">
      <c r="A249" s="26">
        <v>13</v>
      </c>
      <c r="B249" s="9"/>
      <c r="C249" s="9"/>
      <c r="D249" s="9"/>
      <c r="E249" s="9"/>
      <c r="F249" s="4"/>
      <c r="G249" s="9"/>
    </row>
    <row r="250" spans="1:7" customFormat="1">
      <c r="A250" s="4">
        <v>14</v>
      </c>
      <c r="B250" s="9"/>
      <c r="C250" s="9"/>
      <c r="D250" s="9"/>
      <c r="E250" s="9"/>
      <c r="F250" s="4"/>
      <c r="G250" s="9"/>
    </row>
    <row r="251" spans="1:7" customFormat="1">
      <c r="A251" s="504" t="s">
        <v>763</v>
      </c>
      <c r="B251" s="504"/>
      <c r="C251" s="504"/>
      <c r="D251" s="95" t="s">
        <v>4</v>
      </c>
      <c r="E251" s="3" t="s">
        <v>5</v>
      </c>
      <c r="F251" s="4" t="s">
        <v>6</v>
      </c>
      <c r="G251" s="5"/>
    </row>
    <row r="252" spans="1:7" customFormat="1">
      <c r="A252" s="504" t="s">
        <v>764</v>
      </c>
      <c r="B252" s="504"/>
      <c r="C252" s="504"/>
      <c r="D252" s="4">
        <f>SUM(D254:D263)</f>
        <v>295</v>
      </c>
      <c r="E252" s="3">
        <v>204</v>
      </c>
      <c r="F252" s="493" t="s">
        <v>8</v>
      </c>
      <c r="G252" s="5"/>
    </row>
    <row r="253" spans="1:7" customFormat="1">
      <c r="A253" s="4" t="s">
        <v>9</v>
      </c>
      <c r="B253" s="96" t="s">
        <v>10</v>
      </c>
      <c r="C253" s="4" t="s">
        <v>11</v>
      </c>
      <c r="D253" s="4" t="s">
        <v>12</v>
      </c>
      <c r="E253" s="3" t="s">
        <v>13</v>
      </c>
      <c r="F253" s="493"/>
      <c r="G253" s="3" t="s">
        <v>14</v>
      </c>
    </row>
    <row r="254" spans="1:7" customFormat="1">
      <c r="A254" s="4">
        <v>1</v>
      </c>
      <c r="B254" s="9" t="s">
        <v>569</v>
      </c>
      <c r="C254" s="4" t="s">
        <v>570</v>
      </c>
      <c r="D254" s="4">
        <v>4</v>
      </c>
      <c r="E254" s="3">
        <f>MIN(150,SUMIF(C254,"&gt;=111/08/01",D254)-SUMIF(C254,"&gt;=114/08/31",D254))</f>
        <v>4</v>
      </c>
      <c r="F254" s="4" t="s">
        <v>582</v>
      </c>
      <c r="G254" s="4"/>
    </row>
    <row r="255" spans="1:7" customFormat="1">
      <c r="A255" s="4">
        <v>2</v>
      </c>
      <c r="B255" s="9" t="s">
        <v>571</v>
      </c>
      <c r="C255" s="4" t="s">
        <v>572</v>
      </c>
      <c r="D255" s="4">
        <v>20</v>
      </c>
      <c r="E255" s="3">
        <f>MIN(150,SUMIF(C254:C255,"&gt;=111/08/01",D254:D255)-SUMIF(C254,"&gt;=114/08/31",D254))</f>
        <v>24</v>
      </c>
      <c r="F255" s="4" t="s">
        <v>582</v>
      </c>
      <c r="G255" s="4"/>
    </row>
    <row r="256" spans="1:7" customFormat="1">
      <c r="A256" s="4">
        <v>3</v>
      </c>
      <c r="B256" s="9" t="s">
        <v>610</v>
      </c>
      <c r="C256" s="4" t="s">
        <v>611</v>
      </c>
      <c r="D256" s="4">
        <v>60</v>
      </c>
      <c r="E256" s="3">
        <f>MIN(150,SUMIF(C254:C256,"&gt;=111/08/01",D254:D256)-SUMIF(C254:C256,"&gt;=114/08/31",D254:D256))</f>
        <v>84</v>
      </c>
      <c r="F256" s="4" t="s">
        <v>609</v>
      </c>
      <c r="G256" s="4"/>
    </row>
    <row r="257" spans="1:7" customFormat="1">
      <c r="A257" s="4">
        <v>4</v>
      </c>
      <c r="B257" s="9" t="s">
        <v>477</v>
      </c>
      <c r="C257" s="6" t="s">
        <v>478</v>
      </c>
      <c r="D257" s="4">
        <v>10</v>
      </c>
      <c r="E257" s="3">
        <f>MIN(150,SUMIF(C254:C257,"&gt;=111/08/01",D254:D257)-SUMIF(C254:C257,"&gt;=114/08/31",D254:D257))</f>
        <v>94</v>
      </c>
      <c r="F257" s="4" t="s">
        <v>300</v>
      </c>
      <c r="G257" s="4"/>
    </row>
    <row r="258" spans="1:7" customFormat="1">
      <c r="A258" s="4">
        <v>5</v>
      </c>
      <c r="B258" s="9" t="s">
        <v>443</v>
      </c>
      <c r="C258" s="6" t="s">
        <v>444</v>
      </c>
      <c r="D258" s="4">
        <v>65</v>
      </c>
      <c r="E258" s="3">
        <f>MIN(150,SUMIF(C254:C258,"&gt;=111/08/01",D254:D258)-SUMIF(C254:C258,"&gt;=114/08/31",D254:D258))</f>
        <v>150</v>
      </c>
      <c r="F258" s="4" t="s">
        <v>308</v>
      </c>
      <c r="G258" s="4"/>
    </row>
    <row r="259" spans="1:7" customFormat="1">
      <c r="A259" s="10">
        <v>6</v>
      </c>
      <c r="B259" s="39" t="s">
        <v>452</v>
      </c>
      <c r="C259" s="40" t="s">
        <v>453</v>
      </c>
      <c r="D259" s="10">
        <v>40</v>
      </c>
      <c r="E259" s="42">
        <v>190</v>
      </c>
      <c r="F259" s="10" t="s">
        <v>127</v>
      </c>
      <c r="G259" s="10"/>
    </row>
    <row r="260" spans="1:7" customFormat="1">
      <c r="A260" s="10">
        <v>7</v>
      </c>
      <c r="B260" s="51" t="s">
        <v>732</v>
      </c>
      <c r="C260" s="41" t="s">
        <v>222</v>
      </c>
      <c r="D260" s="82">
        <v>20</v>
      </c>
      <c r="E260" s="42">
        <v>200</v>
      </c>
      <c r="F260" s="41" t="s">
        <v>215</v>
      </c>
      <c r="G260" s="10"/>
    </row>
    <row r="261" spans="1:7" customFormat="1">
      <c r="A261" s="10">
        <v>8</v>
      </c>
      <c r="B261" s="51" t="s">
        <v>733</v>
      </c>
      <c r="C261" s="93" t="s">
        <v>734</v>
      </c>
      <c r="D261" s="41">
        <v>12</v>
      </c>
      <c r="E261" s="42">
        <v>200</v>
      </c>
      <c r="F261" s="41" t="s">
        <v>215</v>
      </c>
      <c r="G261" s="10"/>
    </row>
    <row r="262" spans="1:7" customFormat="1">
      <c r="A262" s="10">
        <v>9</v>
      </c>
      <c r="B262" s="50" t="s">
        <v>213</v>
      </c>
      <c r="C262" s="40" t="s">
        <v>214</v>
      </c>
      <c r="D262" s="41">
        <v>60</v>
      </c>
      <c r="E262" s="42">
        <v>200</v>
      </c>
      <c r="F262" s="41" t="s">
        <v>218</v>
      </c>
      <c r="G262" s="10"/>
    </row>
    <row r="263" spans="1:7" customFormat="1">
      <c r="A263" s="10">
        <v>10</v>
      </c>
      <c r="B263" s="11" t="s">
        <v>586</v>
      </c>
      <c r="C263" s="10" t="s">
        <v>587</v>
      </c>
      <c r="D263" s="10">
        <v>4</v>
      </c>
      <c r="E263" s="13">
        <v>204</v>
      </c>
      <c r="F263" s="10" t="s">
        <v>32</v>
      </c>
      <c r="G263" s="10"/>
    </row>
    <row r="264" spans="1:7" customFormat="1">
      <c r="A264" s="4">
        <v>11</v>
      </c>
      <c r="B264" s="9"/>
      <c r="C264" s="9"/>
      <c r="D264" s="9"/>
      <c r="E264" s="9"/>
      <c r="F264" s="4"/>
      <c r="G264" s="9"/>
    </row>
    <row r="265" spans="1:7" customFormat="1">
      <c r="A265" s="25">
        <v>12</v>
      </c>
      <c r="B265" s="9"/>
      <c r="C265" s="9"/>
      <c r="D265" s="9"/>
      <c r="E265" s="9"/>
      <c r="F265" s="4"/>
      <c r="G265" s="9"/>
    </row>
    <row r="266" spans="1:7" customFormat="1">
      <c r="A266" s="26">
        <v>13</v>
      </c>
      <c r="B266" s="9"/>
      <c r="C266" s="9"/>
      <c r="D266" s="9"/>
      <c r="E266" s="9"/>
      <c r="F266" s="4"/>
      <c r="G266" s="9"/>
    </row>
    <row r="267" spans="1:7" customFormat="1">
      <c r="A267" s="504" t="s">
        <v>765</v>
      </c>
      <c r="B267" s="504"/>
      <c r="C267" s="504"/>
      <c r="D267" s="95" t="s">
        <v>4</v>
      </c>
      <c r="E267" s="3" t="s">
        <v>5</v>
      </c>
      <c r="F267" s="4" t="s">
        <v>6</v>
      </c>
      <c r="G267" s="5"/>
    </row>
    <row r="268" spans="1:7" customFormat="1">
      <c r="A268" s="504" t="s">
        <v>766</v>
      </c>
      <c r="B268" s="504"/>
      <c r="C268" s="504"/>
      <c r="D268" s="4">
        <f>SUM(D270:D279)</f>
        <v>124</v>
      </c>
      <c r="E268" s="3">
        <f>MIN(150,SUMIF(C270:C282,"&gt;=111/08/01",D270:D282)-SUMIF(C270:C282,"&gt;=114/08/31",D270:D282))</f>
        <v>124</v>
      </c>
      <c r="F268" s="493" t="s">
        <v>8</v>
      </c>
      <c r="G268" s="5"/>
    </row>
    <row r="269" spans="1:7" customFormat="1">
      <c r="A269" s="4" t="s">
        <v>9</v>
      </c>
      <c r="B269" s="96" t="s">
        <v>10</v>
      </c>
      <c r="C269" s="4" t="s">
        <v>11</v>
      </c>
      <c r="D269" s="4" t="s">
        <v>12</v>
      </c>
      <c r="E269" s="3" t="s">
        <v>13</v>
      </c>
      <c r="F269" s="493"/>
      <c r="G269" s="3" t="s">
        <v>14</v>
      </c>
    </row>
    <row r="270" spans="1:7" customFormat="1">
      <c r="A270" s="4">
        <v>1</v>
      </c>
      <c r="B270" s="9" t="s">
        <v>569</v>
      </c>
      <c r="C270" s="4" t="s">
        <v>570</v>
      </c>
      <c r="D270" s="4">
        <v>4</v>
      </c>
      <c r="E270" s="3">
        <f>MIN(150,SUMIF(C270,"&gt;=111/08/01",D270)-SUMIF(C270,"&gt;=114/08/31",D270))</f>
        <v>4</v>
      </c>
      <c r="F270" s="4" t="s">
        <v>582</v>
      </c>
      <c r="G270" s="4"/>
    </row>
    <row r="271" spans="1:7" customFormat="1">
      <c r="A271" s="4">
        <v>2</v>
      </c>
      <c r="B271" s="9" t="s">
        <v>610</v>
      </c>
      <c r="C271" s="4" t="s">
        <v>611</v>
      </c>
      <c r="D271" s="4">
        <v>60</v>
      </c>
      <c r="E271" s="3">
        <f>MIN(150,SUMIF(C270:C271,"&gt;=111/08/01",D270:D271)-SUMIF(C270:C271,"&gt;=114/08/31",D270:D271))</f>
        <v>64</v>
      </c>
      <c r="F271" s="4" t="s">
        <v>609</v>
      </c>
      <c r="G271" s="4"/>
    </row>
    <row r="272" spans="1:7" customFormat="1">
      <c r="A272" s="4">
        <v>3</v>
      </c>
      <c r="B272" s="9" t="s">
        <v>544</v>
      </c>
      <c r="C272" s="4" t="s">
        <v>234</v>
      </c>
      <c r="D272" s="4">
        <v>20</v>
      </c>
      <c r="E272" s="3">
        <v>84</v>
      </c>
      <c r="F272" s="4" t="s">
        <v>130</v>
      </c>
      <c r="G272" s="4"/>
    </row>
    <row r="273" spans="1:7" customFormat="1">
      <c r="A273" s="4">
        <v>4</v>
      </c>
      <c r="B273" s="9" t="s">
        <v>767</v>
      </c>
      <c r="C273" s="4" t="s">
        <v>768</v>
      </c>
      <c r="D273" s="4">
        <v>40</v>
      </c>
      <c r="E273" s="3">
        <v>124</v>
      </c>
      <c r="F273" s="4" t="s">
        <v>130</v>
      </c>
      <c r="G273" s="4"/>
    </row>
    <row r="274" spans="1:7" customFormat="1">
      <c r="A274" s="4">
        <v>5</v>
      </c>
      <c r="B274" s="9"/>
      <c r="C274" s="4"/>
      <c r="D274" s="4"/>
      <c r="E274" s="3"/>
      <c r="F274" s="4"/>
      <c r="G274" s="4"/>
    </row>
    <row r="275" spans="1:7" customFormat="1">
      <c r="A275" s="10">
        <v>6</v>
      </c>
      <c r="B275" s="11"/>
      <c r="C275" s="10"/>
      <c r="D275" s="10"/>
      <c r="E275" s="13"/>
      <c r="F275" s="10"/>
      <c r="G275" s="10"/>
    </row>
    <row r="276" spans="1:7" customFormat="1">
      <c r="A276" s="10">
        <v>7</v>
      </c>
      <c r="B276" s="11"/>
      <c r="C276" s="10"/>
      <c r="D276" s="10"/>
      <c r="E276" s="13"/>
      <c r="F276" s="10"/>
      <c r="G276" s="10"/>
    </row>
    <row r="277" spans="1:7" customFormat="1">
      <c r="A277" s="10">
        <v>8</v>
      </c>
      <c r="B277" s="11"/>
      <c r="C277" s="10"/>
      <c r="D277" s="10"/>
      <c r="E277" s="13"/>
      <c r="F277" s="10"/>
      <c r="G277" s="10"/>
    </row>
    <row r="278" spans="1:7" customFormat="1">
      <c r="A278" s="10">
        <v>9</v>
      </c>
      <c r="B278" s="11"/>
      <c r="C278" s="10"/>
      <c r="D278" s="10"/>
      <c r="E278" s="13"/>
      <c r="F278" s="10"/>
      <c r="G278" s="10"/>
    </row>
    <row r="279" spans="1:7" customFormat="1">
      <c r="A279" s="10">
        <v>10</v>
      </c>
      <c r="B279" s="11"/>
      <c r="C279" s="10"/>
      <c r="D279" s="10"/>
      <c r="E279" s="13"/>
      <c r="F279" s="10"/>
      <c r="G279" s="10"/>
    </row>
    <row r="280" spans="1:7" customFormat="1">
      <c r="A280" s="4">
        <v>11</v>
      </c>
      <c r="B280" s="9"/>
      <c r="C280" s="9"/>
      <c r="D280" s="9"/>
      <c r="E280" s="9"/>
      <c r="F280" s="4"/>
      <c r="G280" s="9"/>
    </row>
    <row r="281" spans="1:7" customFormat="1">
      <c r="A281" s="25">
        <v>12</v>
      </c>
      <c r="B281" s="9"/>
      <c r="C281" s="9"/>
      <c r="D281" s="9"/>
      <c r="E281" s="9"/>
      <c r="F281" s="4"/>
      <c r="G281" s="9"/>
    </row>
    <row r="282" spans="1:7" customFormat="1">
      <c r="A282" s="26">
        <v>13</v>
      </c>
      <c r="B282" s="9"/>
      <c r="C282" s="9"/>
      <c r="D282" s="9"/>
      <c r="E282" s="9"/>
      <c r="F282" s="4"/>
      <c r="G282" s="9"/>
    </row>
    <row r="283" spans="1:7" customFormat="1">
      <c r="A283" s="504" t="s">
        <v>769</v>
      </c>
      <c r="B283" s="504"/>
      <c r="C283" s="504"/>
      <c r="D283" s="95" t="s">
        <v>4</v>
      </c>
      <c r="E283" s="3" t="s">
        <v>5</v>
      </c>
      <c r="F283" s="4" t="s">
        <v>6</v>
      </c>
      <c r="G283" s="5"/>
    </row>
    <row r="284" spans="1:7" customFormat="1">
      <c r="A284" s="504" t="s">
        <v>770</v>
      </c>
      <c r="B284" s="504"/>
      <c r="C284" s="504"/>
      <c r="D284" s="4">
        <f>SUM(D286:D295)</f>
        <v>0</v>
      </c>
      <c r="E284" s="3">
        <v>0</v>
      </c>
      <c r="F284" s="493" t="s">
        <v>8</v>
      </c>
      <c r="G284" s="5"/>
    </row>
    <row r="285" spans="1:7" customFormat="1">
      <c r="A285" s="4" t="s">
        <v>9</v>
      </c>
      <c r="B285" s="96" t="s">
        <v>10</v>
      </c>
      <c r="C285" s="4" t="s">
        <v>11</v>
      </c>
      <c r="D285" s="4" t="s">
        <v>12</v>
      </c>
      <c r="E285" s="3" t="s">
        <v>13</v>
      </c>
      <c r="F285" s="493"/>
      <c r="G285" s="3" t="s">
        <v>14</v>
      </c>
    </row>
    <row r="286" spans="1:7" customFormat="1">
      <c r="A286" s="4">
        <v>1</v>
      </c>
      <c r="B286" s="9"/>
      <c r="C286" s="19"/>
      <c r="D286" s="4"/>
      <c r="E286" s="3"/>
      <c r="F286" s="4"/>
      <c r="G286" s="4"/>
    </row>
    <row r="287" spans="1:7" customFormat="1">
      <c r="A287" s="4">
        <v>2</v>
      </c>
      <c r="B287" s="9"/>
      <c r="C287" s="4"/>
      <c r="D287" s="4"/>
      <c r="E287" s="3"/>
      <c r="F287" s="4"/>
      <c r="G287" s="4"/>
    </row>
    <row r="288" spans="1:7" customFormat="1">
      <c r="A288" s="4">
        <v>3</v>
      </c>
      <c r="B288" s="9"/>
      <c r="C288" s="4"/>
      <c r="D288" s="4"/>
      <c r="E288" s="3"/>
      <c r="F288" s="4"/>
      <c r="G288" s="4"/>
    </row>
    <row r="289" spans="1:7" customFormat="1">
      <c r="A289" s="4">
        <v>4</v>
      </c>
      <c r="B289" s="9"/>
      <c r="C289" s="4"/>
      <c r="D289" s="4"/>
      <c r="E289" s="3"/>
      <c r="F289" s="4"/>
      <c r="G289" s="4"/>
    </row>
    <row r="290" spans="1:7" customFormat="1">
      <c r="A290" s="4">
        <v>5</v>
      </c>
      <c r="B290" s="9"/>
      <c r="C290" s="4"/>
      <c r="D290" s="4"/>
      <c r="E290" s="3"/>
      <c r="F290" s="4"/>
      <c r="G290" s="4"/>
    </row>
    <row r="291" spans="1:7" customFormat="1">
      <c r="A291" s="10">
        <v>6</v>
      </c>
      <c r="B291" s="11"/>
      <c r="C291" s="10"/>
      <c r="D291" s="10"/>
      <c r="E291" s="13"/>
      <c r="F291" s="10"/>
      <c r="G291" s="10"/>
    </row>
    <row r="292" spans="1:7" customFormat="1">
      <c r="A292" s="10">
        <v>7</v>
      </c>
      <c r="B292" s="11"/>
      <c r="C292" s="10"/>
      <c r="D292" s="10"/>
      <c r="E292" s="13"/>
      <c r="F292" s="10"/>
      <c r="G292" s="10"/>
    </row>
    <row r="293" spans="1:7" customFormat="1">
      <c r="A293" s="10">
        <v>8</v>
      </c>
      <c r="B293" s="11"/>
      <c r="C293" s="10"/>
      <c r="D293" s="10"/>
      <c r="E293" s="13"/>
      <c r="F293" s="10"/>
      <c r="G293" s="10"/>
    </row>
    <row r="294" spans="1:7" customFormat="1">
      <c r="A294" s="10">
        <v>9</v>
      </c>
      <c r="B294" s="11"/>
      <c r="C294" s="10"/>
      <c r="D294" s="10"/>
      <c r="E294" s="13"/>
      <c r="F294" s="10"/>
      <c r="G294" s="10"/>
    </row>
    <row r="295" spans="1:7" customFormat="1">
      <c r="A295" s="10">
        <v>10</v>
      </c>
      <c r="B295" s="11"/>
      <c r="C295" s="10"/>
      <c r="D295" s="10"/>
      <c r="E295" s="13"/>
      <c r="F295" s="10"/>
      <c r="G295" s="10"/>
    </row>
    <row r="296" spans="1:7" customFormat="1">
      <c r="A296" s="4">
        <v>11</v>
      </c>
      <c r="B296" s="9"/>
      <c r="C296" s="9"/>
      <c r="D296" s="9"/>
      <c r="E296" s="9"/>
      <c r="F296" s="4"/>
      <c r="G296" s="9"/>
    </row>
    <row r="297" spans="1:7" customFormat="1">
      <c r="A297" s="25">
        <v>12</v>
      </c>
      <c r="B297" s="9"/>
      <c r="C297" s="9"/>
      <c r="D297" s="9"/>
      <c r="E297" s="9"/>
      <c r="F297" s="4"/>
      <c r="G297" s="9"/>
    </row>
    <row r="298" spans="1:7" customFormat="1">
      <c r="A298" s="26">
        <v>13</v>
      </c>
      <c r="B298" s="9"/>
      <c r="C298" s="9"/>
      <c r="D298" s="9"/>
      <c r="E298" s="9"/>
      <c r="F298" s="4"/>
      <c r="G298" s="9"/>
    </row>
    <row r="299" spans="1:7" customFormat="1">
      <c r="A299" s="504" t="s">
        <v>771</v>
      </c>
      <c r="B299" s="504"/>
      <c r="C299" s="504"/>
      <c r="D299" s="95" t="s">
        <v>4</v>
      </c>
      <c r="E299" s="3" t="s">
        <v>5</v>
      </c>
      <c r="F299" s="4" t="s">
        <v>6</v>
      </c>
      <c r="G299" s="5"/>
    </row>
    <row r="300" spans="1:7" customFormat="1">
      <c r="A300" s="504" t="s">
        <v>772</v>
      </c>
      <c r="B300" s="504"/>
      <c r="C300" s="504"/>
      <c r="D300" s="4">
        <f>SUM(D302:D311)</f>
        <v>209</v>
      </c>
      <c r="E300" s="3">
        <v>202</v>
      </c>
      <c r="F300" s="493" t="s">
        <v>8</v>
      </c>
      <c r="G300" s="5"/>
    </row>
    <row r="301" spans="1:7" customFormat="1">
      <c r="A301" s="4" t="s">
        <v>9</v>
      </c>
      <c r="B301" s="96" t="s">
        <v>10</v>
      </c>
      <c r="C301" s="4" t="s">
        <v>11</v>
      </c>
      <c r="D301" s="4" t="s">
        <v>12</v>
      </c>
      <c r="E301" s="3" t="s">
        <v>13</v>
      </c>
      <c r="F301" s="493"/>
      <c r="G301" s="3" t="s">
        <v>14</v>
      </c>
    </row>
    <row r="302" spans="1:7" customFormat="1">
      <c r="A302" s="4">
        <v>1</v>
      </c>
      <c r="B302" s="9" t="s">
        <v>773</v>
      </c>
      <c r="C302" s="4" t="s">
        <v>774</v>
      </c>
      <c r="D302" s="4">
        <v>8</v>
      </c>
      <c r="E302" s="3">
        <v>8</v>
      </c>
      <c r="F302" s="4" t="s">
        <v>775</v>
      </c>
      <c r="G302" s="4"/>
    </row>
    <row r="303" spans="1:7" customFormat="1">
      <c r="A303" s="4">
        <v>2</v>
      </c>
      <c r="B303" s="9" t="s">
        <v>569</v>
      </c>
      <c r="C303" s="4" t="s">
        <v>570</v>
      </c>
      <c r="D303" s="4">
        <v>4</v>
      </c>
      <c r="E303" s="3">
        <f>MIN(150,SUMIF(C302:C303,"&gt;=111/08/01",D302:D303)-SUMIF(C302:C303,"&gt;=114/08/31",D302:D303))</f>
        <v>12</v>
      </c>
      <c r="F303" s="4" t="s">
        <v>582</v>
      </c>
      <c r="G303" s="4"/>
    </row>
    <row r="304" spans="1:7" customFormat="1">
      <c r="A304" s="4">
        <v>3</v>
      </c>
      <c r="B304" s="9" t="s">
        <v>571</v>
      </c>
      <c r="C304" s="4" t="s">
        <v>572</v>
      </c>
      <c r="D304" s="4">
        <v>20</v>
      </c>
      <c r="E304" s="3">
        <f>MIN(150,SUMIF(C302:C304,"&gt;=111/08/01",D302:D304)-SUMIF(C302:C303,"&gt;=114/08/31",D302:D303))</f>
        <v>32</v>
      </c>
      <c r="F304" s="4" t="s">
        <v>582</v>
      </c>
      <c r="G304" s="4"/>
    </row>
    <row r="305" spans="1:7" customFormat="1">
      <c r="A305" s="4">
        <v>4</v>
      </c>
      <c r="B305" s="9" t="s">
        <v>610</v>
      </c>
      <c r="C305" s="4" t="s">
        <v>611</v>
      </c>
      <c r="D305" s="4">
        <v>60</v>
      </c>
      <c r="E305" s="3">
        <f>MIN(150,SUMIF(C302:C305,"&gt;=111/08/01",D302:D305)-SUMIF(C302:C305,"&gt;=114/08/31",D302:D305))</f>
        <v>92</v>
      </c>
      <c r="F305" s="4" t="s">
        <v>609</v>
      </c>
      <c r="G305" s="4"/>
    </row>
    <row r="306" spans="1:7" customFormat="1">
      <c r="A306" s="4">
        <v>5</v>
      </c>
      <c r="B306" s="9" t="s">
        <v>443</v>
      </c>
      <c r="C306" s="6" t="s">
        <v>444</v>
      </c>
      <c r="D306" s="4">
        <v>65</v>
      </c>
      <c r="E306" s="3">
        <f>MIN(150,SUMIF(C302:C306,"&gt;=111/08/01",D302:D306)-SUMIF(C302:C306,"&gt;=114/08/31",D302:D306))</f>
        <v>150</v>
      </c>
      <c r="F306" s="4" t="s">
        <v>308</v>
      </c>
      <c r="G306" s="4"/>
    </row>
    <row r="307" spans="1:7" customFormat="1">
      <c r="A307" s="10">
        <v>6</v>
      </c>
      <c r="B307" s="39" t="s">
        <v>249</v>
      </c>
      <c r="C307" s="41" t="s">
        <v>250</v>
      </c>
      <c r="D307" s="10">
        <v>14</v>
      </c>
      <c r="E307" s="13">
        <v>164</v>
      </c>
      <c r="F307" s="10" t="s">
        <v>130</v>
      </c>
      <c r="G307" s="10"/>
    </row>
    <row r="308" spans="1:7" customFormat="1">
      <c r="A308" s="10">
        <v>7</v>
      </c>
      <c r="B308" s="39" t="s">
        <v>776</v>
      </c>
      <c r="C308" s="41" t="s">
        <v>134</v>
      </c>
      <c r="D308" s="41">
        <v>20</v>
      </c>
      <c r="E308" s="42">
        <v>184</v>
      </c>
      <c r="F308" s="41" t="s">
        <v>135</v>
      </c>
      <c r="G308" s="10"/>
    </row>
    <row r="309" spans="1:7" customFormat="1">
      <c r="A309" s="10">
        <v>8</v>
      </c>
      <c r="B309" s="11" t="s">
        <v>586</v>
      </c>
      <c r="C309" s="10" t="s">
        <v>587</v>
      </c>
      <c r="D309" s="10">
        <v>4</v>
      </c>
      <c r="E309" s="13">
        <v>188</v>
      </c>
      <c r="F309" s="10" t="s">
        <v>32</v>
      </c>
      <c r="G309" s="10"/>
    </row>
    <row r="310" spans="1:7" customFormat="1">
      <c r="A310" s="10">
        <v>9</v>
      </c>
      <c r="B310" s="11" t="s">
        <v>3311</v>
      </c>
      <c r="C310" s="10" t="s">
        <v>3310</v>
      </c>
      <c r="D310" s="10">
        <v>10</v>
      </c>
      <c r="E310" s="13">
        <v>198</v>
      </c>
      <c r="F310" s="10" t="s">
        <v>3301</v>
      </c>
      <c r="G310" s="10"/>
    </row>
    <row r="311" spans="1:7" customFormat="1">
      <c r="A311" s="10">
        <v>10</v>
      </c>
      <c r="B311" s="435" t="s">
        <v>3361</v>
      </c>
      <c r="C311" s="443" t="s">
        <v>3362</v>
      </c>
      <c r="D311" s="10">
        <v>4</v>
      </c>
      <c r="E311" s="13">
        <v>202</v>
      </c>
      <c r="F311" s="10" t="s">
        <v>3365</v>
      </c>
      <c r="G311" s="10"/>
    </row>
    <row r="312" spans="1:7" customFormat="1">
      <c r="A312" s="4">
        <v>11</v>
      </c>
      <c r="B312" s="9"/>
      <c r="C312" s="9"/>
      <c r="D312" s="9"/>
      <c r="E312" s="9"/>
      <c r="F312" s="4"/>
      <c r="G312" s="9"/>
    </row>
    <row r="313" spans="1:7" customFormat="1">
      <c r="A313" s="4">
        <v>12</v>
      </c>
      <c r="B313" s="9"/>
      <c r="C313" s="9"/>
      <c r="D313" s="9"/>
      <c r="E313" s="9"/>
      <c r="F313" s="4"/>
      <c r="G313" s="9"/>
    </row>
    <row r="314" spans="1:7" customFormat="1">
      <c r="A314" s="504" t="s">
        <v>777</v>
      </c>
      <c r="B314" s="504"/>
      <c r="C314" s="504"/>
      <c r="D314" s="95" t="s">
        <v>4</v>
      </c>
      <c r="E314" s="3" t="s">
        <v>5</v>
      </c>
      <c r="F314" s="4" t="s">
        <v>6</v>
      </c>
      <c r="G314" s="5"/>
    </row>
    <row r="315" spans="1:7" customFormat="1">
      <c r="A315" s="504" t="s">
        <v>778</v>
      </c>
      <c r="B315" s="504"/>
      <c r="C315" s="504"/>
      <c r="D315" s="4">
        <f>SUM(D317:D328)</f>
        <v>351</v>
      </c>
      <c r="E315" s="3">
        <v>276</v>
      </c>
      <c r="F315" s="493" t="s">
        <v>8</v>
      </c>
      <c r="G315" s="5"/>
    </row>
    <row r="316" spans="1:7" customFormat="1">
      <c r="A316" s="4" t="s">
        <v>9</v>
      </c>
      <c r="B316" s="96" t="s">
        <v>10</v>
      </c>
      <c r="C316" s="4" t="s">
        <v>11</v>
      </c>
      <c r="D316" s="4" t="s">
        <v>12</v>
      </c>
      <c r="E316" s="3" t="s">
        <v>13</v>
      </c>
      <c r="F316" s="493"/>
      <c r="G316" s="3" t="s">
        <v>14</v>
      </c>
    </row>
    <row r="317" spans="1:7" customFormat="1">
      <c r="A317" s="4">
        <v>1</v>
      </c>
      <c r="B317" s="9" t="s">
        <v>569</v>
      </c>
      <c r="C317" s="4" t="s">
        <v>570</v>
      </c>
      <c r="D317" s="4">
        <v>4</v>
      </c>
      <c r="E317" s="3">
        <f>MIN(150,SUMIF(C317,"&gt;=111/08/01",D317)-SUMIF(C317,"&gt;=114/08/31",D317))</f>
        <v>4</v>
      </c>
      <c r="F317" s="4" t="s">
        <v>582</v>
      </c>
      <c r="G317" s="4"/>
    </row>
    <row r="318" spans="1:7" customFormat="1">
      <c r="A318" s="4">
        <v>2</v>
      </c>
      <c r="B318" s="9" t="s">
        <v>225</v>
      </c>
      <c r="C318" s="4" t="s">
        <v>460</v>
      </c>
      <c r="D318" s="4">
        <v>20</v>
      </c>
      <c r="E318" s="3">
        <f>MIN(150,SUMIF(C317:C318,"&gt;=111/08/01",D317:D318)-SUMIF(C317:C318,"&gt;=114/08/31",D317:D318))</f>
        <v>24</v>
      </c>
      <c r="F318" s="4" t="s">
        <v>300</v>
      </c>
      <c r="G318" s="4"/>
    </row>
    <row r="319" spans="1:7" customFormat="1">
      <c r="A319" s="4">
        <v>3</v>
      </c>
      <c r="B319" s="9" t="s">
        <v>225</v>
      </c>
      <c r="C319" s="4" t="s">
        <v>311</v>
      </c>
      <c r="D319" s="4">
        <v>20</v>
      </c>
      <c r="E319" s="3">
        <f>MIN(150,SUMIF(C317:C319,"&gt;=111/08/01",D317:D319)-SUMIF(C317:C319,"&gt;=114/08/31",D317:D319))</f>
        <v>44</v>
      </c>
      <c r="F319" s="4" t="s">
        <v>308</v>
      </c>
      <c r="G319" s="4"/>
    </row>
    <row r="320" spans="1:7" customFormat="1">
      <c r="A320" s="4">
        <v>4</v>
      </c>
      <c r="B320" s="9" t="s">
        <v>443</v>
      </c>
      <c r="C320" s="6" t="s">
        <v>444</v>
      </c>
      <c r="D320" s="4">
        <v>65</v>
      </c>
      <c r="E320" s="3">
        <f>MIN(150,SUMIF(C317:C320,"&gt;=111/08/01",D317:D320)-SUMIF(C317:C320,"&gt;=114/08/31",D317:D320))</f>
        <v>109</v>
      </c>
      <c r="F320" s="4" t="s">
        <v>308</v>
      </c>
      <c r="G320" s="4"/>
    </row>
    <row r="321" spans="1:7" customFormat="1">
      <c r="A321" s="4">
        <v>5</v>
      </c>
      <c r="B321" s="9" t="s">
        <v>225</v>
      </c>
      <c r="C321" s="4" t="s">
        <v>226</v>
      </c>
      <c r="D321" s="4">
        <v>20</v>
      </c>
      <c r="E321" s="3">
        <v>129</v>
      </c>
      <c r="F321" s="4" t="s">
        <v>127</v>
      </c>
      <c r="G321" s="4"/>
    </row>
    <row r="322" spans="1:7" customFormat="1">
      <c r="A322" s="10">
        <v>6</v>
      </c>
      <c r="B322" s="11" t="s">
        <v>717</v>
      </c>
      <c r="C322" s="12" t="s">
        <v>718</v>
      </c>
      <c r="D322" s="10">
        <v>22</v>
      </c>
      <c r="E322" s="13">
        <v>151</v>
      </c>
      <c r="F322" s="41" t="s">
        <v>130</v>
      </c>
      <c r="G322" s="10"/>
    </row>
    <row r="323" spans="1:7" customFormat="1">
      <c r="A323" s="10">
        <v>7</v>
      </c>
      <c r="B323" s="39" t="s">
        <v>249</v>
      </c>
      <c r="C323" s="41" t="s">
        <v>250</v>
      </c>
      <c r="D323" s="41">
        <v>49</v>
      </c>
      <c r="E323" s="13">
        <v>200</v>
      </c>
      <c r="F323" s="10" t="s">
        <v>130</v>
      </c>
      <c r="G323" s="10"/>
    </row>
    <row r="324" spans="1:7" customFormat="1">
      <c r="A324" s="10">
        <v>8</v>
      </c>
      <c r="B324" s="51" t="s">
        <v>221</v>
      </c>
      <c r="C324" s="41" t="s">
        <v>222</v>
      </c>
      <c r="D324" s="41">
        <v>20</v>
      </c>
      <c r="E324" s="42">
        <v>200</v>
      </c>
      <c r="F324" s="41" t="s">
        <v>215</v>
      </c>
      <c r="G324" s="10"/>
    </row>
    <row r="325" spans="1:7" customFormat="1">
      <c r="A325" s="10">
        <v>9</v>
      </c>
      <c r="B325" s="68" t="s">
        <v>213</v>
      </c>
      <c r="C325" s="53" t="s">
        <v>214</v>
      </c>
      <c r="D325" s="54">
        <v>55</v>
      </c>
      <c r="E325" s="55">
        <v>200</v>
      </c>
      <c r="F325" s="54" t="s">
        <v>218</v>
      </c>
      <c r="G325" s="10"/>
    </row>
    <row r="326" spans="1:7" customFormat="1">
      <c r="A326" s="10">
        <v>10</v>
      </c>
      <c r="B326" s="11" t="s">
        <v>586</v>
      </c>
      <c r="C326" s="10" t="s">
        <v>587</v>
      </c>
      <c r="D326" s="10">
        <v>4</v>
      </c>
      <c r="E326" s="13">
        <v>204</v>
      </c>
      <c r="F326" s="10" t="s">
        <v>32</v>
      </c>
      <c r="G326" s="10"/>
    </row>
    <row r="327" spans="1:7" customFormat="1">
      <c r="A327" s="4">
        <v>11</v>
      </c>
      <c r="B327" s="9" t="s">
        <v>3170</v>
      </c>
      <c r="C327" s="4" t="s">
        <v>3168</v>
      </c>
      <c r="D327" s="4">
        <v>20</v>
      </c>
      <c r="E327" s="3">
        <v>224</v>
      </c>
      <c r="F327" s="4" t="s">
        <v>3155</v>
      </c>
      <c r="G327" s="9"/>
    </row>
    <row r="328" spans="1:7" customFormat="1">
      <c r="A328" s="25">
        <v>12</v>
      </c>
      <c r="B328" s="9" t="s">
        <v>3315</v>
      </c>
      <c r="C328" s="128" t="s">
        <v>3316</v>
      </c>
      <c r="D328" s="4">
        <v>52</v>
      </c>
      <c r="E328" s="3">
        <v>276</v>
      </c>
      <c r="F328" s="4" t="s">
        <v>3301</v>
      </c>
      <c r="G328" s="9"/>
    </row>
    <row r="329" spans="1:7" customFormat="1">
      <c r="A329" s="26">
        <v>13</v>
      </c>
      <c r="B329" s="9"/>
      <c r="C329" s="9"/>
      <c r="D329" s="9"/>
      <c r="E329" s="9"/>
      <c r="F329" s="4"/>
      <c r="G329" s="9"/>
    </row>
    <row r="330" spans="1:7" customFormat="1">
      <c r="A330" s="504" t="s">
        <v>779</v>
      </c>
      <c r="B330" s="504"/>
      <c r="C330" s="504"/>
      <c r="D330" s="95" t="s">
        <v>4</v>
      </c>
      <c r="E330" s="3" t="s">
        <v>5</v>
      </c>
      <c r="F330" s="4" t="s">
        <v>6</v>
      </c>
      <c r="G330" s="5"/>
    </row>
    <row r="331" spans="1:7" customFormat="1">
      <c r="A331" s="504" t="s">
        <v>780</v>
      </c>
      <c r="B331" s="504"/>
      <c r="C331" s="504"/>
      <c r="D331" s="4">
        <f>SUM(D333:D342)</f>
        <v>235</v>
      </c>
      <c r="E331" s="3">
        <v>200</v>
      </c>
      <c r="F331" s="493" t="s">
        <v>8</v>
      </c>
      <c r="G331" s="5"/>
    </row>
    <row r="332" spans="1:7" customFormat="1">
      <c r="A332" s="4" t="s">
        <v>9</v>
      </c>
      <c r="B332" s="96" t="s">
        <v>10</v>
      </c>
      <c r="C332" s="4" t="s">
        <v>11</v>
      </c>
      <c r="D332" s="4" t="s">
        <v>12</v>
      </c>
      <c r="E332" s="3" t="s">
        <v>13</v>
      </c>
      <c r="F332" s="493"/>
      <c r="G332" s="3" t="s">
        <v>14</v>
      </c>
    </row>
    <row r="333" spans="1:7" customFormat="1">
      <c r="A333" s="4">
        <v>1</v>
      </c>
      <c r="B333" s="9" t="s">
        <v>569</v>
      </c>
      <c r="C333" s="4" t="s">
        <v>570</v>
      </c>
      <c r="D333" s="4">
        <v>4</v>
      </c>
      <c r="E333" s="3">
        <f>MIN(150,SUMIF(C333,"&gt;=111/08/01",D333)-SUMIF(C333,"&gt;=114/08/31",D333))</f>
        <v>4</v>
      </c>
      <c r="F333" s="4" t="s">
        <v>582</v>
      </c>
      <c r="G333" s="4"/>
    </row>
    <row r="334" spans="1:7" customFormat="1">
      <c r="A334" s="4">
        <v>2</v>
      </c>
      <c r="B334" s="9" t="s">
        <v>571</v>
      </c>
      <c r="C334" s="4" t="s">
        <v>572</v>
      </c>
      <c r="D334" s="4">
        <v>30</v>
      </c>
      <c r="E334" s="3">
        <f>MIN(150,SUMIF(C333:C334,"&gt;=111/08/01",D333:D334)-SUMIF(C333,"&gt;=114/08/31",D333))</f>
        <v>34</v>
      </c>
      <c r="F334" s="4" t="s">
        <v>582</v>
      </c>
      <c r="G334" s="4"/>
    </row>
    <row r="335" spans="1:7" customFormat="1">
      <c r="A335" s="4">
        <v>3</v>
      </c>
      <c r="B335" s="9" t="s">
        <v>610</v>
      </c>
      <c r="C335" s="4" t="s">
        <v>611</v>
      </c>
      <c r="D335" s="4">
        <v>60</v>
      </c>
      <c r="E335" s="3">
        <f>MIN(150,SUMIF(C333:C335,"&gt;=111/08/01",D333:D335)-SUMIF(C333:C335,"&gt;=114/08/31",D333:D335))</f>
        <v>94</v>
      </c>
      <c r="F335" s="4" t="s">
        <v>609</v>
      </c>
      <c r="G335" s="4"/>
    </row>
    <row r="336" spans="1:7" customFormat="1">
      <c r="A336" s="4">
        <v>4</v>
      </c>
      <c r="B336" s="9" t="s">
        <v>398</v>
      </c>
      <c r="C336" s="4" t="s">
        <v>399</v>
      </c>
      <c r="D336" s="4">
        <v>8</v>
      </c>
      <c r="E336" s="3">
        <f>MIN(150,SUMIF(C333:C336,"&gt;=111/08/01",D333:D336)-SUMIF(C333:C336,"&gt;=114/08/31",D333:D336))</f>
        <v>102</v>
      </c>
      <c r="F336" s="4" t="s">
        <v>300</v>
      </c>
      <c r="G336" s="4"/>
    </row>
    <row r="337" spans="1:7" customFormat="1">
      <c r="A337" s="4">
        <v>5</v>
      </c>
      <c r="B337" s="9" t="s">
        <v>538</v>
      </c>
      <c r="C337" s="4" t="s">
        <v>539</v>
      </c>
      <c r="D337" s="4">
        <v>5</v>
      </c>
      <c r="E337" s="3">
        <f>MIN(150,SUMIF(C333:C337,"&gt;=111/08/01",D333:D337)-SUMIF(C333:C337,"&gt;=114/08/31",D333:D337))</f>
        <v>107</v>
      </c>
      <c r="F337" s="4" t="s">
        <v>300</v>
      </c>
      <c r="G337" s="4"/>
    </row>
    <row r="338" spans="1:7" customFormat="1">
      <c r="A338" s="10">
        <v>6</v>
      </c>
      <c r="B338" s="11" t="s">
        <v>298</v>
      </c>
      <c r="C338" s="10" t="s">
        <v>511</v>
      </c>
      <c r="D338" s="10">
        <v>4</v>
      </c>
      <c r="E338" s="13">
        <f>MIN(150,SUMIF(C333:C338,"&gt;=111/08/01",D333:D338)-SUMIF(C333:C338,"&gt;=114/08/31",D333:D338))</f>
        <v>111</v>
      </c>
      <c r="F338" s="10" t="s">
        <v>308</v>
      </c>
      <c r="G338" s="10"/>
    </row>
    <row r="339" spans="1:7" customFormat="1">
      <c r="A339" s="10">
        <v>7</v>
      </c>
      <c r="B339" s="11" t="s">
        <v>443</v>
      </c>
      <c r="C339" s="10" t="s">
        <v>444</v>
      </c>
      <c r="D339" s="10">
        <v>65</v>
      </c>
      <c r="E339" s="13">
        <f>MIN(150,SUMIF(C333:C339,"&gt;=111/08/01",D333:D339)-SUMIF(C333:C339,"&gt;=114/08/31",D333:D339))</f>
        <v>150</v>
      </c>
      <c r="F339" s="10" t="s">
        <v>308</v>
      </c>
      <c r="G339" s="10"/>
    </row>
    <row r="340" spans="1:7" customFormat="1">
      <c r="A340" s="10">
        <v>8</v>
      </c>
      <c r="B340" s="68" t="s">
        <v>213</v>
      </c>
      <c r="C340" s="53" t="s">
        <v>214</v>
      </c>
      <c r="D340" s="54">
        <v>55</v>
      </c>
      <c r="E340" s="55">
        <v>200</v>
      </c>
      <c r="F340" s="54" t="s">
        <v>218</v>
      </c>
      <c r="G340" s="10"/>
    </row>
    <row r="341" spans="1:7" customFormat="1">
      <c r="A341" s="10">
        <v>9</v>
      </c>
      <c r="B341" s="11" t="s">
        <v>586</v>
      </c>
      <c r="C341" s="10" t="s">
        <v>587</v>
      </c>
      <c r="D341" s="10">
        <v>4</v>
      </c>
      <c r="E341" s="13">
        <v>204</v>
      </c>
      <c r="F341" s="10" t="s">
        <v>32</v>
      </c>
      <c r="G341" s="10"/>
    </row>
    <row r="342" spans="1:7" customFormat="1">
      <c r="A342" s="10">
        <v>10</v>
      </c>
      <c r="B342" s="11"/>
      <c r="C342" s="10"/>
      <c r="D342" s="10"/>
      <c r="E342" s="13"/>
      <c r="F342" s="10"/>
      <c r="G342" s="10"/>
    </row>
    <row r="343" spans="1:7" customFormat="1">
      <c r="A343" s="4">
        <v>11</v>
      </c>
      <c r="B343" s="9"/>
      <c r="C343" s="9"/>
      <c r="D343" s="9"/>
      <c r="E343" s="9"/>
      <c r="F343" s="4"/>
      <c r="G343" s="9"/>
    </row>
    <row r="344" spans="1:7" customFormat="1">
      <c r="A344" s="25">
        <v>12</v>
      </c>
      <c r="B344" s="9"/>
      <c r="C344" s="9"/>
      <c r="D344" s="9"/>
      <c r="E344" s="9"/>
      <c r="F344" s="4"/>
      <c r="G344" s="9"/>
    </row>
    <row r="345" spans="1:7" customFormat="1">
      <c r="A345" s="26">
        <v>13</v>
      </c>
      <c r="B345" s="9"/>
      <c r="C345" s="9"/>
      <c r="D345" s="9"/>
      <c r="E345" s="9"/>
      <c r="F345" s="4"/>
      <c r="G345" s="9"/>
    </row>
    <row r="346" spans="1:7" customFormat="1">
      <c r="A346" s="504" t="s">
        <v>781</v>
      </c>
      <c r="B346" s="504"/>
      <c r="C346" s="504"/>
      <c r="D346" s="95" t="s">
        <v>4</v>
      </c>
      <c r="E346" s="3" t="s">
        <v>5</v>
      </c>
      <c r="F346" s="4" t="s">
        <v>6</v>
      </c>
      <c r="G346" s="5"/>
    </row>
    <row r="347" spans="1:7" customFormat="1">
      <c r="A347" s="504" t="s">
        <v>782</v>
      </c>
      <c r="B347" s="504"/>
      <c r="C347" s="504"/>
      <c r="D347" s="4">
        <f>SUM(D349:D358)</f>
        <v>176</v>
      </c>
      <c r="E347" s="3">
        <v>176</v>
      </c>
      <c r="F347" s="493" t="s">
        <v>8</v>
      </c>
      <c r="G347" s="5"/>
    </row>
    <row r="348" spans="1:7" customFormat="1">
      <c r="A348" s="4" t="s">
        <v>9</v>
      </c>
      <c r="B348" s="96" t="s">
        <v>10</v>
      </c>
      <c r="C348" s="4" t="s">
        <v>11</v>
      </c>
      <c r="D348" s="4" t="s">
        <v>12</v>
      </c>
      <c r="E348" s="3" t="s">
        <v>13</v>
      </c>
      <c r="F348" s="493"/>
      <c r="G348" s="3" t="s">
        <v>14</v>
      </c>
    </row>
    <row r="349" spans="1:7" customFormat="1">
      <c r="A349" s="4">
        <v>1</v>
      </c>
      <c r="B349" s="9" t="s">
        <v>569</v>
      </c>
      <c r="C349" s="4" t="s">
        <v>570</v>
      </c>
      <c r="D349" s="4">
        <v>4</v>
      </c>
      <c r="E349" s="3">
        <f>MIN(150,SUMIF(C349,"&gt;=111/08/01",D349)-SUMIF(C349,"&gt;=114/08/31",D349))</f>
        <v>4</v>
      </c>
      <c r="F349" s="4" t="s">
        <v>582</v>
      </c>
      <c r="G349" s="4"/>
    </row>
    <row r="350" spans="1:7" customFormat="1">
      <c r="A350" s="4">
        <v>2</v>
      </c>
      <c r="B350" s="9" t="s">
        <v>728</v>
      </c>
      <c r="C350" s="4" t="s">
        <v>729</v>
      </c>
      <c r="D350" s="4">
        <v>12</v>
      </c>
      <c r="E350" s="3">
        <f>MIN(150,SUMIF(C349:C350,"&gt;=111/08/01",D349:D350)-SUMIF(C349:C350,"&gt;=114/08/31",D349:D350))</f>
        <v>16</v>
      </c>
      <c r="F350" s="4" t="s">
        <v>308</v>
      </c>
      <c r="G350" s="4"/>
    </row>
    <row r="351" spans="1:7" customFormat="1">
      <c r="A351" s="4">
        <v>3</v>
      </c>
      <c r="B351" s="9" t="s">
        <v>443</v>
      </c>
      <c r="C351" s="6" t="s">
        <v>444</v>
      </c>
      <c r="D351" s="4">
        <v>65</v>
      </c>
      <c r="E351" s="3">
        <f>MIN(150,SUMIF(C349:C351,"&gt;=111/08/01",D349:D351)-SUMIF(C349:C351,"&gt;=114/08/31",D349:D351))</f>
        <v>81</v>
      </c>
      <c r="F351" s="4" t="s">
        <v>308</v>
      </c>
      <c r="G351" s="4"/>
    </row>
    <row r="352" spans="1:7" customFormat="1">
      <c r="A352" s="4">
        <v>4</v>
      </c>
      <c r="B352" s="29" t="s">
        <v>452</v>
      </c>
      <c r="C352" s="80" t="s">
        <v>453</v>
      </c>
      <c r="D352" s="81">
        <v>40</v>
      </c>
      <c r="E352" s="3">
        <f>MIN(150,SUMIF(C349:C352,"&gt;=111/08/01",D349:D352)-SUMIF(C349:C352,"&gt;=114/08/31",D349:D352))</f>
        <v>121</v>
      </c>
      <c r="F352" s="4" t="s">
        <v>454</v>
      </c>
      <c r="G352" s="4"/>
    </row>
    <row r="353" spans="1:7" customFormat="1">
      <c r="A353" s="4">
        <v>5</v>
      </c>
      <c r="B353" s="9" t="s">
        <v>249</v>
      </c>
      <c r="C353" s="4" t="s">
        <v>250</v>
      </c>
      <c r="D353" s="4">
        <v>21</v>
      </c>
      <c r="E353" s="3">
        <v>142</v>
      </c>
      <c r="F353" s="4" t="s">
        <v>130</v>
      </c>
      <c r="G353" s="4"/>
    </row>
    <row r="354" spans="1:7" customFormat="1">
      <c r="A354" s="10">
        <v>6</v>
      </c>
      <c r="B354" s="51" t="s">
        <v>463</v>
      </c>
      <c r="C354" s="41" t="s">
        <v>464</v>
      </c>
      <c r="D354" s="82">
        <v>30</v>
      </c>
      <c r="E354" s="42">
        <v>172</v>
      </c>
      <c r="F354" s="41" t="s">
        <v>174</v>
      </c>
      <c r="G354" s="10"/>
    </row>
    <row r="355" spans="1:7" customFormat="1">
      <c r="A355" s="10">
        <v>7</v>
      </c>
      <c r="B355" s="11" t="s">
        <v>586</v>
      </c>
      <c r="C355" s="10" t="s">
        <v>587</v>
      </c>
      <c r="D355" s="10">
        <v>4</v>
      </c>
      <c r="E355" s="13">
        <v>176</v>
      </c>
      <c r="F355" s="10" t="s">
        <v>32</v>
      </c>
      <c r="G355" s="10"/>
    </row>
    <row r="356" spans="1:7" customFormat="1">
      <c r="A356" s="10">
        <v>8</v>
      </c>
      <c r="B356" s="11"/>
      <c r="C356" s="10"/>
      <c r="D356" s="10"/>
      <c r="E356" s="13"/>
      <c r="F356" s="10"/>
      <c r="G356" s="10"/>
    </row>
    <row r="357" spans="1:7" customFormat="1">
      <c r="A357" s="10">
        <v>9</v>
      </c>
      <c r="B357" s="11"/>
      <c r="C357" s="10"/>
      <c r="D357" s="10"/>
      <c r="E357" s="13"/>
      <c r="F357" s="10"/>
      <c r="G357" s="10"/>
    </row>
    <row r="358" spans="1:7" customFormat="1">
      <c r="A358" s="10">
        <v>10</v>
      </c>
      <c r="B358" s="11"/>
      <c r="C358" s="10"/>
      <c r="D358" s="10"/>
      <c r="E358" s="13"/>
      <c r="F358" s="10"/>
      <c r="G358" s="10"/>
    </row>
    <row r="359" spans="1:7" customFormat="1">
      <c r="A359" s="4">
        <v>11</v>
      </c>
      <c r="B359" s="9"/>
      <c r="C359" s="9"/>
      <c r="D359" s="9"/>
      <c r="E359" s="9"/>
      <c r="F359" s="4"/>
      <c r="G359" s="9"/>
    </row>
    <row r="360" spans="1:7" customFormat="1">
      <c r="A360" s="25">
        <v>12</v>
      </c>
      <c r="B360" s="9"/>
      <c r="C360" s="9"/>
      <c r="D360" s="9"/>
      <c r="E360" s="9"/>
      <c r="F360" s="4"/>
      <c r="G360" s="9"/>
    </row>
    <row r="361" spans="1:7" customFormat="1">
      <c r="A361" s="26">
        <v>13</v>
      </c>
      <c r="B361" s="9"/>
      <c r="C361" s="9"/>
      <c r="D361" s="9"/>
      <c r="E361" s="9"/>
      <c r="F361" s="4"/>
      <c r="G361" s="9"/>
    </row>
    <row r="362" spans="1:7" customFormat="1">
      <c r="A362" s="504" t="s">
        <v>783</v>
      </c>
      <c r="B362" s="504"/>
      <c r="C362" s="504"/>
      <c r="D362" s="95" t="s">
        <v>4</v>
      </c>
      <c r="E362" s="3" t="s">
        <v>5</v>
      </c>
      <c r="F362" s="4" t="s">
        <v>6</v>
      </c>
      <c r="G362" s="5"/>
    </row>
    <row r="363" spans="1:7" customFormat="1">
      <c r="A363" s="504" t="s">
        <v>784</v>
      </c>
      <c r="B363" s="504"/>
      <c r="C363" s="504"/>
      <c r="D363" s="4">
        <f>SUM(D365:D374)</f>
        <v>52</v>
      </c>
      <c r="E363" s="3">
        <f>SUM(E368)</f>
        <v>52</v>
      </c>
      <c r="F363" s="493" t="s">
        <v>8</v>
      </c>
      <c r="G363" s="5"/>
    </row>
    <row r="364" spans="1:7" customFormat="1">
      <c r="A364" s="4" t="s">
        <v>9</v>
      </c>
      <c r="B364" s="96" t="s">
        <v>10</v>
      </c>
      <c r="C364" s="4" t="s">
        <v>11</v>
      </c>
      <c r="D364" s="4" t="s">
        <v>12</v>
      </c>
      <c r="E364" s="3" t="s">
        <v>13</v>
      </c>
      <c r="F364" s="493"/>
      <c r="G364" s="3" t="s">
        <v>14</v>
      </c>
    </row>
    <row r="365" spans="1:7" customFormat="1">
      <c r="A365" s="4">
        <v>1</v>
      </c>
      <c r="B365" s="9" t="s">
        <v>576</v>
      </c>
      <c r="C365" s="4" t="s">
        <v>577</v>
      </c>
      <c r="D365" s="4">
        <v>6</v>
      </c>
      <c r="E365" s="3">
        <f>MIN(150,SUMIF(C365,"&gt;=111/08/01",D365)-SUMIF(C365,"&gt;=114/08/31",D365))</f>
        <v>6</v>
      </c>
      <c r="F365" s="4" t="s">
        <v>578</v>
      </c>
      <c r="G365" s="4"/>
    </row>
    <row r="366" spans="1:7" customFormat="1">
      <c r="A366" s="4">
        <v>2</v>
      </c>
      <c r="B366" s="9" t="s">
        <v>726</v>
      </c>
      <c r="C366" s="4" t="s">
        <v>727</v>
      </c>
      <c r="D366" s="4">
        <v>10</v>
      </c>
      <c r="E366" s="3">
        <f>MIN(150,SUMIF(C365:C366,"&gt;=111/08/01",D365:D366)-SUMIF(C365:C366,"&gt;=114/08/31",D365:D366))</f>
        <v>16</v>
      </c>
      <c r="F366" s="4" t="s">
        <v>644</v>
      </c>
      <c r="G366" s="4"/>
    </row>
    <row r="367" spans="1:7" customFormat="1">
      <c r="A367" s="4">
        <v>3</v>
      </c>
      <c r="B367" s="9" t="s">
        <v>773</v>
      </c>
      <c r="C367" s="4" t="s">
        <v>774</v>
      </c>
      <c r="D367" s="4">
        <v>8</v>
      </c>
      <c r="E367" s="3">
        <f>MIN(150,SUMIF(C365:C367,"&gt;=111/08/01",D365:D367)-SUMIF(C365:C367,"&gt;=114/08/31",D365:D367))</f>
        <v>24</v>
      </c>
      <c r="F367" s="4" t="s">
        <v>775</v>
      </c>
      <c r="G367" s="4"/>
    </row>
    <row r="368" spans="1:7" customFormat="1">
      <c r="A368" s="4">
        <v>4</v>
      </c>
      <c r="B368" s="9" t="s">
        <v>785</v>
      </c>
      <c r="C368" s="4" t="s">
        <v>605</v>
      </c>
      <c r="D368" s="4">
        <v>28</v>
      </c>
      <c r="E368" s="3">
        <f>SUM(E367,D368)</f>
        <v>52</v>
      </c>
      <c r="F368" s="4" t="s">
        <v>606</v>
      </c>
      <c r="G368" s="4"/>
    </row>
    <row r="369" spans="1:7" customFormat="1">
      <c r="A369" s="4">
        <v>5</v>
      </c>
      <c r="B369" s="9"/>
      <c r="C369" s="4"/>
      <c r="D369" s="4"/>
      <c r="E369" s="3"/>
      <c r="F369" s="4"/>
      <c r="G369" s="4"/>
    </row>
    <row r="370" spans="1:7" customFormat="1">
      <c r="A370" s="10">
        <v>6</v>
      </c>
      <c r="B370" s="11"/>
      <c r="C370" s="10"/>
      <c r="D370" s="10"/>
      <c r="E370" s="13"/>
      <c r="F370" s="10"/>
      <c r="G370" s="10"/>
    </row>
    <row r="371" spans="1:7" customFormat="1">
      <c r="A371" s="10">
        <v>7</v>
      </c>
      <c r="B371" s="11"/>
      <c r="C371" s="10"/>
      <c r="D371" s="10"/>
      <c r="E371" s="13"/>
      <c r="F371" s="10"/>
      <c r="G371" s="10"/>
    </row>
    <row r="372" spans="1:7" customFormat="1">
      <c r="A372" s="10">
        <v>8</v>
      </c>
      <c r="B372" s="11"/>
      <c r="C372" s="10"/>
      <c r="D372" s="10"/>
      <c r="E372" s="13"/>
      <c r="F372" s="10"/>
      <c r="G372" s="10"/>
    </row>
    <row r="373" spans="1:7" customFormat="1">
      <c r="A373" s="10">
        <v>9</v>
      </c>
      <c r="B373" s="11"/>
      <c r="C373" s="10"/>
      <c r="D373" s="10"/>
      <c r="E373" s="13"/>
      <c r="F373" s="10"/>
      <c r="G373" s="10"/>
    </row>
    <row r="374" spans="1:7" customFormat="1">
      <c r="A374" s="10">
        <v>10</v>
      </c>
      <c r="B374" s="11"/>
      <c r="C374" s="10"/>
      <c r="D374" s="10"/>
      <c r="E374" s="13"/>
      <c r="F374" s="10"/>
      <c r="G374" s="10"/>
    </row>
    <row r="375" spans="1:7" customFormat="1">
      <c r="A375" s="4">
        <v>11</v>
      </c>
      <c r="B375" s="9"/>
      <c r="C375" s="9"/>
      <c r="D375" s="9"/>
      <c r="E375" s="9"/>
      <c r="F375" s="4"/>
      <c r="G375" s="9"/>
    </row>
    <row r="376" spans="1:7" customFormat="1">
      <c r="A376" s="4">
        <v>12</v>
      </c>
      <c r="B376" s="9"/>
      <c r="C376" s="9"/>
      <c r="D376" s="9"/>
      <c r="E376" s="9"/>
      <c r="F376" s="4"/>
      <c r="G376" s="9"/>
    </row>
    <row r="377" spans="1:7" customFormat="1">
      <c r="A377" s="504" t="s">
        <v>786</v>
      </c>
      <c r="B377" s="504"/>
      <c r="C377" s="504"/>
      <c r="D377" s="95" t="s">
        <v>4</v>
      </c>
      <c r="E377" s="3" t="s">
        <v>5</v>
      </c>
      <c r="F377" s="4" t="s">
        <v>6</v>
      </c>
      <c r="G377" s="5"/>
    </row>
    <row r="378" spans="1:7" customFormat="1">
      <c r="A378" s="504" t="s">
        <v>787</v>
      </c>
      <c r="B378" s="504"/>
      <c r="C378" s="504"/>
      <c r="D378" s="4">
        <f>SUM(D380:D391)</f>
        <v>122</v>
      </c>
      <c r="E378" s="3">
        <v>122</v>
      </c>
      <c r="F378" s="493" t="s">
        <v>8</v>
      </c>
      <c r="G378" s="5"/>
    </row>
    <row r="379" spans="1:7" customFormat="1">
      <c r="A379" s="4" t="s">
        <v>9</v>
      </c>
      <c r="B379" s="96" t="s">
        <v>10</v>
      </c>
      <c r="C379" s="4" t="s">
        <v>11</v>
      </c>
      <c r="D379" s="4" t="s">
        <v>12</v>
      </c>
      <c r="E379" s="3" t="s">
        <v>13</v>
      </c>
      <c r="F379" s="493"/>
      <c r="G379" s="3" t="s">
        <v>14</v>
      </c>
    </row>
    <row r="380" spans="1:7" customFormat="1">
      <c r="A380" s="4">
        <v>1</v>
      </c>
      <c r="B380" s="9" t="s">
        <v>638</v>
      </c>
      <c r="C380" s="19" t="s">
        <v>788</v>
      </c>
      <c r="D380" s="4">
        <v>20</v>
      </c>
      <c r="E380" s="3">
        <v>20</v>
      </c>
      <c r="F380" s="4" t="s">
        <v>581</v>
      </c>
      <c r="G380" s="4"/>
    </row>
    <row r="381" spans="1:7" customFormat="1">
      <c r="A381" s="4">
        <v>2</v>
      </c>
      <c r="B381" s="9" t="s">
        <v>736</v>
      </c>
      <c r="C381" s="4" t="s">
        <v>737</v>
      </c>
      <c r="D381" s="4">
        <v>12</v>
      </c>
      <c r="E381" s="3">
        <f>MIN(150,SUMIF(C380:C381,"&gt;=111/08/01",D380:D381)-SUMIF(C380:C381,"&gt;=114/08/31",D380:D381))</f>
        <v>32</v>
      </c>
      <c r="F381" s="4" t="s">
        <v>738</v>
      </c>
      <c r="G381" s="4"/>
    </row>
    <row r="382" spans="1:7" customFormat="1">
      <c r="A382" s="4">
        <v>3</v>
      </c>
      <c r="B382" s="9" t="s">
        <v>789</v>
      </c>
      <c r="C382" s="4" t="s">
        <v>790</v>
      </c>
      <c r="D382" s="4">
        <v>20</v>
      </c>
      <c r="E382" s="3">
        <f>MIN(150,SUMIF(C380:C382,"&gt;=111/08/01",D380:D382)-SUMIF(C380:C382,"&gt;=114/08/31",D380:D382))</f>
        <v>52</v>
      </c>
      <c r="F382" s="4" t="s">
        <v>775</v>
      </c>
      <c r="G382" s="4"/>
    </row>
    <row r="383" spans="1:7" customFormat="1">
      <c r="A383" s="4">
        <v>4</v>
      </c>
      <c r="B383" s="9" t="s">
        <v>571</v>
      </c>
      <c r="C383" s="4" t="s">
        <v>572</v>
      </c>
      <c r="D383" s="4">
        <v>10</v>
      </c>
      <c r="E383" s="3">
        <f>MIN(150,SUMIF(C380:C383,"&gt;=111/08/01",D380:D383)-SUMIF(C380:C382,"&gt;=114/08/31",D380:D382))</f>
        <v>62</v>
      </c>
      <c r="F383" s="4" t="s">
        <v>582</v>
      </c>
      <c r="G383" s="4"/>
    </row>
    <row r="384" spans="1:7" customFormat="1">
      <c r="A384" s="4">
        <v>5</v>
      </c>
      <c r="B384" s="9" t="s">
        <v>225</v>
      </c>
      <c r="C384" s="4" t="s">
        <v>460</v>
      </c>
      <c r="D384" s="4">
        <v>20</v>
      </c>
      <c r="E384" s="3">
        <f>MIN(150,SUMIF(C380:C384,"&gt;=111/08/01",D380:D384)-SUMIF(C380:C384,"&gt;=114/08/31",D380:D384))</f>
        <v>82</v>
      </c>
      <c r="F384" s="4" t="s">
        <v>300</v>
      </c>
      <c r="G384" s="4"/>
    </row>
    <row r="385" spans="1:7" customFormat="1">
      <c r="A385" s="10">
        <v>6</v>
      </c>
      <c r="B385" s="11" t="s">
        <v>225</v>
      </c>
      <c r="C385" s="12" t="s">
        <v>311</v>
      </c>
      <c r="D385" s="10">
        <v>20</v>
      </c>
      <c r="E385" s="13">
        <f>MIN(150,SUMIF(C380:C385,"&gt;=111/08/01",D380:D385)-SUMIF(C380:C385,"&gt;=114/08/31",D380:D385))</f>
        <v>102</v>
      </c>
      <c r="F385" s="10" t="s">
        <v>308</v>
      </c>
      <c r="G385" s="10"/>
    </row>
    <row r="386" spans="1:7" customFormat="1">
      <c r="A386" s="10">
        <v>7</v>
      </c>
      <c r="B386" s="50" t="s">
        <v>638</v>
      </c>
      <c r="C386" s="40" t="s">
        <v>226</v>
      </c>
      <c r="D386" s="41">
        <v>20</v>
      </c>
      <c r="E386" s="13">
        <v>122</v>
      </c>
      <c r="F386" s="10" t="s">
        <v>127</v>
      </c>
      <c r="G386" s="10"/>
    </row>
    <row r="387" spans="1:7" customFormat="1">
      <c r="A387" s="10">
        <v>8</v>
      </c>
      <c r="B387" s="11"/>
      <c r="C387" s="10"/>
      <c r="D387" s="10"/>
      <c r="E387" s="13"/>
      <c r="F387" s="10"/>
      <c r="G387" s="10"/>
    </row>
    <row r="388" spans="1:7" customFormat="1">
      <c r="A388" s="10">
        <v>9</v>
      </c>
      <c r="B388" s="11"/>
      <c r="C388" s="10"/>
      <c r="D388" s="10"/>
      <c r="E388" s="13"/>
      <c r="F388" s="10"/>
      <c r="G388" s="10"/>
    </row>
    <row r="389" spans="1:7" customFormat="1">
      <c r="A389" s="10">
        <v>10</v>
      </c>
      <c r="B389" s="11"/>
      <c r="C389" s="10"/>
      <c r="D389" s="10"/>
      <c r="E389" s="13"/>
      <c r="F389" s="10"/>
      <c r="G389" s="10"/>
    </row>
    <row r="390" spans="1:7" customFormat="1">
      <c r="A390" s="4">
        <v>11</v>
      </c>
      <c r="B390" s="9"/>
      <c r="C390" s="9"/>
      <c r="D390" s="9"/>
      <c r="E390" s="9"/>
      <c r="F390" s="4"/>
      <c r="G390" s="9"/>
    </row>
    <row r="391" spans="1:7" customFormat="1">
      <c r="A391" s="25">
        <v>12</v>
      </c>
      <c r="B391" s="9"/>
      <c r="C391" s="9"/>
      <c r="D391" s="9"/>
      <c r="E391" s="9"/>
      <c r="F391" s="4"/>
      <c r="G391" s="9"/>
    </row>
    <row r="392" spans="1:7" customFormat="1">
      <c r="A392" s="26">
        <v>13</v>
      </c>
      <c r="B392" s="9"/>
      <c r="C392" s="9"/>
      <c r="D392" s="9"/>
      <c r="E392" s="9"/>
      <c r="F392" s="4"/>
      <c r="G392" s="9"/>
    </row>
    <row r="393" spans="1:7" customFormat="1">
      <c r="A393" s="504" t="s">
        <v>791</v>
      </c>
      <c r="B393" s="504"/>
      <c r="C393" s="504"/>
      <c r="D393" s="95" t="s">
        <v>4</v>
      </c>
      <c r="E393" s="3" t="s">
        <v>5</v>
      </c>
      <c r="F393" s="4" t="s">
        <v>6</v>
      </c>
      <c r="G393" s="5"/>
    </row>
    <row r="394" spans="1:7" customFormat="1">
      <c r="A394" s="504" t="s">
        <v>792</v>
      </c>
      <c r="B394" s="504"/>
      <c r="C394" s="504"/>
      <c r="D394" s="4">
        <f>SUM(D396:D405)</f>
        <v>200</v>
      </c>
      <c r="E394" s="3">
        <v>200</v>
      </c>
      <c r="F394" s="493" t="s">
        <v>8</v>
      </c>
      <c r="G394" s="5"/>
    </row>
    <row r="395" spans="1:7" customFormat="1">
      <c r="A395" s="4" t="s">
        <v>9</v>
      </c>
      <c r="B395" s="96" t="s">
        <v>10</v>
      </c>
      <c r="C395" s="4" t="s">
        <v>11</v>
      </c>
      <c r="D395" s="4" t="s">
        <v>12</v>
      </c>
      <c r="E395" s="3" t="s">
        <v>13</v>
      </c>
      <c r="F395" s="493"/>
      <c r="G395" s="3" t="s">
        <v>14</v>
      </c>
    </row>
    <row r="396" spans="1:7" customFormat="1">
      <c r="A396" s="4">
        <v>1</v>
      </c>
      <c r="B396" s="9" t="s">
        <v>569</v>
      </c>
      <c r="C396" s="4" t="s">
        <v>570</v>
      </c>
      <c r="D396" s="4">
        <v>4</v>
      </c>
      <c r="E396" s="3">
        <f>MIN(150,SUMIF(C396,"&gt;=111/08/01",D396)-SUMIF(C396,"&gt;=114/08/31",D396))</f>
        <v>4</v>
      </c>
      <c r="F396" s="4" t="s">
        <v>582</v>
      </c>
      <c r="G396" s="4"/>
    </row>
    <row r="397" spans="1:7" customFormat="1">
      <c r="A397" s="4">
        <v>2</v>
      </c>
      <c r="B397" s="9" t="s">
        <v>728</v>
      </c>
      <c r="C397" s="4" t="s">
        <v>729</v>
      </c>
      <c r="D397" s="4">
        <v>12</v>
      </c>
      <c r="E397" s="3">
        <f>MIN(150,SUMIF(C396:C397,"&gt;=111/08/01",D396:D397)-SUMIF(C396:C397,"&gt;=114/08/31",D396:D397))</f>
        <v>16</v>
      </c>
      <c r="F397" s="4" t="s">
        <v>308</v>
      </c>
      <c r="G397" s="4"/>
    </row>
    <row r="398" spans="1:7" customFormat="1">
      <c r="A398" s="4">
        <v>3</v>
      </c>
      <c r="B398" s="9" t="s">
        <v>443</v>
      </c>
      <c r="C398" s="4" t="s">
        <v>444</v>
      </c>
      <c r="D398" s="4">
        <v>65</v>
      </c>
      <c r="E398" s="3">
        <f>MIN(150,SUMIF(C396:C398,"&gt;=111/08/01",D396:D398)-SUMIF(C396:C398,"&gt;=114/08/31",D396:D398))</f>
        <v>81</v>
      </c>
      <c r="F398" s="4" t="s">
        <v>308</v>
      </c>
      <c r="G398" s="4"/>
    </row>
    <row r="399" spans="1:7" customFormat="1">
      <c r="A399" s="4">
        <v>4</v>
      </c>
      <c r="B399" s="29" t="s">
        <v>452</v>
      </c>
      <c r="C399" s="80" t="s">
        <v>453</v>
      </c>
      <c r="D399" s="81">
        <v>40</v>
      </c>
      <c r="E399" s="3">
        <f>MIN(150,SUMIF(C396:C399,"&gt;=111/08/01",D396:D399)-SUMIF(C396:C399,"&gt;=114/08/31",D396:D399))</f>
        <v>121</v>
      </c>
      <c r="F399" s="4" t="s">
        <v>454</v>
      </c>
      <c r="G399" s="4"/>
    </row>
    <row r="400" spans="1:7" customFormat="1">
      <c r="A400" s="4">
        <v>5</v>
      </c>
      <c r="B400" s="9" t="s">
        <v>249</v>
      </c>
      <c r="C400" s="4" t="s">
        <v>250</v>
      </c>
      <c r="D400" s="4">
        <v>35</v>
      </c>
      <c r="E400" s="3">
        <v>156</v>
      </c>
      <c r="F400" s="4" t="s">
        <v>130</v>
      </c>
      <c r="G400" s="4"/>
    </row>
    <row r="401" spans="1:7" customFormat="1">
      <c r="A401" s="10">
        <v>6</v>
      </c>
      <c r="B401" s="51" t="s">
        <v>463</v>
      </c>
      <c r="C401" s="41" t="s">
        <v>464</v>
      </c>
      <c r="D401" s="82">
        <v>30</v>
      </c>
      <c r="E401" s="42">
        <v>186</v>
      </c>
      <c r="F401" s="41" t="s">
        <v>174</v>
      </c>
      <c r="G401" s="10"/>
    </row>
    <row r="402" spans="1:7" customFormat="1">
      <c r="A402" s="10">
        <v>7</v>
      </c>
      <c r="B402" s="11" t="s">
        <v>586</v>
      </c>
      <c r="C402" s="10" t="s">
        <v>587</v>
      </c>
      <c r="D402" s="10">
        <v>4</v>
      </c>
      <c r="E402" s="13">
        <v>190</v>
      </c>
      <c r="F402" s="10" t="s">
        <v>32</v>
      </c>
      <c r="G402" s="10"/>
    </row>
    <row r="403" spans="1:7" customFormat="1">
      <c r="A403" s="10">
        <v>8</v>
      </c>
      <c r="B403" s="11" t="s">
        <v>3311</v>
      </c>
      <c r="C403" s="10" t="s">
        <v>3310</v>
      </c>
      <c r="D403" s="10">
        <v>10</v>
      </c>
      <c r="E403" s="13">
        <v>200</v>
      </c>
      <c r="F403" s="10" t="s">
        <v>3301</v>
      </c>
      <c r="G403" s="10"/>
    </row>
    <row r="404" spans="1:7" customFormat="1">
      <c r="A404" s="10">
        <v>9</v>
      </c>
      <c r="B404" s="11"/>
      <c r="C404" s="10"/>
      <c r="D404" s="10"/>
      <c r="E404" s="13"/>
      <c r="F404" s="10"/>
      <c r="G404" s="10"/>
    </row>
    <row r="405" spans="1:7" customFormat="1">
      <c r="A405" s="10">
        <v>10</v>
      </c>
      <c r="B405" s="11"/>
      <c r="C405" s="10"/>
      <c r="D405" s="10"/>
      <c r="E405" s="13"/>
      <c r="F405" s="10"/>
      <c r="G405" s="10"/>
    </row>
    <row r="406" spans="1:7" customFormat="1">
      <c r="A406" s="4">
        <v>11</v>
      </c>
      <c r="B406" s="9"/>
      <c r="C406" s="9"/>
      <c r="D406" s="9"/>
      <c r="E406" s="9"/>
      <c r="F406" s="4"/>
      <c r="G406" s="9"/>
    </row>
    <row r="407" spans="1:7" customFormat="1">
      <c r="A407" s="25">
        <v>12</v>
      </c>
      <c r="B407" s="9"/>
      <c r="C407" s="9"/>
      <c r="D407" s="9"/>
      <c r="E407" s="9"/>
      <c r="F407" s="4"/>
      <c r="G407" s="9"/>
    </row>
    <row r="408" spans="1:7" customFormat="1">
      <c r="A408" s="26">
        <v>13</v>
      </c>
      <c r="B408" s="9"/>
      <c r="C408" s="9"/>
      <c r="D408" s="9"/>
      <c r="E408" s="9"/>
      <c r="F408" s="4"/>
      <c r="G408" s="9"/>
    </row>
    <row r="409" spans="1:7" customFormat="1">
      <c r="A409" s="504" t="s">
        <v>793</v>
      </c>
      <c r="B409" s="504"/>
      <c r="C409" s="504"/>
      <c r="D409" s="95" t="s">
        <v>4</v>
      </c>
      <c r="E409" s="3" t="s">
        <v>5</v>
      </c>
      <c r="F409" s="4" t="s">
        <v>6</v>
      </c>
      <c r="G409" s="5"/>
    </row>
    <row r="410" spans="1:7" customFormat="1">
      <c r="A410" s="504" t="s">
        <v>794</v>
      </c>
      <c r="B410" s="504"/>
      <c r="C410" s="504"/>
      <c r="D410" s="4">
        <f>SUM(D412:D421)</f>
        <v>92</v>
      </c>
      <c r="E410" s="3">
        <f>MIN(150,SUMIF(C412:C424,"&gt;=111/08/01",D412:D424)-SUMIF(C412:C424,"&gt;=114/08/31",D412:D424))</f>
        <v>92</v>
      </c>
      <c r="F410" s="493" t="s">
        <v>8</v>
      </c>
      <c r="G410" s="5"/>
    </row>
    <row r="411" spans="1:7" customFormat="1">
      <c r="A411" s="4" t="s">
        <v>9</v>
      </c>
      <c r="B411" s="96" t="s">
        <v>10</v>
      </c>
      <c r="C411" s="4" t="s">
        <v>11</v>
      </c>
      <c r="D411" s="4" t="s">
        <v>12</v>
      </c>
      <c r="E411" s="3" t="s">
        <v>13</v>
      </c>
      <c r="F411" s="493"/>
      <c r="G411" s="3" t="s">
        <v>14</v>
      </c>
    </row>
    <row r="412" spans="1:7" customFormat="1">
      <c r="A412" s="4">
        <v>1</v>
      </c>
      <c r="B412" s="9" t="s">
        <v>773</v>
      </c>
      <c r="C412" s="4" t="s">
        <v>774</v>
      </c>
      <c r="D412" s="4">
        <v>8</v>
      </c>
      <c r="E412" s="3">
        <v>8</v>
      </c>
      <c r="F412" s="4" t="s">
        <v>775</v>
      </c>
      <c r="G412" s="4"/>
    </row>
    <row r="413" spans="1:7" customFormat="1">
      <c r="A413" s="4">
        <v>2</v>
      </c>
      <c r="B413" s="9" t="s">
        <v>569</v>
      </c>
      <c r="C413" s="4" t="s">
        <v>570</v>
      </c>
      <c r="D413" s="4">
        <v>4</v>
      </c>
      <c r="E413" s="3">
        <f>MIN(150,SUMIF(C412:C413,"&gt;=111/08/01",D412:D413)-SUMIF(C412:C413,"&gt;=114/08/31",D412:D413))</f>
        <v>12</v>
      </c>
      <c r="F413" s="4" t="s">
        <v>582</v>
      </c>
      <c r="G413" s="4"/>
    </row>
    <row r="414" spans="1:7" customFormat="1">
      <c r="A414" s="4">
        <v>3</v>
      </c>
      <c r="B414" s="9" t="s">
        <v>571</v>
      </c>
      <c r="C414" s="4" t="s">
        <v>572</v>
      </c>
      <c r="D414" s="4">
        <v>20</v>
      </c>
      <c r="E414" s="3">
        <f>MIN(150,SUMIF(C412:C414,"&gt;=111/08/01",D412:D414)-SUMIF(C412:C413,"&gt;=114/08/31",D412:D413))</f>
        <v>32</v>
      </c>
      <c r="F414" s="4" t="s">
        <v>582</v>
      </c>
      <c r="G414" s="4"/>
    </row>
    <row r="415" spans="1:7" customFormat="1">
      <c r="A415" s="4">
        <v>4</v>
      </c>
      <c r="B415" s="9" t="s">
        <v>610</v>
      </c>
      <c r="C415" s="4" t="s">
        <v>611</v>
      </c>
      <c r="D415" s="4">
        <v>60</v>
      </c>
      <c r="E415" s="3">
        <f>MIN(150,SUMIF(C412:C415,"&gt;=111/08/01",D412:D415)-SUMIF(C412:C415,"&gt;=114/08/31",D412:D415))</f>
        <v>92</v>
      </c>
      <c r="F415" s="4" t="s">
        <v>609</v>
      </c>
      <c r="G415" s="4"/>
    </row>
    <row r="416" spans="1:7" customFormat="1">
      <c r="A416" s="4">
        <v>5</v>
      </c>
      <c r="B416" s="9"/>
      <c r="C416" s="4"/>
      <c r="D416" s="4"/>
      <c r="E416" s="3"/>
      <c r="F416" s="4"/>
      <c r="G416" s="4"/>
    </row>
    <row r="417" spans="1:7" customFormat="1">
      <c r="A417" s="10">
        <v>6</v>
      </c>
      <c r="B417" s="11"/>
      <c r="C417" s="10"/>
      <c r="D417" s="10"/>
      <c r="E417" s="13"/>
      <c r="F417" s="10"/>
      <c r="G417" s="10"/>
    </row>
    <row r="418" spans="1:7" customFormat="1">
      <c r="A418" s="10">
        <v>7</v>
      </c>
      <c r="B418" s="11"/>
      <c r="C418" s="10"/>
      <c r="D418" s="10"/>
      <c r="E418" s="13"/>
      <c r="F418" s="10"/>
      <c r="G418" s="10"/>
    </row>
    <row r="419" spans="1:7" customFormat="1">
      <c r="A419" s="10">
        <v>8</v>
      </c>
      <c r="B419" s="11"/>
      <c r="C419" s="10"/>
      <c r="D419" s="10"/>
      <c r="E419" s="13"/>
      <c r="F419" s="10"/>
      <c r="G419" s="10"/>
    </row>
    <row r="420" spans="1:7" customFormat="1">
      <c r="A420" s="10">
        <v>9</v>
      </c>
      <c r="B420" s="11"/>
      <c r="C420" s="10"/>
      <c r="D420" s="10"/>
      <c r="E420" s="13"/>
      <c r="F420" s="10"/>
      <c r="G420" s="10"/>
    </row>
    <row r="421" spans="1:7" customFormat="1">
      <c r="A421" s="10">
        <v>10</v>
      </c>
      <c r="B421" s="11"/>
      <c r="C421" s="10"/>
      <c r="D421" s="10"/>
      <c r="E421" s="13"/>
      <c r="F421" s="10"/>
      <c r="G421" s="10"/>
    </row>
    <row r="422" spans="1:7" customFormat="1">
      <c r="A422" s="4">
        <v>11</v>
      </c>
      <c r="B422" s="9"/>
      <c r="C422" s="9"/>
      <c r="D422" s="9"/>
      <c r="E422" s="9"/>
      <c r="F422" s="4"/>
      <c r="G422" s="9"/>
    </row>
    <row r="423" spans="1:7" customFormat="1">
      <c r="A423" s="25">
        <v>12</v>
      </c>
      <c r="B423" s="9"/>
      <c r="C423" s="9"/>
      <c r="D423" s="9"/>
      <c r="E423" s="9"/>
      <c r="F423" s="4"/>
      <c r="G423" s="9"/>
    </row>
    <row r="424" spans="1:7" customFormat="1">
      <c r="A424" s="26">
        <v>13</v>
      </c>
      <c r="B424" s="9"/>
      <c r="C424" s="9"/>
      <c r="D424" s="9"/>
      <c r="E424" s="9"/>
      <c r="F424" s="4"/>
      <c r="G424" s="9"/>
    </row>
    <row r="425" spans="1:7" customFormat="1">
      <c r="A425" s="504" t="s">
        <v>795</v>
      </c>
      <c r="B425" s="504"/>
      <c r="C425" s="504"/>
      <c r="D425" s="95" t="s">
        <v>4</v>
      </c>
      <c r="E425" s="3" t="s">
        <v>5</v>
      </c>
      <c r="F425" s="4" t="s">
        <v>6</v>
      </c>
      <c r="G425" s="5"/>
    </row>
    <row r="426" spans="1:7" customFormat="1">
      <c r="A426" s="504" t="s">
        <v>796</v>
      </c>
      <c r="B426" s="504"/>
      <c r="C426" s="504"/>
      <c r="D426" s="4">
        <f>SUM(D428:D437)</f>
        <v>0</v>
      </c>
      <c r="E426" s="3">
        <v>0</v>
      </c>
      <c r="F426" s="493" t="s">
        <v>8</v>
      </c>
      <c r="G426" s="5"/>
    </row>
    <row r="427" spans="1:7" customFormat="1">
      <c r="A427" s="4" t="s">
        <v>9</v>
      </c>
      <c r="B427" s="96" t="s">
        <v>10</v>
      </c>
      <c r="C427" s="4" t="s">
        <v>11</v>
      </c>
      <c r="D427" s="4" t="s">
        <v>12</v>
      </c>
      <c r="E427" s="3" t="s">
        <v>13</v>
      </c>
      <c r="F427" s="493"/>
      <c r="G427" s="3" t="s">
        <v>14</v>
      </c>
    </row>
    <row r="428" spans="1:7" customFormat="1">
      <c r="A428" s="4">
        <v>1</v>
      </c>
      <c r="B428" s="9"/>
      <c r="C428" s="19"/>
      <c r="D428" s="4"/>
      <c r="E428" s="3"/>
      <c r="F428" s="4"/>
      <c r="G428" s="4"/>
    </row>
    <row r="429" spans="1:7" customFormat="1">
      <c r="A429" s="4">
        <v>2</v>
      </c>
      <c r="B429" s="9"/>
      <c r="C429" s="4"/>
      <c r="D429" s="4"/>
      <c r="E429" s="3"/>
      <c r="F429" s="4"/>
      <c r="G429" s="4"/>
    </row>
    <row r="430" spans="1:7" customFormat="1">
      <c r="A430" s="4">
        <v>3</v>
      </c>
      <c r="B430" s="9"/>
      <c r="C430" s="4"/>
      <c r="D430" s="4"/>
      <c r="E430" s="3"/>
      <c r="F430" s="4"/>
      <c r="G430" s="4"/>
    </row>
    <row r="431" spans="1:7" customFormat="1">
      <c r="A431" s="4">
        <v>4</v>
      </c>
      <c r="B431" s="9"/>
      <c r="C431" s="4"/>
      <c r="D431" s="4"/>
      <c r="E431" s="3"/>
      <c r="F431" s="4"/>
      <c r="G431" s="4"/>
    </row>
    <row r="432" spans="1:7" customFormat="1">
      <c r="A432" s="4">
        <v>5</v>
      </c>
      <c r="B432" s="9"/>
      <c r="C432" s="4"/>
      <c r="D432" s="4"/>
      <c r="E432" s="3"/>
      <c r="F432" s="4"/>
      <c r="G432" s="4"/>
    </row>
    <row r="433" spans="1:7" customFormat="1">
      <c r="A433" s="10">
        <v>6</v>
      </c>
      <c r="B433" s="11"/>
      <c r="C433" s="10"/>
      <c r="D433" s="10"/>
      <c r="E433" s="13"/>
      <c r="F433" s="10"/>
      <c r="G433" s="10"/>
    </row>
    <row r="434" spans="1:7" customFormat="1">
      <c r="A434" s="10">
        <v>7</v>
      </c>
      <c r="B434" s="11"/>
      <c r="C434" s="10"/>
      <c r="D434" s="10"/>
      <c r="E434" s="13"/>
      <c r="F434" s="10"/>
      <c r="G434" s="10"/>
    </row>
    <row r="435" spans="1:7" customFormat="1">
      <c r="A435" s="10">
        <v>8</v>
      </c>
      <c r="B435" s="11"/>
      <c r="C435" s="10"/>
      <c r="D435" s="10"/>
      <c r="E435" s="13"/>
      <c r="F435" s="10"/>
      <c r="G435" s="10"/>
    </row>
    <row r="436" spans="1:7" customFormat="1">
      <c r="A436" s="10">
        <v>9</v>
      </c>
      <c r="B436" s="11"/>
      <c r="C436" s="10"/>
      <c r="D436" s="10"/>
      <c r="E436" s="13"/>
      <c r="F436" s="10"/>
      <c r="G436" s="10"/>
    </row>
    <row r="437" spans="1:7" customFormat="1">
      <c r="A437" s="10">
        <v>10</v>
      </c>
      <c r="B437" s="11"/>
      <c r="C437" s="10"/>
      <c r="D437" s="10"/>
      <c r="E437" s="13"/>
      <c r="F437" s="10"/>
      <c r="G437" s="10"/>
    </row>
    <row r="438" spans="1:7" customFormat="1">
      <c r="A438" s="4">
        <v>11</v>
      </c>
      <c r="B438" s="9"/>
      <c r="C438" s="9"/>
      <c r="D438" s="9"/>
      <c r="E438" s="9"/>
      <c r="F438" s="4"/>
      <c r="G438" s="9"/>
    </row>
    <row r="439" spans="1:7" customFormat="1">
      <c r="A439" s="25">
        <v>12</v>
      </c>
      <c r="B439" s="9"/>
      <c r="C439" s="9"/>
      <c r="D439" s="9"/>
      <c r="E439" s="9"/>
      <c r="F439" s="4"/>
      <c r="G439" s="9"/>
    </row>
    <row r="440" spans="1:7" customFormat="1">
      <c r="A440" s="26">
        <v>13</v>
      </c>
      <c r="B440" s="9"/>
      <c r="C440" s="9"/>
      <c r="D440" s="9"/>
      <c r="E440" s="9"/>
      <c r="F440" s="4"/>
      <c r="G440" s="9"/>
    </row>
    <row r="441" spans="1:7" customFormat="1">
      <c r="A441" s="504" t="s">
        <v>797</v>
      </c>
      <c r="B441" s="504"/>
      <c r="C441" s="504"/>
      <c r="D441" s="95" t="s">
        <v>4</v>
      </c>
      <c r="E441" s="3" t="s">
        <v>5</v>
      </c>
      <c r="F441" s="4" t="s">
        <v>6</v>
      </c>
      <c r="G441" s="5"/>
    </row>
    <row r="442" spans="1:7" customFormat="1">
      <c r="A442" s="504" t="s">
        <v>798</v>
      </c>
      <c r="B442" s="504"/>
      <c r="C442" s="504"/>
      <c r="D442" s="4">
        <v>4</v>
      </c>
      <c r="E442" s="3">
        <v>8</v>
      </c>
      <c r="F442" s="493" t="s">
        <v>8</v>
      </c>
      <c r="G442" s="5"/>
    </row>
    <row r="443" spans="1:7" customFormat="1">
      <c r="A443" s="4" t="s">
        <v>9</v>
      </c>
      <c r="B443" s="96" t="s">
        <v>10</v>
      </c>
      <c r="C443" s="4" t="s">
        <v>11</v>
      </c>
      <c r="D443" s="4" t="s">
        <v>12</v>
      </c>
      <c r="E443" s="3" t="s">
        <v>13</v>
      </c>
      <c r="F443" s="493"/>
      <c r="G443" s="3" t="s">
        <v>14</v>
      </c>
    </row>
    <row r="444" spans="1:7" customFormat="1">
      <c r="A444" s="4">
        <v>1</v>
      </c>
      <c r="B444" s="9" t="s">
        <v>642</v>
      </c>
      <c r="C444" s="4" t="s">
        <v>643</v>
      </c>
      <c r="D444" s="4">
        <v>4</v>
      </c>
      <c r="E444" s="3">
        <v>4</v>
      </c>
      <c r="F444" s="4" t="s">
        <v>644</v>
      </c>
      <c r="G444" s="4"/>
    </row>
    <row r="445" spans="1:7" customFormat="1">
      <c r="A445" s="4">
        <v>2</v>
      </c>
      <c r="B445" s="9" t="s">
        <v>569</v>
      </c>
      <c r="C445" s="4" t="s">
        <v>570</v>
      </c>
      <c r="D445" s="4">
        <v>4</v>
      </c>
      <c r="E445" s="3">
        <f>MIN(150,SUMIF(C444:C445,"&gt;=111/08/01",D444:D445)-SUMIF(C444:C445,"&gt;=114/08/31",D444:D445))</f>
        <v>8</v>
      </c>
      <c r="F445" s="4" t="s">
        <v>582</v>
      </c>
      <c r="G445" s="4"/>
    </row>
    <row r="446" spans="1:7" customFormat="1">
      <c r="A446" s="4">
        <v>3</v>
      </c>
      <c r="B446" s="9"/>
      <c r="C446" s="4"/>
      <c r="D446" s="4"/>
      <c r="E446" s="3"/>
      <c r="F446" s="4"/>
      <c r="G446" s="4"/>
    </row>
    <row r="447" spans="1:7" customFormat="1">
      <c r="A447" s="4">
        <v>4</v>
      </c>
      <c r="B447" s="9"/>
      <c r="C447" s="4"/>
      <c r="D447" s="4"/>
      <c r="E447" s="3"/>
      <c r="F447" s="4"/>
      <c r="G447" s="4"/>
    </row>
    <row r="448" spans="1:7" customFormat="1">
      <c r="A448" s="4">
        <v>5</v>
      </c>
      <c r="B448" s="9"/>
      <c r="C448" s="4"/>
      <c r="D448" s="4"/>
      <c r="E448" s="3"/>
      <c r="F448" s="4"/>
      <c r="G448" s="4"/>
    </row>
    <row r="449" spans="1:7" customFormat="1">
      <c r="A449" s="10">
        <v>6</v>
      </c>
      <c r="B449" s="11"/>
      <c r="C449" s="10"/>
      <c r="D449" s="10"/>
      <c r="E449" s="13"/>
      <c r="F449" s="10"/>
      <c r="G449" s="10"/>
    </row>
    <row r="450" spans="1:7" customFormat="1">
      <c r="A450" s="10">
        <v>7</v>
      </c>
      <c r="B450" s="11"/>
      <c r="C450" s="10"/>
      <c r="D450" s="10"/>
      <c r="E450" s="13"/>
      <c r="F450" s="10"/>
      <c r="G450" s="10"/>
    </row>
    <row r="451" spans="1:7" customFormat="1">
      <c r="A451" s="10">
        <v>8</v>
      </c>
      <c r="B451" s="11"/>
      <c r="C451" s="10"/>
      <c r="D451" s="10"/>
      <c r="E451" s="13"/>
      <c r="F451" s="10"/>
      <c r="G451" s="10"/>
    </row>
    <row r="452" spans="1:7" customFormat="1">
      <c r="A452" s="10">
        <v>9</v>
      </c>
      <c r="B452" s="11"/>
      <c r="C452" s="10"/>
      <c r="D452" s="10"/>
      <c r="E452" s="13"/>
      <c r="F452" s="10"/>
      <c r="G452" s="10"/>
    </row>
    <row r="453" spans="1:7" customFormat="1">
      <c r="A453" s="10">
        <v>10</v>
      </c>
      <c r="B453" s="11"/>
      <c r="C453" s="10"/>
      <c r="D453" s="10"/>
      <c r="E453" s="13"/>
      <c r="F453" s="10"/>
      <c r="G453" s="10"/>
    </row>
    <row r="454" spans="1:7" customFormat="1">
      <c r="A454" s="4">
        <v>11</v>
      </c>
      <c r="B454" s="9"/>
      <c r="C454" s="9"/>
      <c r="D454" s="9"/>
      <c r="E454" s="9"/>
      <c r="F454" s="4"/>
      <c r="G454" s="9"/>
    </row>
    <row r="455" spans="1:7" customFormat="1">
      <c r="A455" s="4">
        <v>12</v>
      </c>
      <c r="B455" s="9"/>
      <c r="C455" s="9"/>
      <c r="D455" s="9"/>
      <c r="E455" s="9"/>
      <c r="F455" s="4"/>
      <c r="G455" s="9"/>
    </row>
    <row r="456" spans="1:7" customFormat="1">
      <c r="A456" s="504" t="s">
        <v>799</v>
      </c>
      <c r="B456" s="504"/>
      <c r="C456" s="504"/>
      <c r="D456" s="95" t="s">
        <v>4</v>
      </c>
      <c r="E456" s="3" t="s">
        <v>5</v>
      </c>
      <c r="F456" s="4" t="s">
        <v>6</v>
      </c>
      <c r="G456" s="5"/>
    </row>
    <row r="457" spans="1:7" customFormat="1">
      <c r="A457" s="504" t="s">
        <v>800</v>
      </c>
      <c r="B457" s="504"/>
      <c r="C457" s="504"/>
      <c r="D457" s="4">
        <v>0</v>
      </c>
      <c r="E457" s="3">
        <v>0</v>
      </c>
      <c r="F457" s="493" t="s">
        <v>8</v>
      </c>
      <c r="G457" s="5"/>
    </row>
    <row r="458" spans="1:7" customFormat="1">
      <c r="A458" s="4" t="s">
        <v>9</v>
      </c>
      <c r="B458" s="96" t="s">
        <v>10</v>
      </c>
      <c r="C458" s="4" t="s">
        <v>11</v>
      </c>
      <c r="D458" s="4" t="s">
        <v>12</v>
      </c>
      <c r="E458" s="3" t="s">
        <v>13</v>
      </c>
      <c r="F458" s="493"/>
      <c r="G458" s="3" t="s">
        <v>14</v>
      </c>
    </row>
    <row r="459" spans="1:7" customFormat="1">
      <c r="A459" s="4">
        <v>1</v>
      </c>
      <c r="B459" s="9"/>
      <c r="C459" s="19"/>
      <c r="D459" s="4"/>
      <c r="E459" s="3"/>
      <c r="F459" s="4"/>
      <c r="G459" s="4"/>
    </row>
    <row r="460" spans="1:7" customFormat="1">
      <c r="A460" s="4">
        <v>2</v>
      </c>
      <c r="B460" s="9"/>
      <c r="C460" s="4"/>
      <c r="D460" s="4"/>
      <c r="E460" s="3"/>
      <c r="F460" s="4"/>
      <c r="G460" s="4"/>
    </row>
    <row r="461" spans="1:7" customFormat="1">
      <c r="A461" s="4">
        <v>3</v>
      </c>
      <c r="B461" s="9"/>
      <c r="C461" s="4"/>
      <c r="D461" s="4"/>
      <c r="E461" s="3"/>
      <c r="F461" s="4"/>
      <c r="G461" s="4"/>
    </row>
    <row r="462" spans="1:7" customFormat="1">
      <c r="A462" s="4">
        <v>4</v>
      </c>
      <c r="B462" s="9"/>
      <c r="C462" s="4"/>
      <c r="D462" s="4"/>
      <c r="E462" s="3"/>
      <c r="F462" s="4"/>
      <c r="G462" s="4"/>
    </row>
    <row r="463" spans="1:7" customFormat="1">
      <c r="A463" s="4">
        <v>5</v>
      </c>
      <c r="B463" s="9"/>
      <c r="C463" s="4"/>
      <c r="D463" s="4"/>
      <c r="E463" s="3"/>
      <c r="F463" s="4"/>
      <c r="G463" s="4"/>
    </row>
    <row r="464" spans="1:7" customFormat="1">
      <c r="A464" s="10">
        <v>6</v>
      </c>
      <c r="B464" s="11"/>
      <c r="C464" s="10"/>
      <c r="D464" s="10"/>
      <c r="E464" s="13"/>
      <c r="F464" s="10"/>
      <c r="G464" s="10"/>
    </row>
    <row r="465" spans="1:7" customFormat="1">
      <c r="A465" s="10">
        <v>7</v>
      </c>
      <c r="B465" s="11"/>
      <c r="C465" s="10"/>
      <c r="D465" s="10"/>
      <c r="E465" s="13"/>
      <c r="F465" s="10"/>
      <c r="G465" s="10"/>
    </row>
    <row r="466" spans="1:7" customFormat="1">
      <c r="A466" s="10">
        <v>8</v>
      </c>
      <c r="B466" s="11"/>
      <c r="C466" s="10"/>
      <c r="D466" s="10"/>
      <c r="E466" s="13"/>
      <c r="F466" s="10"/>
      <c r="G466" s="10"/>
    </row>
    <row r="467" spans="1:7" customFormat="1">
      <c r="A467" s="10">
        <v>9</v>
      </c>
      <c r="B467" s="11"/>
      <c r="C467" s="10"/>
      <c r="D467" s="10"/>
      <c r="E467" s="13"/>
      <c r="F467" s="10"/>
      <c r="G467" s="10"/>
    </row>
    <row r="468" spans="1:7" customFormat="1">
      <c r="A468" s="10">
        <v>10</v>
      </c>
      <c r="B468" s="11"/>
      <c r="C468" s="10"/>
      <c r="D468" s="10"/>
      <c r="E468" s="13"/>
      <c r="F468" s="10"/>
      <c r="G468" s="10"/>
    </row>
    <row r="469" spans="1:7" customFormat="1">
      <c r="A469" s="4">
        <v>11</v>
      </c>
      <c r="B469" s="9"/>
      <c r="C469" s="9"/>
      <c r="D469" s="9"/>
      <c r="E469" s="9"/>
      <c r="F469" s="4"/>
      <c r="G469" s="9"/>
    </row>
    <row r="470" spans="1:7" customFormat="1">
      <c r="A470" s="25">
        <v>12</v>
      </c>
      <c r="B470" s="9"/>
      <c r="C470" s="9"/>
      <c r="D470" s="9"/>
      <c r="E470" s="9"/>
      <c r="F470" s="4"/>
      <c r="G470" s="9"/>
    </row>
    <row r="471" spans="1:7" customFormat="1">
      <c r="A471" s="26">
        <v>13</v>
      </c>
      <c r="B471" s="9"/>
      <c r="C471" s="9"/>
      <c r="D471" s="9"/>
      <c r="E471" s="9"/>
      <c r="F471" s="4"/>
      <c r="G471" s="9"/>
    </row>
    <row r="472" spans="1:7" customFormat="1">
      <c r="A472" s="504" t="s">
        <v>801</v>
      </c>
      <c r="B472" s="504"/>
      <c r="C472" s="504"/>
      <c r="D472" s="95" t="s">
        <v>4</v>
      </c>
      <c r="E472" s="3" t="s">
        <v>5</v>
      </c>
      <c r="F472" s="4" t="s">
        <v>6</v>
      </c>
      <c r="G472" s="5"/>
    </row>
    <row r="473" spans="1:7" customFormat="1">
      <c r="A473" s="504" t="s">
        <v>802</v>
      </c>
      <c r="B473" s="504"/>
      <c r="C473" s="504"/>
      <c r="D473" s="4">
        <f>SUM(D475:D482)</f>
        <v>144</v>
      </c>
      <c r="E473" s="3">
        <v>144</v>
      </c>
      <c r="F473" s="493" t="s">
        <v>8</v>
      </c>
      <c r="G473" s="5"/>
    </row>
    <row r="474" spans="1:7" customFormat="1">
      <c r="A474" s="4" t="s">
        <v>9</v>
      </c>
      <c r="B474" s="96" t="s">
        <v>10</v>
      </c>
      <c r="C474" s="4" t="s">
        <v>11</v>
      </c>
      <c r="D474" s="4" t="s">
        <v>12</v>
      </c>
      <c r="E474" s="3" t="s">
        <v>13</v>
      </c>
      <c r="F474" s="493"/>
      <c r="G474" s="3" t="s">
        <v>14</v>
      </c>
    </row>
    <row r="475" spans="1:7" customFormat="1">
      <c r="A475" s="4">
        <v>1</v>
      </c>
      <c r="B475" s="9" t="s">
        <v>569</v>
      </c>
      <c r="C475" s="4" t="s">
        <v>570</v>
      </c>
      <c r="D475" s="4">
        <v>4</v>
      </c>
      <c r="E475" s="3">
        <f>MIN(150,SUMIF(C475,"&gt;=111/08/01",D475)-SUMIF(C475,"&gt;=114/08/31",D475))</f>
        <v>4</v>
      </c>
      <c r="F475" s="4" t="s">
        <v>582</v>
      </c>
      <c r="G475" s="4"/>
    </row>
    <row r="476" spans="1:7" customFormat="1">
      <c r="A476" s="4">
        <v>2</v>
      </c>
      <c r="B476" s="9" t="s">
        <v>443</v>
      </c>
      <c r="C476" s="6" t="s">
        <v>444</v>
      </c>
      <c r="D476" s="4">
        <v>65</v>
      </c>
      <c r="E476" s="3">
        <v>69</v>
      </c>
      <c r="F476" s="4" t="s">
        <v>308</v>
      </c>
      <c r="G476" s="4"/>
    </row>
    <row r="477" spans="1:7" customFormat="1">
      <c r="A477" s="4">
        <v>3</v>
      </c>
      <c r="B477" s="29" t="s">
        <v>452</v>
      </c>
      <c r="C477" s="80" t="s">
        <v>453</v>
      </c>
      <c r="D477" s="81">
        <v>40</v>
      </c>
      <c r="E477" s="3">
        <v>109</v>
      </c>
      <c r="F477" s="4" t="s">
        <v>454</v>
      </c>
      <c r="G477" s="4"/>
    </row>
    <row r="478" spans="1:7" customFormat="1">
      <c r="A478" s="4">
        <v>4</v>
      </c>
      <c r="B478" s="9" t="s">
        <v>249</v>
      </c>
      <c r="C478" s="4" t="s">
        <v>250</v>
      </c>
      <c r="D478" s="4">
        <v>21</v>
      </c>
      <c r="E478" s="3">
        <v>130</v>
      </c>
      <c r="F478" s="4" t="s">
        <v>130</v>
      </c>
      <c r="G478" s="4"/>
    </row>
    <row r="479" spans="1:7" customFormat="1">
      <c r="A479" s="4">
        <v>5</v>
      </c>
      <c r="B479" s="9" t="s">
        <v>586</v>
      </c>
      <c r="C479" s="4" t="s">
        <v>587</v>
      </c>
      <c r="D479" s="4">
        <v>4</v>
      </c>
      <c r="E479" s="3">
        <v>134</v>
      </c>
      <c r="F479" s="4" t="s">
        <v>32</v>
      </c>
      <c r="G479" s="4"/>
    </row>
    <row r="480" spans="1:7" customFormat="1">
      <c r="A480" s="10">
        <v>6</v>
      </c>
      <c r="B480" s="11" t="s">
        <v>3311</v>
      </c>
      <c r="C480" s="10" t="s">
        <v>3310</v>
      </c>
      <c r="D480" s="10">
        <v>10</v>
      </c>
      <c r="E480" s="13">
        <v>144</v>
      </c>
      <c r="F480" s="10" t="s">
        <v>3301</v>
      </c>
      <c r="G480" s="10"/>
    </row>
    <row r="481" spans="1:7" customFormat="1">
      <c r="A481" s="10">
        <v>7</v>
      </c>
      <c r="B481" s="11"/>
      <c r="C481" s="10"/>
      <c r="D481" s="10"/>
      <c r="E481" s="13"/>
      <c r="F481" s="10"/>
      <c r="G481" s="10"/>
    </row>
    <row r="482" spans="1:7" customFormat="1">
      <c r="A482" s="10">
        <v>8</v>
      </c>
      <c r="B482" s="11"/>
      <c r="C482" s="10"/>
      <c r="D482" s="10"/>
      <c r="E482" s="13"/>
      <c r="F482" s="10"/>
      <c r="G482" s="10"/>
    </row>
    <row r="483" spans="1:7" customFormat="1">
      <c r="A483" s="10">
        <v>9</v>
      </c>
      <c r="B483" s="11"/>
      <c r="C483" s="10"/>
      <c r="D483" s="10"/>
      <c r="E483" s="13"/>
      <c r="F483" s="10"/>
      <c r="G483" s="10"/>
    </row>
    <row r="484" spans="1:7" customFormat="1">
      <c r="A484" s="10">
        <v>10</v>
      </c>
      <c r="B484" s="11"/>
      <c r="C484" s="10"/>
      <c r="D484" s="10"/>
      <c r="E484" s="13"/>
      <c r="F484" s="10"/>
      <c r="G484" s="10"/>
    </row>
    <row r="485" spans="1:7" customFormat="1">
      <c r="A485" s="4">
        <v>11</v>
      </c>
      <c r="B485" s="9"/>
      <c r="C485" s="9"/>
      <c r="D485" s="9"/>
      <c r="E485" s="9"/>
      <c r="F485" s="4"/>
      <c r="G485" s="9"/>
    </row>
    <row r="486" spans="1:7" customFormat="1">
      <c r="A486" s="4">
        <v>12</v>
      </c>
      <c r="B486" s="9"/>
      <c r="C486" s="9"/>
      <c r="D486" s="9"/>
      <c r="E486" s="9"/>
      <c r="F486" s="4"/>
      <c r="G486" s="9"/>
    </row>
    <row r="487" spans="1:7" customFormat="1">
      <c r="A487" s="504" t="s">
        <v>803</v>
      </c>
      <c r="B487" s="504"/>
      <c r="C487" s="504"/>
      <c r="D487" s="95" t="s">
        <v>4</v>
      </c>
      <c r="E487" s="3" t="s">
        <v>5</v>
      </c>
      <c r="F487" s="4" t="s">
        <v>6</v>
      </c>
      <c r="G487" s="5"/>
    </row>
    <row r="488" spans="1:7" customFormat="1">
      <c r="A488" s="504" t="s">
        <v>804</v>
      </c>
      <c r="B488" s="504"/>
      <c r="C488" s="504"/>
      <c r="D488" s="4">
        <f>SUM(D490:D499)</f>
        <v>225</v>
      </c>
      <c r="E488" s="3">
        <v>214</v>
      </c>
      <c r="F488" s="493" t="s">
        <v>8</v>
      </c>
      <c r="G488" s="5"/>
    </row>
    <row r="489" spans="1:7" customFormat="1">
      <c r="A489" s="4" t="s">
        <v>9</v>
      </c>
      <c r="B489" s="96" t="s">
        <v>10</v>
      </c>
      <c r="C489" s="4" t="s">
        <v>11</v>
      </c>
      <c r="D489" s="4" t="s">
        <v>12</v>
      </c>
      <c r="E489" s="3" t="s">
        <v>13</v>
      </c>
      <c r="F489" s="493"/>
      <c r="G489" s="3" t="s">
        <v>14</v>
      </c>
    </row>
    <row r="490" spans="1:7" customFormat="1">
      <c r="A490" s="4">
        <v>1</v>
      </c>
      <c r="B490" s="9" t="s">
        <v>726</v>
      </c>
      <c r="C490" s="4" t="s">
        <v>727</v>
      </c>
      <c r="D490" s="4">
        <v>10</v>
      </c>
      <c r="E490" s="3">
        <v>10</v>
      </c>
      <c r="F490" s="4" t="s">
        <v>644</v>
      </c>
      <c r="G490" s="4"/>
    </row>
    <row r="491" spans="1:7" customFormat="1">
      <c r="A491" s="4">
        <v>2</v>
      </c>
      <c r="B491" s="9" t="s">
        <v>728</v>
      </c>
      <c r="C491" s="4" t="s">
        <v>729</v>
      </c>
      <c r="D491" s="4">
        <v>12</v>
      </c>
      <c r="E491" s="3">
        <f>MIN(150,SUMIF(C490:C491,"&gt;=111/08/01",D490:D491)-SUMIF(C490:C491,"&gt;=114/08/31",D490:D491))</f>
        <v>22</v>
      </c>
      <c r="F491" s="4" t="s">
        <v>308</v>
      </c>
      <c r="G491" s="4"/>
    </row>
    <row r="492" spans="1:7" customFormat="1">
      <c r="A492" s="4">
        <v>3</v>
      </c>
      <c r="B492" s="9" t="s">
        <v>443</v>
      </c>
      <c r="C492" s="6" t="s">
        <v>444</v>
      </c>
      <c r="D492" s="4">
        <v>65</v>
      </c>
      <c r="E492" s="3">
        <f>MIN(150,SUMIF(C490:C492,"&gt;=111/08/01",D490:D492)-SUMIF(C490:C492,"&gt;=114/08/31",D490:D492))</f>
        <v>87</v>
      </c>
      <c r="F492" s="4" t="s">
        <v>308</v>
      </c>
      <c r="G492" s="4"/>
    </row>
    <row r="493" spans="1:7" customFormat="1">
      <c r="A493" s="4">
        <v>4</v>
      </c>
      <c r="B493" s="29" t="s">
        <v>452</v>
      </c>
      <c r="C493" s="80" t="s">
        <v>453</v>
      </c>
      <c r="D493" s="81">
        <v>40</v>
      </c>
      <c r="E493" s="3">
        <f>MIN(150,SUMIF(C490:C493,"&gt;=111/08/01",D490:D493)-SUMIF(C490:C493,"&gt;=114/08/31",D490:D493))</f>
        <v>127</v>
      </c>
      <c r="F493" s="4" t="s">
        <v>454</v>
      </c>
      <c r="G493" s="4"/>
    </row>
    <row r="494" spans="1:7" customFormat="1">
      <c r="A494" s="4">
        <v>5</v>
      </c>
      <c r="B494" s="9" t="s">
        <v>767</v>
      </c>
      <c r="C494" s="4" t="s">
        <v>768</v>
      </c>
      <c r="D494" s="4">
        <v>40</v>
      </c>
      <c r="E494" s="3">
        <v>167</v>
      </c>
      <c r="F494" s="4" t="s">
        <v>130</v>
      </c>
      <c r="G494" s="4"/>
    </row>
    <row r="495" spans="1:7" customFormat="1">
      <c r="A495" s="10">
        <v>6</v>
      </c>
      <c r="B495" s="39" t="s">
        <v>249</v>
      </c>
      <c r="C495" s="41" t="s">
        <v>250</v>
      </c>
      <c r="D495" s="41">
        <v>14</v>
      </c>
      <c r="E495" s="13">
        <v>181</v>
      </c>
      <c r="F495" s="10" t="s">
        <v>130</v>
      </c>
      <c r="G495" s="10"/>
    </row>
    <row r="496" spans="1:7" customFormat="1">
      <c r="A496" s="10">
        <v>7</v>
      </c>
      <c r="B496" s="51" t="s">
        <v>463</v>
      </c>
      <c r="C496" s="41" t="s">
        <v>464</v>
      </c>
      <c r="D496" s="82">
        <v>30</v>
      </c>
      <c r="E496" s="42">
        <v>200</v>
      </c>
      <c r="F496" s="41" t="s">
        <v>174</v>
      </c>
      <c r="G496" s="10"/>
    </row>
    <row r="497" spans="1:7" customFormat="1">
      <c r="A497" s="10">
        <v>8</v>
      </c>
      <c r="B497" s="11" t="s">
        <v>586</v>
      </c>
      <c r="C497" s="10" t="s">
        <v>587</v>
      </c>
      <c r="D497" s="10">
        <v>4</v>
      </c>
      <c r="E497" s="13">
        <v>204</v>
      </c>
      <c r="F497" s="10" t="s">
        <v>32</v>
      </c>
      <c r="G497" s="10"/>
    </row>
    <row r="498" spans="1:7" customFormat="1">
      <c r="A498" s="10">
        <v>9</v>
      </c>
      <c r="B498" s="11" t="s">
        <v>3311</v>
      </c>
      <c r="C498" s="10" t="s">
        <v>3310</v>
      </c>
      <c r="D498" s="10">
        <v>10</v>
      </c>
      <c r="E498" s="13">
        <v>214</v>
      </c>
      <c r="F498" s="10" t="s">
        <v>3301</v>
      </c>
      <c r="G498" s="10"/>
    </row>
    <row r="499" spans="1:7" customFormat="1">
      <c r="A499" s="10">
        <v>10</v>
      </c>
      <c r="B499" s="11"/>
      <c r="C499" s="10"/>
      <c r="D499" s="10"/>
      <c r="E499" s="13"/>
      <c r="F499" s="10"/>
      <c r="G499" s="10"/>
    </row>
    <row r="500" spans="1:7" customFormat="1">
      <c r="A500" s="4">
        <v>11</v>
      </c>
      <c r="B500" s="9"/>
      <c r="C500" s="9"/>
      <c r="D500" s="9"/>
      <c r="E500" s="9"/>
      <c r="F500" s="4"/>
      <c r="G500" s="9"/>
    </row>
    <row r="501" spans="1:7" customFormat="1">
      <c r="A501" s="25">
        <v>12</v>
      </c>
      <c r="B501" s="9"/>
      <c r="C501" s="9"/>
      <c r="D501" s="9"/>
      <c r="E501" s="9"/>
      <c r="F501" s="4"/>
      <c r="G501" s="9"/>
    </row>
    <row r="502" spans="1:7" customFormat="1">
      <c r="A502" s="26">
        <v>13</v>
      </c>
      <c r="B502" s="9"/>
      <c r="C502" s="9"/>
      <c r="D502" s="9"/>
      <c r="E502" s="9"/>
      <c r="F502" s="4"/>
      <c r="G502" s="9"/>
    </row>
    <row r="503" spans="1:7" customFormat="1">
      <c r="A503" s="504" t="s">
        <v>805</v>
      </c>
      <c r="B503" s="504"/>
      <c r="C503" s="504"/>
      <c r="D503" s="95" t="s">
        <v>4</v>
      </c>
      <c r="E503" s="3" t="s">
        <v>5</v>
      </c>
      <c r="F503" s="4" t="s">
        <v>6</v>
      </c>
      <c r="G503" s="5"/>
    </row>
    <row r="504" spans="1:7" customFormat="1">
      <c r="A504" s="504" t="s">
        <v>806</v>
      </c>
      <c r="B504" s="504"/>
      <c r="C504" s="504"/>
      <c r="D504" s="4">
        <f>0+SUM(D506:D515)</f>
        <v>216</v>
      </c>
      <c r="E504" s="3">
        <v>204</v>
      </c>
      <c r="F504" s="493" t="s">
        <v>8</v>
      </c>
      <c r="G504" s="5"/>
    </row>
    <row r="505" spans="1:7" customFormat="1">
      <c r="A505" s="4" t="s">
        <v>9</v>
      </c>
      <c r="B505" s="96" t="s">
        <v>10</v>
      </c>
      <c r="C505" s="4" t="s">
        <v>11</v>
      </c>
      <c r="D505" s="4" t="s">
        <v>12</v>
      </c>
      <c r="E505" s="3" t="s">
        <v>13</v>
      </c>
      <c r="F505" s="493"/>
      <c r="G505" s="3" t="s">
        <v>14</v>
      </c>
    </row>
    <row r="506" spans="1:7" customFormat="1">
      <c r="A506" s="4">
        <v>1</v>
      </c>
      <c r="B506" s="9" t="s">
        <v>569</v>
      </c>
      <c r="C506" s="4" t="s">
        <v>570</v>
      </c>
      <c r="D506" s="4">
        <v>4</v>
      </c>
      <c r="E506" s="3">
        <f>MIN(150,SUMIF(C506,"&gt;=111/08/01",D506)-SUMIF(C506,"&gt;=114/08/31",D506))</f>
        <v>4</v>
      </c>
      <c r="F506" s="4" t="s">
        <v>582</v>
      </c>
      <c r="G506" s="4"/>
    </row>
    <row r="507" spans="1:7" customFormat="1">
      <c r="A507" s="4">
        <v>2</v>
      </c>
      <c r="B507" s="9" t="s">
        <v>477</v>
      </c>
      <c r="C507" s="4" t="s">
        <v>478</v>
      </c>
      <c r="D507" s="4">
        <v>10</v>
      </c>
      <c r="E507" s="3">
        <f>MIN(150,SUMIF(C506:C507,"&gt;=111/08/01",D506:D507)-SUMIF(C506:C507,"&gt;=114/08/31",D506:D507))</f>
        <v>14</v>
      </c>
      <c r="F507" s="4" t="s">
        <v>300</v>
      </c>
      <c r="G507" s="4"/>
    </row>
    <row r="508" spans="1:7" customFormat="1">
      <c r="A508" s="4">
        <v>3</v>
      </c>
      <c r="B508" s="9" t="s">
        <v>728</v>
      </c>
      <c r="C508" s="4" t="s">
        <v>729</v>
      </c>
      <c r="D508" s="4">
        <v>12</v>
      </c>
      <c r="E508" s="3">
        <f>MIN(150,SUMIF(C506:C508,"&gt;=111/08/01",D506:D508)-SUMIF(C506:C508,"&gt;=114/08/31",D506:D508))</f>
        <v>26</v>
      </c>
      <c r="F508" s="4" t="s">
        <v>308</v>
      </c>
      <c r="G508" s="4"/>
    </row>
    <row r="509" spans="1:7" customFormat="1">
      <c r="A509" s="4">
        <v>4</v>
      </c>
      <c r="B509" s="9" t="s">
        <v>443</v>
      </c>
      <c r="C509" s="6" t="s">
        <v>444</v>
      </c>
      <c r="D509" s="4">
        <v>65</v>
      </c>
      <c r="E509" s="3">
        <f>MIN(150,SUMIF(C506:C509,"&gt;=111/08/01",D506:D509)-SUMIF(C506:C509,"&gt;=114/08/31",D506:D509))</f>
        <v>91</v>
      </c>
      <c r="F509" s="4" t="s">
        <v>308</v>
      </c>
      <c r="G509" s="4"/>
    </row>
    <row r="510" spans="1:7" customFormat="1">
      <c r="A510" s="4">
        <v>5</v>
      </c>
      <c r="B510" s="9" t="s">
        <v>730</v>
      </c>
      <c r="C510" s="6" t="s">
        <v>731</v>
      </c>
      <c r="D510" s="4">
        <v>16</v>
      </c>
      <c r="E510" s="3">
        <f>MIN(150,SUMIF(C506:C510,"&gt;=111/08/01",D506:D510)-SUMIF(C506:C510,"&gt;=114/08/31",D506:D510))</f>
        <v>107</v>
      </c>
      <c r="F510" s="4" t="s">
        <v>308</v>
      </c>
      <c r="G510" s="4"/>
    </row>
    <row r="511" spans="1:7" customFormat="1">
      <c r="A511" s="10">
        <v>6</v>
      </c>
      <c r="B511" s="39" t="s">
        <v>452</v>
      </c>
      <c r="C511" s="99" t="s">
        <v>453</v>
      </c>
      <c r="D511" s="82">
        <v>40</v>
      </c>
      <c r="E511" s="13">
        <f>MIN(150,SUMIF(C506:C511,"&gt;=111/08/01",D506:D511)-SUMIF(C506:C511,"&gt;=114/08/31",D506:D511))</f>
        <v>147</v>
      </c>
      <c r="F511" s="41" t="s">
        <v>454</v>
      </c>
      <c r="G511" s="10"/>
    </row>
    <row r="512" spans="1:7" customFormat="1">
      <c r="A512" s="10">
        <v>7</v>
      </c>
      <c r="B512" s="39" t="s">
        <v>249</v>
      </c>
      <c r="C512" s="41" t="s">
        <v>250</v>
      </c>
      <c r="D512" s="10">
        <v>35</v>
      </c>
      <c r="E512" s="13">
        <v>182</v>
      </c>
      <c r="F512" s="10" t="s">
        <v>130</v>
      </c>
      <c r="G512" s="10"/>
    </row>
    <row r="513" spans="1:7" customFormat="1">
      <c r="A513" s="10">
        <v>8</v>
      </c>
      <c r="B513" s="51" t="s">
        <v>463</v>
      </c>
      <c r="C513" s="41" t="s">
        <v>464</v>
      </c>
      <c r="D513" s="82">
        <v>30</v>
      </c>
      <c r="E513" s="42">
        <v>200</v>
      </c>
      <c r="F513" s="41" t="s">
        <v>174</v>
      </c>
      <c r="G513" s="10"/>
    </row>
    <row r="514" spans="1:7" customFormat="1">
      <c r="A514" s="10">
        <v>9</v>
      </c>
      <c r="B514" s="11" t="s">
        <v>586</v>
      </c>
      <c r="C514" s="10" t="s">
        <v>587</v>
      </c>
      <c r="D514" s="10">
        <v>4</v>
      </c>
      <c r="E514" s="13">
        <v>204</v>
      </c>
      <c r="F514" s="10" t="s">
        <v>32</v>
      </c>
      <c r="G514" s="10"/>
    </row>
    <row r="515" spans="1:7" customFormat="1">
      <c r="A515" s="10">
        <v>10</v>
      </c>
      <c r="B515" s="11"/>
      <c r="C515" s="10"/>
      <c r="D515" s="10"/>
      <c r="E515" s="13"/>
      <c r="F515" s="10"/>
      <c r="G515" s="10"/>
    </row>
    <row r="516" spans="1:7" customFormat="1">
      <c r="A516" s="4">
        <v>11</v>
      </c>
      <c r="B516" s="9"/>
      <c r="C516" s="9"/>
      <c r="D516" s="9"/>
      <c r="E516" s="9"/>
      <c r="F516" s="4"/>
      <c r="G516" s="9"/>
    </row>
    <row r="517" spans="1:7" customFormat="1">
      <c r="A517" s="25">
        <v>12</v>
      </c>
      <c r="B517" s="9"/>
      <c r="C517" s="9"/>
      <c r="D517" s="9"/>
      <c r="E517" s="9"/>
      <c r="F517" s="4"/>
      <c r="G517" s="9"/>
    </row>
    <row r="518" spans="1:7" customFormat="1">
      <c r="A518" s="26">
        <v>13</v>
      </c>
      <c r="B518" s="9"/>
      <c r="C518" s="9"/>
      <c r="D518" s="9"/>
      <c r="E518" s="9"/>
      <c r="F518" s="4"/>
      <c r="G518" s="9"/>
    </row>
    <row r="519" spans="1:7" customFormat="1">
      <c r="A519" s="504" t="s">
        <v>807</v>
      </c>
      <c r="B519" s="504"/>
      <c r="C519" s="504"/>
      <c r="D519" s="95" t="s">
        <v>4</v>
      </c>
      <c r="E519" s="3" t="s">
        <v>5</v>
      </c>
      <c r="F519" s="4" t="s">
        <v>6</v>
      </c>
      <c r="G519" s="5"/>
    </row>
    <row r="520" spans="1:7" customFormat="1">
      <c r="A520" s="504" t="s">
        <v>808</v>
      </c>
      <c r="B520" s="504"/>
      <c r="C520" s="504"/>
      <c r="D520" s="4">
        <f>SUM(D522:D541)</f>
        <v>398</v>
      </c>
      <c r="E520" s="3">
        <v>210</v>
      </c>
      <c r="F520" s="493" t="s">
        <v>8</v>
      </c>
      <c r="G520" s="5"/>
    </row>
    <row r="521" spans="1:7" customFormat="1">
      <c r="A521" s="4" t="s">
        <v>9</v>
      </c>
      <c r="B521" s="96" t="s">
        <v>10</v>
      </c>
      <c r="C521" s="4" t="s">
        <v>11</v>
      </c>
      <c r="D521" s="4" t="s">
        <v>12</v>
      </c>
      <c r="E521" s="3" t="s">
        <v>13</v>
      </c>
      <c r="F521" s="493"/>
      <c r="G521" s="3" t="s">
        <v>14</v>
      </c>
    </row>
    <row r="522" spans="1:7" customFormat="1">
      <c r="A522" s="4">
        <v>1</v>
      </c>
      <c r="B522" s="9" t="s">
        <v>576</v>
      </c>
      <c r="C522" s="4" t="s">
        <v>577</v>
      </c>
      <c r="D522" s="4">
        <v>6</v>
      </c>
      <c r="E522" s="3">
        <f>MIN(150,SUMIF(C522,"&gt;=111/08/01",D522)-SUMIF(C522,"&gt;=114/08/31",D522))</f>
        <v>6</v>
      </c>
      <c r="F522" s="4" t="s">
        <v>578</v>
      </c>
      <c r="G522" s="4"/>
    </row>
    <row r="523" spans="1:7" customFormat="1">
      <c r="A523" s="4">
        <v>2</v>
      </c>
      <c r="B523" s="9" t="s">
        <v>809</v>
      </c>
      <c r="C523" s="4" t="s">
        <v>810</v>
      </c>
      <c r="D523" s="4">
        <v>8</v>
      </c>
      <c r="E523" s="3">
        <f>MIN(150,SUMIF(C522:C523,"&gt;=111/08/01",D522:D523)-SUMIF(C522:C523,"&gt;=114/08/31",D522:D523))</f>
        <v>14</v>
      </c>
      <c r="F523" s="4" t="s">
        <v>581</v>
      </c>
      <c r="G523" s="4"/>
    </row>
    <row r="524" spans="1:7" customFormat="1">
      <c r="A524" s="4">
        <v>3</v>
      </c>
      <c r="B524" s="9" t="s">
        <v>726</v>
      </c>
      <c r="C524" s="4" t="s">
        <v>727</v>
      </c>
      <c r="D524" s="4">
        <v>10</v>
      </c>
      <c r="E524" s="3">
        <f>MIN(150,SUMIF(C522:C524,"&gt;=111/08/01",D522:D524)-SUMIF(C522:C524,"&gt;=114/08/31",D522:D524))</f>
        <v>24</v>
      </c>
      <c r="F524" s="4" t="s">
        <v>644</v>
      </c>
      <c r="G524" s="4"/>
    </row>
    <row r="525" spans="1:7" customFormat="1">
      <c r="A525" s="4">
        <v>4</v>
      </c>
      <c r="B525" s="9" t="s">
        <v>811</v>
      </c>
      <c r="C525" s="4" t="s">
        <v>812</v>
      </c>
      <c r="D525" s="4">
        <v>80</v>
      </c>
      <c r="E525" s="3">
        <f>MIN(150,SUMIF(C522:C525,"&gt;=111/08/01",D522:D525)-SUMIF(C522:C525,"&gt;=114/08/31",D522:D525))</f>
        <v>104</v>
      </c>
      <c r="F525" s="4" t="s">
        <v>813</v>
      </c>
      <c r="G525" s="4"/>
    </row>
    <row r="526" spans="1:7" customFormat="1">
      <c r="A526" s="4">
        <v>5</v>
      </c>
      <c r="B526" s="9" t="s">
        <v>604</v>
      </c>
      <c r="C526" s="4" t="s">
        <v>605</v>
      </c>
      <c r="D526" s="4">
        <v>28</v>
      </c>
      <c r="E526" s="3">
        <f>SUM(E525,D526)</f>
        <v>132</v>
      </c>
      <c r="F526" s="4" t="s">
        <v>606</v>
      </c>
      <c r="G526" s="4"/>
    </row>
    <row r="527" spans="1:7" customFormat="1">
      <c r="A527" s="10">
        <v>6</v>
      </c>
      <c r="B527" s="11" t="s">
        <v>607</v>
      </c>
      <c r="C527" s="10" t="s">
        <v>608</v>
      </c>
      <c r="D527" s="10">
        <v>10</v>
      </c>
      <c r="E527" s="13">
        <f>MIN(150,SUMIF(C522:C527,"&gt;=111/08/01",D522:D527)-SUMIF(C522:C527,"&gt;=114/08/31",D522:D527))</f>
        <v>142</v>
      </c>
      <c r="F527" s="10" t="s">
        <v>609</v>
      </c>
      <c r="G527" s="10"/>
    </row>
    <row r="528" spans="1:7" customFormat="1">
      <c r="A528" s="10">
        <v>7</v>
      </c>
      <c r="B528" s="11" t="s">
        <v>610</v>
      </c>
      <c r="C528" s="10" t="s">
        <v>611</v>
      </c>
      <c r="D528" s="10">
        <v>60</v>
      </c>
      <c r="E528" s="13">
        <f>MIN(150,SUMIF(C522:C528,"&gt;=111/08/01",D522:D528)-SUMIF(C522:C528,"&gt;=114/08/31",D522:D528))</f>
        <v>150</v>
      </c>
      <c r="F528" s="10" t="s">
        <v>609</v>
      </c>
      <c r="G528" s="10"/>
    </row>
    <row r="529" spans="1:7" customFormat="1">
      <c r="A529" s="10">
        <v>8</v>
      </c>
      <c r="B529" s="11" t="s">
        <v>398</v>
      </c>
      <c r="C529" s="10" t="s">
        <v>399</v>
      </c>
      <c r="D529" s="10">
        <v>12</v>
      </c>
      <c r="E529" s="13">
        <f>MIN(150,SUMIF(C522:C529,"&gt;=111/08/01",D522:D529)-SUMIF(C522:C529,"&gt;=114/08/31",D522:D529))</f>
        <v>150</v>
      </c>
      <c r="F529" s="10" t="s">
        <v>300</v>
      </c>
      <c r="G529" s="10"/>
    </row>
    <row r="530" spans="1:7" customFormat="1">
      <c r="A530" s="10">
        <v>9</v>
      </c>
      <c r="B530" s="11" t="s">
        <v>298</v>
      </c>
      <c r="C530" s="10" t="s">
        <v>299</v>
      </c>
      <c r="D530" s="10">
        <v>8</v>
      </c>
      <c r="E530" s="13">
        <f>MIN(150,SUMIF(C522:C530,"&gt;=111/08/01",D522:D530)-SUMIF(C522:C530,"&gt;=114/08/31",D522:D530))</f>
        <v>150</v>
      </c>
      <c r="F530" s="10" t="s">
        <v>300</v>
      </c>
      <c r="G530" s="10"/>
    </row>
    <row r="531" spans="1:7" customFormat="1">
      <c r="A531" s="10">
        <v>10</v>
      </c>
      <c r="B531" s="11" t="s">
        <v>612</v>
      </c>
      <c r="C531" s="10" t="s">
        <v>613</v>
      </c>
      <c r="D531" s="10">
        <v>8</v>
      </c>
      <c r="E531" s="13">
        <v>150</v>
      </c>
      <c r="F531" s="10" t="s">
        <v>305</v>
      </c>
      <c r="G531" s="10"/>
    </row>
    <row r="532" spans="1:7" customFormat="1">
      <c r="A532" s="4">
        <v>11</v>
      </c>
      <c r="B532" s="9" t="s">
        <v>614</v>
      </c>
      <c r="C532" s="4" t="s">
        <v>615</v>
      </c>
      <c r="D532" s="4">
        <v>16</v>
      </c>
      <c r="E532" s="3">
        <f>MIN(150,SUMIF(C522:C532,"&gt;=111/08/01",D522:D532)-SUMIF(C522:C532,"&gt;=114/08/31",D522:D532))</f>
        <v>150</v>
      </c>
      <c r="F532" s="4" t="s">
        <v>305</v>
      </c>
      <c r="G532" s="9"/>
    </row>
    <row r="533" spans="1:7" customFormat="1">
      <c r="A533" s="4">
        <v>12</v>
      </c>
      <c r="B533" s="9" t="s">
        <v>652</v>
      </c>
      <c r="C533" s="4" t="s">
        <v>653</v>
      </c>
      <c r="D533" s="4">
        <v>6</v>
      </c>
      <c r="E533" s="3">
        <f>MIN(150,SUMIF(C522:C533,"&gt;=111/08/01",D522:D533)-SUMIF(C522:C533,"&gt;=114/08/31",D522:D533))</f>
        <v>150</v>
      </c>
      <c r="F533" s="4" t="s">
        <v>308</v>
      </c>
      <c r="G533" s="9"/>
    </row>
    <row r="534" spans="1:7" customFormat="1">
      <c r="A534" s="4">
        <v>13</v>
      </c>
      <c r="B534" s="9" t="s">
        <v>443</v>
      </c>
      <c r="C534" s="4" t="s">
        <v>444</v>
      </c>
      <c r="D534" s="4">
        <v>60</v>
      </c>
      <c r="E534" s="3">
        <f>MIN(150,SUMIF(C522:C533,"&gt;=111/08/01",D522:D533)-SUMIF(C522:C533,"&gt;=114/08/31",D522:D533))</f>
        <v>150</v>
      </c>
      <c r="F534" s="4" t="s">
        <v>308</v>
      </c>
      <c r="G534" s="9"/>
    </row>
    <row r="535" spans="1:7" customFormat="1">
      <c r="A535" s="4">
        <v>14</v>
      </c>
      <c r="B535" s="9" t="s">
        <v>321</v>
      </c>
      <c r="C535" s="4" t="s">
        <v>322</v>
      </c>
      <c r="D535" s="4">
        <v>18</v>
      </c>
      <c r="E535" s="3">
        <f>MIN(150,SUMIF(C522:C534,"&gt;=111/08/01",D522:D534)-SUMIF(C522:C534,"&gt;=114/08/31",D522:D534))</f>
        <v>150</v>
      </c>
      <c r="F535" s="4" t="s">
        <v>308</v>
      </c>
      <c r="G535" s="9"/>
    </row>
    <row r="536" spans="1:7" customFormat="1">
      <c r="A536" s="4">
        <v>15</v>
      </c>
      <c r="B536" s="9" t="s">
        <v>366</v>
      </c>
      <c r="C536" s="4" t="s">
        <v>367</v>
      </c>
      <c r="D536" s="4">
        <v>8</v>
      </c>
      <c r="E536" s="3">
        <f>MIN(150,SUMIF(C522:C535,"&gt;=111/08/01",D522:D535)-SUMIF(C522:C535,"&gt;=114/08/31",D522:D535))</f>
        <v>150</v>
      </c>
      <c r="F536" s="4" t="s">
        <v>308</v>
      </c>
      <c r="G536" s="9"/>
    </row>
    <row r="537" spans="1:7" customFormat="1">
      <c r="A537" s="41">
        <v>16</v>
      </c>
      <c r="B537" s="39" t="s">
        <v>312</v>
      </c>
      <c r="C537" s="41" t="s">
        <v>313</v>
      </c>
      <c r="D537" s="41">
        <v>4</v>
      </c>
      <c r="E537" s="42">
        <f>MIN(150,SUMIF(C522:C537,"&gt;=111/08/01",D522:D537)-SUMIF(C522:C537,"&gt;=114/08/31",D522:D537))</f>
        <v>150</v>
      </c>
      <c r="F537" s="41" t="s">
        <v>314</v>
      </c>
      <c r="G537" s="9"/>
    </row>
    <row r="538" spans="1:7" customFormat="1">
      <c r="A538" s="41">
        <v>17</v>
      </c>
      <c r="B538" s="39" t="s">
        <v>329</v>
      </c>
      <c r="C538" s="41" t="s">
        <v>330</v>
      </c>
      <c r="D538" s="41">
        <v>8</v>
      </c>
      <c r="E538" s="42">
        <v>158</v>
      </c>
      <c r="F538" s="41" t="s">
        <v>130</v>
      </c>
      <c r="G538" s="9"/>
    </row>
    <row r="539" spans="1:7" customFormat="1">
      <c r="A539" s="41">
        <v>18</v>
      </c>
      <c r="B539" s="39" t="s">
        <v>814</v>
      </c>
      <c r="C539" s="41" t="s">
        <v>134</v>
      </c>
      <c r="D539" s="41">
        <v>40</v>
      </c>
      <c r="E539" s="42">
        <v>198</v>
      </c>
      <c r="F539" s="41" t="s">
        <v>135</v>
      </c>
      <c r="G539" s="9"/>
    </row>
    <row r="540" spans="1:7" customFormat="1">
      <c r="A540" s="41">
        <v>19</v>
      </c>
      <c r="B540" s="39" t="s">
        <v>243</v>
      </c>
      <c r="C540" s="41" t="s">
        <v>244</v>
      </c>
      <c r="D540" s="41">
        <v>4</v>
      </c>
      <c r="E540" s="42">
        <v>202</v>
      </c>
      <c r="F540" s="41" t="s">
        <v>32</v>
      </c>
      <c r="G540" s="9"/>
    </row>
    <row r="541" spans="1:7" customFormat="1">
      <c r="A541" s="41">
        <v>20</v>
      </c>
      <c r="B541" s="39" t="s">
        <v>245</v>
      </c>
      <c r="C541" s="41" t="s">
        <v>246</v>
      </c>
      <c r="D541" s="41">
        <v>4</v>
      </c>
      <c r="E541" s="42">
        <v>206</v>
      </c>
      <c r="F541" s="41" t="s">
        <v>32</v>
      </c>
      <c r="G541" s="9"/>
    </row>
    <row r="542" spans="1:7" customFormat="1">
      <c r="A542" s="26">
        <v>21</v>
      </c>
      <c r="B542" s="438" t="s">
        <v>3153</v>
      </c>
      <c r="C542" s="4" t="s">
        <v>3154</v>
      </c>
      <c r="D542" s="4">
        <v>4</v>
      </c>
      <c r="E542" s="3">
        <v>210</v>
      </c>
      <c r="F542" s="4" t="s">
        <v>3155</v>
      </c>
      <c r="G542" s="9"/>
    </row>
    <row r="543" spans="1:7" customFormat="1">
      <c r="A543" s="26">
        <v>22</v>
      </c>
      <c r="B543" s="9"/>
      <c r="C543" s="9"/>
      <c r="D543" s="9"/>
      <c r="E543" s="9"/>
      <c r="F543" s="4"/>
      <c r="G543" s="9"/>
    </row>
    <row r="544" spans="1:7" customFormat="1">
      <c r="A544" s="504" t="s">
        <v>815</v>
      </c>
      <c r="B544" s="504"/>
      <c r="C544" s="504"/>
      <c r="D544" s="95" t="s">
        <v>4</v>
      </c>
      <c r="E544" s="3" t="s">
        <v>5</v>
      </c>
      <c r="F544" s="4" t="s">
        <v>6</v>
      </c>
      <c r="G544" s="5"/>
    </row>
    <row r="545" spans="1:7" customFormat="1">
      <c r="A545" s="504" t="s">
        <v>816</v>
      </c>
      <c r="B545" s="504"/>
      <c r="C545" s="504"/>
      <c r="D545" s="4">
        <f>SUM(D547:D560)</f>
        <v>261</v>
      </c>
      <c r="E545" s="22">
        <v>220</v>
      </c>
      <c r="F545" s="493" t="s">
        <v>8</v>
      </c>
      <c r="G545" s="5"/>
    </row>
    <row r="546" spans="1:7" customFormat="1">
      <c r="A546" s="4" t="s">
        <v>9</v>
      </c>
      <c r="B546" s="96" t="s">
        <v>10</v>
      </c>
      <c r="C546" s="4" t="s">
        <v>11</v>
      </c>
      <c r="D546" s="4" t="s">
        <v>12</v>
      </c>
      <c r="E546" s="3" t="s">
        <v>13</v>
      </c>
      <c r="F546" s="493"/>
      <c r="G546" s="3" t="s">
        <v>14</v>
      </c>
    </row>
    <row r="547" spans="1:7" customFormat="1">
      <c r="A547" s="4">
        <v>1</v>
      </c>
      <c r="B547" s="9" t="s">
        <v>638</v>
      </c>
      <c r="C547" s="19" t="s">
        <v>788</v>
      </c>
      <c r="D547" s="4">
        <v>20</v>
      </c>
      <c r="E547" s="3">
        <v>20</v>
      </c>
      <c r="F547" s="4" t="s">
        <v>581</v>
      </c>
      <c r="G547" s="4"/>
    </row>
    <row r="548" spans="1:7" customFormat="1">
      <c r="A548" s="4">
        <v>2</v>
      </c>
      <c r="B548" s="9" t="s">
        <v>736</v>
      </c>
      <c r="C548" s="4" t="s">
        <v>737</v>
      </c>
      <c r="D548" s="4">
        <v>12</v>
      </c>
      <c r="E548" s="3">
        <f>MIN(150,SUMIF(C547:C548,"&gt;=111/08/01",D547:D548)-SUMIF(C547:C548,"&gt;=114/08/31",D547:D548))</f>
        <v>32</v>
      </c>
      <c r="F548" s="4" t="s">
        <v>738</v>
      </c>
      <c r="G548" s="4"/>
    </row>
    <row r="549" spans="1:7" customFormat="1">
      <c r="A549" s="4">
        <v>3</v>
      </c>
      <c r="B549" s="9" t="s">
        <v>789</v>
      </c>
      <c r="C549" s="4" t="s">
        <v>790</v>
      </c>
      <c r="D549" s="4">
        <v>20</v>
      </c>
      <c r="E549" s="3">
        <f>MIN(150,SUMIF(C547:C549,"&gt;=111/08/01",D547:D549)-SUMIF(C547:C549,"&gt;=114/08/31",D547:D549))</f>
        <v>52</v>
      </c>
      <c r="F549" s="4" t="s">
        <v>775</v>
      </c>
      <c r="G549" s="4"/>
    </row>
    <row r="550" spans="1:7" customFormat="1">
      <c r="A550" s="4">
        <v>4</v>
      </c>
      <c r="B550" s="9" t="s">
        <v>569</v>
      </c>
      <c r="C550" s="4" t="s">
        <v>570</v>
      </c>
      <c r="D550" s="4">
        <v>4</v>
      </c>
      <c r="E550" s="3">
        <f>MIN(150,SUMIF(C547:C550,"&gt;=111/08/01",D547:D550)-SUMIF(C547:C550,"&gt;=114/08/31",D547:D550))</f>
        <v>56</v>
      </c>
      <c r="F550" s="4" t="s">
        <v>582</v>
      </c>
      <c r="G550" s="4"/>
    </row>
    <row r="551" spans="1:7" customFormat="1">
      <c r="A551" s="4">
        <v>5</v>
      </c>
      <c r="B551" s="9" t="s">
        <v>571</v>
      </c>
      <c r="C551" s="4" t="s">
        <v>572</v>
      </c>
      <c r="D551" s="4">
        <v>30</v>
      </c>
      <c r="E551" s="3">
        <f>MIN(150,SUMIF(C547:C551,"&gt;=111/08/01",D547:D551)-SUMIF(C547:C550,"&gt;=114/08/31",D547:D551))</f>
        <v>86</v>
      </c>
      <c r="F551" s="4" t="s">
        <v>582</v>
      </c>
      <c r="G551" s="4"/>
    </row>
    <row r="552" spans="1:7" customFormat="1">
      <c r="A552" s="10">
        <v>6</v>
      </c>
      <c r="B552" s="11" t="s">
        <v>225</v>
      </c>
      <c r="C552" s="10" t="s">
        <v>460</v>
      </c>
      <c r="D552" s="10">
        <v>20</v>
      </c>
      <c r="E552" s="13">
        <f>MIN(150,SUMIF(C547:C552,"&gt;=111/08/01",D547:D552)-SUMIF(C547:C552,"&gt;=114/08/31",D547:D552))</f>
        <v>106</v>
      </c>
      <c r="F552" s="10" t="s">
        <v>300</v>
      </c>
      <c r="G552" s="10"/>
    </row>
    <row r="553" spans="1:7" customFormat="1">
      <c r="A553" s="10">
        <v>7</v>
      </c>
      <c r="B553" s="11" t="s">
        <v>225</v>
      </c>
      <c r="C553" s="12" t="s">
        <v>311</v>
      </c>
      <c r="D553" s="10">
        <v>20</v>
      </c>
      <c r="E553" s="13">
        <f>MIN(150,SUMIF(C547:C553,"&gt;=111/08/01",D547:D553)-SUMIF(C547:C553,"&gt;=114/08/31",D547:D553))</f>
        <v>126</v>
      </c>
      <c r="F553" s="10" t="s">
        <v>308</v>
      </c>
      <c r="G553" s="10"/>
    </row>
    <row r="554" spans="1:7" customFormat="1">
      <c r="A554" s="10">
        <v>8</v>
      </c>
      <c r="B554" s="11" t="s">
        <v>443</v>
      </c>
      <c r="C554" s="12" t="s">
        <v>444</v>
      </c>
      <c r="D554" s="10">
        <v>65</v>
      </c>
      <c r="E554" s="13">
        <f>MIN(150,SUMIF(C547:C554,"&gt;=111/08/01",D547:D554)-SUMIF(C547:C554,"&gt;=114/08/31",D547:D554))</f>
        <v>150</v>
      </c>
      <c r="F554" s="10" t="s">
        <v>308</v>
      </c>
      <c r="G554" s="10"/>
    </row>
    <row r="555" spans="1:7" customFormat="1">
      <c r="A555" s="10">
        <v>9</v>
      </c>
      <c r="B555" s="50" t="s">
        <v>638</v>
      </c>
      <c r="C555" s="40" t="s">
        <v>226</v>
      </c>
      <c r="D555" s="41">
        <v>20</v>
      </c>
      <c r="E555" s="13">
        <v>170</v>
      </c>
      <c r="F555" s="10" t="s">
        <v>127</v>
      </c>
      <c r="G555" s="10"/>
    </row>
    <row r="556" spans="1:7" customFormat="1">
      <c r="A556" s="10">
        <v>10</v>
      </c>
      <c r="B556" s="39" t="s">
        <v>616</v>
      </c>
      <c r="C556" s="40" t="s">
        <v>617</v>
      </c>
      <c r="D556" s="41">
        <v>6</v>
      </c>
      <c r="E556" s="13">
        <v>176</v>
      </c>
      <c r="F556" s="10" t="s">
        <v>130</v>
      </c>
      <c r="G556" s="10"/>
    </row>
    <row r="557" spans="1:7" customFormat="1">
      <c r="A557" s="4">
        <v>11</v>
      </c>
      <c r="B557" s="46" t="s">
        <v>221</v>
      </c>
      <c r="C557" s="4" t="s">
        <v>222</v>
      </c>
      <c r="D557" s="4">
        <v>20</v>
      </c>
      <c r="E557" s="3">
        <v>196</v>
      </c>
      <c r="F557" s="4" t="s">
        <v>215</v>
      </c>
      <c r="G557" s="9"/>
    </row>
    <row r="558" spans="1:7" customFormat="1">
      <c r="A558" s="25">
        <v>12</v>
      </c>
      <c r="B558" s="9" t="s">
        <v>586</v>
      </c>
      <c r="C558" s="9" t="s">
        <v>817</v>
      </c>
      <c r="D558" s="4">
        <v>4</v>
      </c>
      <c r="E558" s="3">
        <v>200</v>
      </c>
      <c r="F558" s="4" t="s">
        <v>32</v>
      </c>
      <c r="G558" s="9"/>
    </row>
    <row r="559" spans="1:7" customFormat="1">
      <c r="A559" s="26">
        <v>13</v>
      </c>
      <c r="B559" s="9" t="s">
        <v>3167</v>
      </c>
      <c r="C559" s="445" t="s">
        <v>3169</v>
      </c>
      <c r="D559" s="4">
        <v>20</v>
      </c>
      <c r="E559" s="3">
        <v>220</v>
      </c>
      <c r="F559" s="4" t="s">
        <v>3155</v>
      </c>
      <c r="G559" s="9"/>
    </row>
    <row r="560" spans="1:7" customFormat="1">
      <c r="A560" s="4">
        <v>14</v>
      </c>
      <c r="B560" s="9"/>
      <c r="C560" s="9"/>
      <c r="D560" s="9"/>
      <c r="E560" s="9"/>
      <c r="F560" s="4"/>
      <c r="G560" s="9"/>
    </row>
    <row r="561" spans="1:7" customFormat="1">
      <c r="A561" s="504" t="s">
        <v>818</v>
      </c>
      <c r="B561" s="504"/>
      <c r="C561" s="504"/>
      <c r="D561" s="95" t="s">
        <v>4</v>
      </c>
      <c r="E561" s="3" t="s">
        <v>5</v>
      </c>
      <c r="F561" s="4" t="s">
        <v>6</v>
      </c>
      <c r="G561" s="5"/>
    </row>
    <row r="562" spans="1:7" customFormat="1">
      <c r="A562" s="504" t="s">
        <v>819</v>
      </c>
      <c r="B562" s="504"/>
      <c r="C562" s="504"/>
      <c r="D562" s="4">
        <f>SUM(D564:D576)</f>
        <v>206</v>
      </c>
      <c r="E562" s="3">
        <v>204</v>
      </c>
      <c r="F562" s="493" t="s">
        <v>8</v>
      </c>
      <c r="G562" s="5"/>
    </row>
    <row r="563" spans="1:7" customFormat="1">
      <c r="A563" s="4" t="s">
        <v>9</v>
      </c>
      <c r="B563" s="96" t="s">
        <v>10</v>
      </c>
      <c r="C563" s="4" t="s">
        <v>11</v>
      </c>
      <c r="D563" s="4" t="s">
        <v>12</v>
      </c>
      <c r="E563" s="3" t="s">
        <v>13</v>
      </c>
      <c r="F563" s="493"/>
      <c r="G563" s="3" t="s">
        <v>14</v>
      </c>
    </row>
    <row r="564" spans="1:7" customFormat="1">
      <c r="A564" s="4">
        <v>1</v>
      </c>
      <c r="B564" s="9" t="s">
        <v>820</v>
      </c>
      <c r="C564" s="19" t="s">
        <v>749</v>
      </c>
      <c r="D564" s="4">
        <v>20</v>
      </c>
      <c r="E564" s="3">
        <v>20</v>
      </c>
      <c r="F564" s="4" t="s">
        <v>581</v>
      </c>
      <c r="G564" s="4"/>
    </row>
    <row r="565" spans="1:7" customFormat="1">
      <c r="A565" s="4">
        <v>2</v>
      </c>
      <c r="B565" s="9" t="s">
        <v>811</v>
      </c>
      <c r="C565" s="4" t="s">
        <v>812</v>
      </c>
      <c r="D565" s="4">
        <v>48</v>
      </c>
      <c r="E565" s="3">
        <v>68</v>
      </c>
      <c r="F565" s="4" t="s">
        <v>813</v>
      </c>
      <c r="G565" s="4"/>
    </row>
    <row r="566" spans="1:7" customFormat="1">
      <c r="A566" s="4">
        <v>3</v>
      </c>
      <c r="B566" s="9" t="s">
        <v>821</v>
      </c>
      <c r="C566" s="4" t="s">
        <v>822</v>
      </c>
      <c r="D566" s="4">
        <v>20</v>
      </c>
      <c r="E566" s="3">
        <f>MIN(150,SUMIF(C564:C566,"&gt;=111/08/01",D564:D566)-SUMIF(C564:C566,"&gt;=114/08/31",D564:D566))</f>
        <v>88</v>
      </c>
      <c r="F566" s="4" t="s">
        <v>582</v>
      </c>
      <c r="G566" s="4"/>
    </row>
    <row r="567" spans="1:7" customFormat="1">
      <c r="A567" s="4">
        <v>4</v>
      </c>
      <c r="B567" s="9" t="s">
        <v>821</v>
      </c>
      <c r="C567" s="4" t="s">
        <v>823</v>
      </c>
      <c r="D567" s="4">
        <v>20</v>
      </c>
      <c r="E567" s="3">
        <v>108</v>
      </c>
      <c r="F567" s="4" t="s">
        <v>130</v>
      </c>
      <c r="G567" s="4"/>
    </row>
    <row r="568" spans="1:7" customFormat="1">
      <c r="A568" s="4">
        <v>5</v>
      </c>
      <c r="B568" s="9" t="s">
        <v>128</v>
      </c>
      <c r="C568" s="4" t="s">
        <v>129</v>
      </c>
      <c r="D568" s="4">
        <v>30</v>
      </c>
      <c r="E568" s="3">
        <v>138</v>
      </c>
      <c r="F568" s="4" t="s">
        <v>130</v>
      </c>
      <c r="G568" s="4"/>
    </row>
    <row r="569" spans="1:7" customFormat="1">
      <c r="A569" s="10">
        <v>6</v>
      </c>
      <c r="B569" s="11" t="s">
        <v>717</v>
      </c>
      <c r="C569" s="12" t="s">
        <v>718</v>
      </c>
      <c r="D569" s="10">
        <v>22</v>
      </c>
      <c r="E569" s="13">
        <v>160</v>
      </c>
      <c r="F569" s="10" t="s">
        <v>130</v>
      </c>
      <c r="G569" s="10"/>
    </row>
    <row r="570" spans="1:7" customFormat="1">
      <c r="A570" s="10">
        <v>7</v>
      </c>
      <c r="B570" s="39" t="s">
        <v>249</v>
      </c>
      <c r="C570" s="41" t="s">
        <v>250</v>
      </c>
      <c r="D570" s="41">
        <v>42</v>
      </c>
      <c r="E570" s="13">
        <v>200</v>
      </c>
      <c r="F570" s="10" t="s">
        <v>130</v>
      </c>
      <c r="G570" s="10"/>
    </row>
    <row r="571" spans="1:7" customFormat="1">
      <c r="A571" s="10">
        <v>8</v>
      </c>
      <c r="B571" s="11" t="s">
        <v>586</v>
      </c>
      <c r="C571" s="10" t="s">
        <v>639</v>
      </c>
      <c r="D571" s="10">
        <v>4</v>
      </c>
      <c r="E571" s="13">
        <v>204</v>
      </c>
      <c r="F571" s="10" t="s">
        <v>32</v>
      </c>
      <c r="G571" s="10"/>
    </row>
    <row r="572" spans="1:7" customFormat="1">
      <c r="A572" s="10">
        <v>9</v>
      </c>
      <c r="B572" s="11"/>
      <c r="C572" s="10"/>
      <c r="D572" s="10"/>
      <c r="E572" s="13"/>
      <c r="F572" s="10"/>
      <c r="G572" s="10"/>
    </row>
    <row r="573" spans="1:7" customFormat="1">
      <c r="A573" s="10">
        <v>10</v>
      </c>
      <c r="B573" s="11"/>
      <c r="C573" s="10"/>
      <c r="D573" s="10"/>
      <c r="E573" s="13"/>
      <c r="F573" s="10"/>
      <c r="G573" s="10"/>
    </row>
    <row r="574" spans="1:7" customFormat="1">
      <c r="A574" s="4">
        <v>11</v>
      </c>
      <c r="B574" s="9"/>
      <c r="C574" s="9"/>
      <c r="D574" s="9"/>
      <c r="E574" s="9"/>
      <c r="F574" s="4"/>
      <c r="G574" s="9"/>
    </row>
    <row r="575" spans="1:7" customFormat="1">
      <c r="A575" s="25">
        <v>12</v>
      </c>
      <c r="B575" s="9"/>
      <c r="C575" s="9"/>
      <c r="D575" s="9"/>
      <c r="E575" s="9"/>
      <c r="F575" s="4"/>
      <c r="G575" s="9"/>
    </row>
    <row r="576" spans="1:7" customFormat="1">
      <c r="A576" s="26">
        <v>13</v>
      </c>
      <c r="B576" s="9"/>
      <c r="C576" s="9"/>
      <c r="D576" s="9"/>
      <c r="E576" s="9"/>
      <c r="F576" s="4"/>
      <c r="G576" s="9"/>
    </row>
    <row r="577" spans="1:7" customFormat="1">
      <c r="A577" s="504" t="s">
        <v>824</v>
      </c>
      <c r="B577" s="504"/>
      <c r="C577" s="504"/>
      <c r="D577" s="95" t="s">
        <v>4</v>
      </c>
      <c r="E577" s="3" t="s">
        <v>5</v>
      </c>
      <c r="F577" s="4" t="s">
        <v>6</v>
      </c>
      <c r="G577" s="5"/>
    </row>
    <row r="578" spans="1:7" customFormat="1">
      <c r="A578" s="504" t="s">
        <v>825</v>
      </c>
      <c r="B578" s="504"/>
      <c r="C578" s="504"/>
      <c r="D578" s="4">
        <f>SUM(D580:D589)</f>
        <v>10</v>
      </c>
      <c r="E578" s="3">
        <v>10</v>
      </c>
      <c r="F578" s="493" t="s">
        <v>8</v>
      </c>
      <c r="G578" s="5"/>
    </row>
    <row r="579" spans="1:7" customFormat="1">
      <c r="A579" s="4" t="s">
        <v>9</v>
      </c>
      <c r="B579" s="96" t="s">
        <v>10</v>
      </c>
      <c r="C579" s="4" t="s">
        <v>11</v>
      </c>
      <c r="D579" s="4" t="s">
        <v>12</v>
      </c>
      <c r="E579" s="3" t="s">
        <v>13</v>
      </c>
      <c r="F579" s="493"/>
      <c r="G579" s="3" t="s">
        <v>14</v>
      </c>
    </row>
    <row r="580" spans="1:7" customFormat="1">
      <c r="A580" s="4">
        <v>1</v>
      </c>
      <c r="B580" s="9" t="s">
        <v>576</v>
      </c>
      <c r="C580" s="4" t="s">
        <v>577</v>
      </c>
      <c r="D580" s="4">
        <v>6</v>
      </c>
      <c r="E580" s="3">
        <f>MIN(150,SUMIF(C580,"&gt;=111/08/01",D580)-SUMIF(C580,"&gt;=114/08/31",D580))</f>
        <v>6</v>
      </c>
      <c r="F580" s="4" t="s">
        <v>578</v>
      </c>
      <c r="G580" s="4"/>
    </row>
    <row r="581" spans="1:7" customFormat="1">
      <c r="A581" s="4">
        <v>2</v>
      </c>
      <c r="B581" s="9" t="s">
        <v>569</v>
      </c>
      <c r="C581" s="4" t="s">
        <v>570</v>
      </c>
      <c r="D581" s="4">
        <v>4</v>
      </c>
      <c r="E581" s="3">
        <f>MIN(150,SUMIF(C580:C581,"&gt;=111/08/01",D580:D581)-SUMIF(C580:C581,"&gt;=114/08/31",D580:D581))</f>
        <v>10</v>
      </c>
      <c r="F581" s="4" t="s">
        <v>582</v>
      </c>
      <c r="G581" s="4"/>
    </row>
    <row r="582" spans="1:7" customFormat="1">
      <c r="A582" s="4">
        <v>3</v>
      </c>
      <c r="B582" s="9"/>
      <c r="C582" s="4"/>
      <c r="D582" s="4"/>
      <c r="E582" s="3"/>
      <c r="F582" s="4"/>
      <c r="G582" s="4"/>
    </row>
    <row r="583" spans="1:7" customFormat="1">
      <c r="A583" s="4">
        <v>4</v>
      </c>
      <c r="B583" s="9"/>
      <c r="C583" s="4"/>
      <c r="D583" s="4"/>
      <c r="E583" s="3"/>
      <c r="F583" s="4"/>
      <c r="G583" s="4"/>
    </row>
    <row r="584" spans="1:7" customFormat="1">
      <c r="A584" s="4">
        <v>5</v>
      </c>
      <c r="B584" s="9"/>
      <c r="C584" s="4"/>
      <c r="D584" s="4"/>
      <c r="E584" s="3"/>
      <c r="F584" s="4"/>
      <c r="G584" s="4"/>
    </row>
    <row r="585" spans="1:7" customFormat="1">
      <c r="A585" s="10">
        <v>6</v>
      </c>
      <c r="B585" s="11"/>
      <c r="C585" s="10"/>
      <c r="D585" s="10"/>
      <c r="E585" s="13"/>
      <c r="F585" s="10"/>
      <c r="G585" s="10"/>
    </row>
    <row r="586" spans="1:7" customFormat="1">
      <c r="A586" s="10">
        <v>7</v>
      </c>
      <c r="B586" s="11"/>
      <c r="C586" s="10"/>
      <c r="D586" s="10"/>
      <c r="E586" s="13"/>
      <c r="F586" s="10"/>
      <c r="G586" s="10"/>
    </row>
    <row r="587" spans="1:7" customFormat="1">
      <c r="A587" s="10">
        <v>8</v>
      </c>
      <c r="B587" s="11"/>
      <c r="C587" s="10"/>
      <c r="D587" s="10"/>
      <c r="E587" s="13"/>
      <c r="F587" s="10"/>
      <c r="G587" s="10"/>
    </row>
    <row r="588" spans="1:7" customFormat="1">
      <c r="A588" s="10">
        <v>9</v>
      </c>
      <c r="B588" s="11"/>
      <c r="C588" s="10"/>
      <c r="D588" s="10"/>
      <c r="E588" s="13"/>
      <c r="F588" s="10"/>
      <c r="G588" s="10"/>
    </row>
    <row r="589" spans="1:7" customFormat="1">
      <c r="A589" s="10">
        <v>10</v>
      </c>
      <c r="B589" s="11"/>
      <c r="C589" s="10"/>
      <c r="D589" s="10"/>
      <c r="E589" s="13"/>
      <c r="F589" s="10"/>
      <c r="G589" s="10"/>
    </row>
    <row r="590" spans="1:7" customFormat="1">
      <c r="A590" s="4">
        <v>11</v>
      </c>
      <c r="B590" s="9"/>
      <c r="C590" s="9"/>
      <c r="D590" s="9"/>
      <c r="E590" s="9"/>
      <c r="F590" s="4"/>
      <c r="G590" s="9"/>
    </row>
    <row r="591" spans="1:7" customFormat="1">
      <c r="A591" s="25">
        <v>12</v>
      </c>
      <c r="B591" s="9"/>
      <c r="C591" s="9"/>
      <c r="D591" s="9"/>
      <c r="E591" s="9"/>
      <c r="F591" s="4"/>
      <c r="G591" s="9"/>
    </row>
    <row r="592" spans="1:7" customFormat="1">
      <c r="A592" s="26">
        <v>13</v>
      </c>
      <c r="B592" s="9"/>
      <c r="C592" s="9"/>
      <c r="D592" s="9"/>
      <c r="E592" s="9"/>
      <c r="F592" s="4"/>
      <c r="G592" s="9"/>
    </row>
    <row r="593" spans="1:7" customFormat="1">
      <c r="A593" s="504" t="s">
        <v>826</v>
      </c>
      <c r="B593" s="504"/>
      <c r="C593" s="504"/>
      <c r="D593" s="95" t="s">
        <v>4</v>
      </c>
      <c r="E593" s="3" t="s">
        <v>5</v>
      </c>
      <c r="F593" s="4" t="s">
        <v>6</v>
      </c>
      <c r="G593" s="5"/>
    </row>
    <row r="594" spans="1:7" customFormat="1">
      <c r="A594" s="504" t="s">
        <v>827</v>
      </c>
      <c r="B594" s="504"/>
      <c r="C594" s="504"/>
      <c r="D594" s="4">
        <f>SUM(D596:D610)</f>
        <v>313</v>
      </c>
      <c r="E594" s="3">
        <v>233</v>
      </c>
      <c r="F594" s="493" t="s">
        <v>8</v>
      </c>
      <c r="G594" s="5"/>
    </row>
    <row r="595" spans="1:7" customFormat="1">
      <c r="A595" s="4" t="s">
        <v>9</v>
      </c>
      <c r="B595" s="96" t="s">
        <v>10</v>
      </c>
      <c r="C595" s="4" t="s">
        <v>11</v>
      </c>
      <c r="D595" s="4" t="s">
        <v>12</v>
      </c>
      <c r="E595" s="3" t="s">
        <v>13</v>
      </c>
      <c r="F595" s="493"/>
      <c r="G595" s="3" t="s">
        <v>14</v>
      </c>
    </row>
    <row r="596" spans="1:7" customFormat="1">
      <c r="A596" s="4">
        <v>1</v>
      </c>
      <c r="B596" s="9" t="s">
        <v>301</v>
      </c>
      <c r="C596" s="19" t="s">
        <v>828</v>
      </c>
      <c r="D596" s="4">
        <v>20</v>
      </c>
      <c r="E596" s="3">
        <v>20</v>
      </c>
      <c r="F596" s="4" t="s">
        <v>647</v>
      </c>
      <c r="G596" s="4"/>
    </row>
    <row r="597" spans="1:7" customFormat="1">
      <c r="A597" s="4">
        <v>2</v>
      </c>
      <c r="B597" s="9" t="s">
        <v>829</v>
      </c>
      <c r="C597" s="4" t="s">
        <v>828</v>
      </c>
      <c r="D597" s="4">
        <v>100</v>
      </c>
      <c r="E597" s="3">
        <v>120</v>
      </c>
      <c r="F597" s="4" t="s">
        <v>647</v>
      </c>
      <c r="G597" s="4"/>
    </row>
    <row r="598" spans="1:7" customFormat="1">
      <c r="A598" s="4">
        <v>3</v>
      </c>
      <c r="B598" s="9" t="s">
        <v>569</v>
      </c>
      <c r="C598" s="4" t="s">
        <v>570</v>
      </c>
      <c r="D598" s="4">
        <v>4</v>
      </c>
      <c r="E598" s="3">
        <f>MIN(150,SUMIF(C596:C598,"&gt;=111/08/01",D596:D598)-SUMIF(C596:C598,"&gt;=114/08/31",D596:D598))</f>
        <v>124</v>
      </c>
      <c r="F598" s="4" t="s">
        <v>582</v>
      </c>
      <c r="G598" s="4"/>
    </row>
    <row r="599" spans="1:7" customFormat="1">
      <c r="A599" s="4">
        <v>4</v>
      </c>
      <c r="B599" s="9" t="s">
        <v>301</v>
      </c>
      <c r="C599" s="4" t="s">
        <v>830</v>
      </c>
      <c r="D599" s="4">
        <v>20</v>
      </c>
      <c r="E599" s="3">
        <f>MIN(150,SUMIF(C596:C599,"&gt;=111/08/01",D596:D599)-SUMIF(C596:C598,"&gt;=114/08/31",D596:D598))</f>
        <v>144</v>
      </c>
      <c r="F599" s="4" t="s">
        <v>582</v>
      </c>
      <c r="G599" s="4"/>
    </row>
    <row r="600" spans="1:7" customFormat="1">
      <c r="A600" s="4">
        <v>5</v>
      </c>
      <c r="B600" s="9" t="s">
        <v>301</v>
      </c>
      <c r="C600" s="4" t="s">
        <v>302</v>
      </c>
      <c r="D600" s="4">
        <v>20</v>
      </c>
      <c r="E600" s="3">
        <f>MIN(150,SUMIF(C596:C600,"&gt;=111/08/01",D596:D600)-SUMIF(C596:C600,"&gt;=114/08/31",D596:D600))</f>
        <v>150</v>
      </c>
      <c r="F600" s="4" t="s">
        <v>300</v>
      </c>
      <c r="G600" s="4"/>
    </row>
    <row r="601" spans="1:7" customFormat="1">
      <c r="A601" s="10">
        <v>6</v>
      </c>
      <c r="B601" s="11" t="s">
        <v>831</v>
      </c>
      <c r="C601" s="10" t="s">
        <v>832</v>
      </c>
      <c r="D601" s="10">
        <v>8</v>
      </c>
      <c r="E601" s="13">
        <f>MIN(150,SUMIF(C596:C601,"&gt;=111/08/01",D596:D601)-SUMIF(C596:C601,"&gt;=114/08/31",D596:D601))</f>
        <v>150</v>
      </c>
      <c r="F601" s="10" t="s">
        <v>300</v>
      </c>
      <c r="G601" s="10"/>
    </row>
    <row r="602" spans="1:7" customFormat="1">
      <c r="A602" s="10">
        <v>7</v>
      </c>
      <c r="B602" s="11" t="s">
        <v>530</v>
      </c>
      <c r="C602" s="10" t="s">
        <v>307</v>
      </c>
      <c r="D602" s="10">
        <v>8</v>
      </c>
      <c r="E602" s="13">
        <f>MIN(150,SUMIF(C596:C602,"&gt;=111/08/01",D596:D602)-SUMIF(C596:C602,"&gt;=114/08/31",D596:D602))</f>
        <v>150</v>
      </c>
      <c r="F602" s="10" t="s">
        <v>308</v>
      </c>
      <c r="G602" s="10"/>
    </row>
    <row r="603" spans="1:7" customFormat="1">
      <c r="A603" s="10">
        <v>8</v>
      </c>
      <c r="B603" s="11" t="s">
        <v>301</v>
      </c>
      <c r="C603" s="10" t="s">
        <v>531</v>
      </c>
      <c r="D603" s="10">
        <v>30</v>
      </c>
      <c r="E603" s="13">
        <f>MIN(150,SUMIF(C596:C603,"&gt;=111/08/01",D596:D603)-SUMIF(C596:C603,"&gt;=114/08/31",D596:D603))</f>
        <v>150</v>
      </c>
      <c r="F603" s="10" t="s">
        <v>308</v>
      </c>
      <c r="G603" s="10"/>
    </row>
    <row r="604" spans="1:7" customFormat="1">
      <c r="A604" s="10">
        <v>9</v>
      </c>
      <c r="B604" s="65" t="s">
        <v>331</v>
      </c>
      <c r="C604" s="40" t="s">
        <v>332</v>
      </c>
      <c r="D604" s="41">
        <v>12</v>
      </c>
      <c r="E604" s="42">
        <v>162</v>
      </c>
      <c r="F604" s="41" t="s">
        <v>174</v>
      </c>
      <c r="G604" s="10"/>
    </row>
    <row r="605" spans="1:7" customFormat="1">
      <c r="A605" s="10">
        <v>10</v>
      </c>
      <c r="B605" s="39" t="s">
        <v>833</v>
      </c>
      <c r="C605" s="41" t="s">
        <v>134</v>
      </c>
      <c r="D605" s="41">
        <v>30</v>
      </c>
      <c r="E605" s="42">
        <v>192</v>
      </c>
      <c r="F605" s="41" t="s">
        <v>135</v>
      </c>
      <c r="G605" s="10"/>
    </row>
    <row r="606" spans="1:7" customFormat="1">
      <c r="A606" s="4">
        <v>11</v>
      </c>
      <c r="B606" s="9" t="s">
        <v>586</v>
      </c>
      <c r="C606" s="9" t="s">
        <v>834</v>
      </c>
      <c r="D606" s="4">
        <v>4</v>
      </c>
      <c r="E606" s="3">
        <v>196</v>
      </c>
      <c r="F606" s="4" t="s">
        <v>32</v>
      </c>
      <c r="G606" s="9"/>
    </row>
    <row r="607" spans="1:7" customFormat="1">
      <c r="A607" s="4">
        <v>12</v>
      </c>
      <c r="B607" s="9" t="s">
        <v>3158</v>
      </c>
      <c r="C607" s="4" t="s">
        <v>3159</v>
      </c>
      <c r="D607" s="4">
        <v>8</v>
      </c>
      <c r="E607" s="3">
        <v>204</v>
      </c>
      <c r="F607" s="4" t="s">
        <v>3155</v>
      </c>
      <c r="G607" s="9"/>
    </row>
    <row r="608" spans="1:7" customFormat="1">
      <c r="A608" s="4">
        <v>13</v>
      </c>
      <c r="B608" s="9" t="s">
        <v>3163</v>
      </c>
      <c r="C608" s="439" t="s">
        <v>3164</v>
      </c>
      <c r="D608" s="4">
        <v>9</v>
      </c>
      <c r="E608" s="3">
        <v>213</v>
      </c>
      <c r="F608" s="4" t="s">
        <v>3155</v>
      </c>
      <c r="G608" s="9"/>
    </row>
    <row r="609" spans="1:7" customFormat="1">
      <c r="A609" s="4">
        <v>14</v>
      </c>
      <c r="B609" s="447" t="s">
        <v>3172</v>
      </c>
      <c r="C609" s="439" t="s">
        <v>3173</v>
      </c>
      <c r="D609" s="4">
        <v>20</v>
      </c>
      <c r="E609" s="3">
        <v>233</v>
      </c>
      <c r="F609" s="4" t="s">
        <v>3155</v>
      </c>
      <c r="G609" s="9"/>
    </row>
    <row r="610" spans="1:7" customFormat="1">
      <c r="A610" s="4">
        <v>15</v>
      </c>
      <c r="B610" s="9" t="s">
        <v>3176</v>
      </c>
      <c r="C610" s="439" t="s">
        <v>3381</v>
      </c>
      <c r="D610" s="4">
        <v>20</v>
      </c>
      <c r="E610" s="3">
        <v>253</v>
      </c>
      <c r="F610" s="485" t="s">
        <v>3365</v>
      </c>
      <c r="G610" s="9"/>
    </row>
    <row r="611" spans="1:7" customFormat="1">
      <c r="A611" s="4"/>
      <c r="B611" s="9"/>
      <c r="C611" s="4"/>
      <c r="D611" s="4"/>
      <c r="E611" s="4"/>
      <c r="F611" s="4"/>
      <c r="G611" s="9"/>
    </row>
    <row r="612" spans="1:7" customFormat="1">
      <c r="A612" s="4"/>
      <c r="B612" s="9"/>
      <c r="C612" s="4"/>
      <c r="D612" s="4"/>
      <c r="E612" s="4"/>
      <c r="F612" s="4"/>
      <c r="G612" s="9"/>
    </row>
    <row r="613" spans="1:7" customFormat="1">
      <c r="A613" s="504" t="s">
        <v>835</v>
      </c>
      <c r="B613" s="504"/>
      <c r="C613" s="504"/>
      <c r="D613" s="95" t="s">
        <v>4</v>
      </c>
      <c r="E613" s="3" t="s">
        <v>5</v>
      </c>
      <c r="F613" s="4" t="s">
        <v>6</v>
      </c>
      <c r="G613" s="5"/>
    </row>
    <row r="614" spans="1:7" customFormat="1">
      <c r="A614" s="504" t="s">
        <v>836</v>
      </c>
      <c r="B614" s="504"/>
      <c r="C614" s="504"/>
      <c r="D614" s="4">
        <v>0</v>
      </c>
      <c r="E614" s="3">
        <v>4</v>
      </c>
      <c r="F614" s="493" t="s">
        <v>8</v>
      </c>
      <c r="G614" s="5"/>
    </row>
    <row r="615" spans="1:7" customFormat="1">
      <c r="A615" s="4" t="s">
        <v>9</v>
      </c>
      <c r="B615" s="96" t="s">
        <v>10</v>
      </c>
      <c r="C615" s="4" t="s">
        <v>11</v>
      </c>
      <c r="D615" s="4" t="s">
        <v>12</v>
      </c>
      <c r="E615" s="3" t="s">
        <v>13</v>
      </c>
      <c r="F615" s="493"/>
      <c r="G615" s="3" t="s">
        <v>14</v>
      </c>
    </row>
    <row r="616" spans="1:7" customFormat="1">
      <c r="A616" s="4">
        <v>1</v>
      </c>
      <c r="B616" s="9" t="s">
        <v>569</v>
      </c>
      <c r="C616" s="4" t="s">
        <v>570</v>
      </c>
      <c r="D616" s="4">
        <v>4</v>
      </c>
      <c r="E616" s="3">
        <f>MIN(150,SUMIF(C616,"&gt;=111/08/01",D616)-SUMIF(C616,"&gt;=114/08/31",D616))</f>
        <v>4</v>
      </c>
      <c r="F616" s="4" t="s">
        <v>582</v>
      </c>
      <c r="G616" s="4"/>
    </row>
    <row r="617" spans="1:7" customFormat="1">
      <c r="A617" s="4">
        <v>2</v>
      </c>
      <c r="B617" s="9"/>
      <c r="C617" s="4"/>
      <c r="D617" s="4"/>
      <c r="E617" s="3"/>
      <c r="F617" s="4"/>
      <c r="G617" s="4"/>
    </row>
    <row r="618" spans="1:7" customFormat="1">
      <c r="A618" s="4">
        <v>3</v>
      </c>
      <c r="B618" s="9"/>
      <c r="C618" s="4"/>
      <c r="D618" s="4"/>
      <c r="E618" s="3"/>
      <c r="F618" s="4"/>
      <c r="G618" s="4"/>
    </row>
    <row r="619" spans="1:7" customFormat="1">
      <c r="A619" s="4">
        <v>4</v>
      </c>
      <c r="B619" s="9"/>
      <c r="C619" s="4"/>
      <c r="D619" s="4"/>
      <c r="E619" s="3"/>
      <c r="F619" s="4"/>
      <c r="G619" s="4"/>
    </row>
    <row r="620" spans="1:7" customFormat="1">
      <c r="A620" s="4">
        <v>5</v>
      </c>
      <c r="B620" s="9"/>
      <c r="C620" s="4"/>
      <c r="D620" s="4"/>
      <c r="E620" s="3"/>
      <c r="F620" s="4"/>
      <c r="G620" s="4"/>
    </row>
    <row r="621" spans="1:7" customFormat="1">
      <c r="A621" s="10">
        <v>6</v>
      </c>
      <c r="B621" s="11"/>
      <c r="C621" s="10"/>
      <c r="D621" s="10"/>
      <c r="E621" s="13"/>
      <c r="F621" s="10"/>
      <c r="G621" s="10"/>
    </row>
    <row r="622" spans="1:7" customFormat="1">
      <c r="A622" s="10">
        <v>7</v>
      </c>
      <c r="B622" s="11"/>
      <c r="C622" s="10"/>
      <c r="D622" s="10"/>
      <c r="E622" s="13"/>
      <c r="F622" s="10"/>
      <c r="G622" s="10"/>
    </row>
    <row r="623" spans="1:7" customFormat="1">
      <c r="A623" s="10">
        <v>8</v>
      </c>
      <c r="B623" s="11"/>
      <c r="C623" s="10"/>
      <c r="D623" s="10"/>
      <c r="E623" s="13"/>
      <c r="F623" s="10"/>
      <c r="G623" s="10"/>
    </row>
    <row r="624" spans="1:7" customFormat="1">
      <c r="A624" s="10">
        <v>9</v>
      </c>
      <c r="B624" s="11"/>
      <c r="C624" s="10"/>
      <c r="D624" s="10"/>
      <c r="E624" s="13"/>
      <c r="F624" s="10"/>
      <c r="G624" s="10"/>
    </row>
    <row r="625" spans="1:7" customFormat="1">
      <c r="A625" s="10">
        <v>10</v>
      </c>
      <c r="B625" s="11"/>
      <c r="C625" s="10"/>
      <c r="D625" s="10"/>
      <c r="E625" s="13"/>
      <c r="F625" s="10"/>
      <c r="G625" s="10"/>
    </row>
    <row r="626" spans="1:7" customFormat="1">
      <c r="A626" s="4">
        <v>11</v>
      </c>
      <c r="B626" s="9"/>
      <c r="C626" s="9"/>
      <c r="D626" s="9"/>
      <c r="E626" s="9"/>
      <c r="F626" s="4"/>
      <c r="G626" s="9"/>
    </row>
    <row r="627" spans="1:7" customFormat="1">
      <c r="A627" s="4">
        <v>12</v>
      </c>
      <c r="B627" s="9"/>
      <c r="C627" s="9"/>
      <c r="D627" s="9"/>
      <c r="E627" s="9"/>
      <c r="F627" s="4"/>
      <c r="G627" s="9"/>
    </row>
    <row r="628" spans="1:7" customFormat="1">
      <c r="A628" s="504" t="s">
        <v>837</v>
      </c>
      <c r="B628" s="504"/>
      <c r="C628" s="504"/>
      <c r="D628" s="95" t="s">
        <v>4</v>
      </c>
      <c r="E628" s="3" t="s">
        <v>5</v>
      </c>
      <c r="F628" s="4" t="s">
        <v>6</v>
      </c>
      <c r="G628" s="5"/>
    </row>
    <row r="629" spans="1:7" customFormat="1">
      <c r="A629" s="504" t="s">
        <v>838</v>
      </c>
      <c r="B629" s="504"/>
      <c r="C629" s="504"/>
      <c r="D629" s="4">
        <v>0</v>
      </c>
      <c r="E629" s="3">
        <v>0</v>
      </c>
      <c r="F629" s="493" t="s">
        <v>8</v>
      </c>
      <c r="G629" s="5"/>
    </row>
    <row r="630" spans="1:7" customFormat="1">
      <c r="A630" s="4" t="s">
        <v>9</v>
      </c>
      <c r="B630" s="96" t="s">
        <v>10</v>
      </c>
      <c r="C630" s="4" t="s">
        <v>11</v>
      </c>
      <c r="D630" s="4" t="s">
        <v>12</v>
      </c>
      <c r="E630" s="3" t="s">
        <v>13</v>
      </c>
      <c r="F630" s="493"/>
      <c r="G630" s="3" t="s">
        <v>14</v>
      </c>
    </row>
    <row r="631" spans="1:7" customFormat="1">
      <c r="A631" s="4">
        <v>1</v>
      </c>
      <c r="B631" s="9"/>
      <c r="C631" s="19"/>
      <c r="D631" s="4"/>
      <c r="E631" s="3"/>
      <c r="F631" s="4"/>
      <c r="G631" s="4"/>
    </row>
    <row r="632" spans="1:7" customFormat="1">
      <c r="A632" s="4">
        <v>2</v>
      </c>
      <c r="B632" s="9"/>
      <c r="C632" s="4"/>
      <c r="D632" s="4"/>
      <c r="E632" s="3"/>
      <c r="F632" s="4"/>
      <c r="G632" s="4"/>
    </row>
    <row r="633" spans="1:7" customFormat="1">
      <c r="A633" s="4">
        <v>3</v>
      </c>
      <c r="B633" s="9"/>
      <c r="C633" s="4"/>
      <c r="D633" s="4"/>
      <c r="E633" s="3"/>
      <c r="F633" s="4"/>
      <c r="G633" s="4"/>
    </row>
    <row r="634" spans="1:7" customFormat="1">
      <c r="A634" s="4">
        <v>4</v>
      </c>
      <c r="B634" s="9"/>
      <c r="C634" s="4"/>
      <c r="D634" s="4"/>
      <c r="E634" s="3"/>
      <c r="F634" s="4"/>
      <c r="G634" s="4"/>
    </row>
    <row r="635" spans="1:7" customFormat="1">
      <c r="A635" s="4">
        <v>5</v>
      </c>
      <c r="B635" s="9"/>
      <c r="C635" s="4"/>
      <c r="D635" s="4"/>
      <c r="E635" s="3"/>
      <c r="F635" s="4"/>
      <c r="G635" s="4"/>
    </row>
    <row r="636" spans="1:7" customFormat="1">
      <c r="A636" s="10">
        <v>6</v>
      </c>
      <c r="B636" s="11"/>
      <c r="C636" s="10"/>
      <c r="D636" s="10"/>
      <c r="E636" s="13"/>
      <c r="F636" s="10"/>
      <c r="G636" s="10"/>
    </row>
    <row r="637" spans="1:7" customFormat="1">
      <c r="A637" s="10">
        <v>7</v>
      </c>
      <c r="B637" s="11"/>
      <c r="C637" s="10"/>
      <c r="D637" s="10"/>
      <c r="E637" s="13"/>
      <c r="F637" s="10"/>
      <c r="G637" s="10"/>
    </row>
    <row r="638" spans="1:7" customFormat="1">
      <c r="A638" s="10">
        <v>8</v>
      </c>
      <c r="B638" s="11"/>
      <c r="C638" s="10"/>
      <c r="D638" s="10"/>
      <c r="E638" s="13"/>
      <c r="F638" s="10"/>
      <c r="G638" s="10"/>
    </row>
    <row r="639" spans="1:7" customFormat="1">
      <c r="A639" s="10">
        <v>9</v>
      </c>
      <c r="B639" s="11"/>
      <c r="C639" s="10"/>
      <c r="D639" s="10"/>
      <c r="E639" s="13"/>
      <c r="F639" s="10"/>
      <c r="G639" s="10"/>
    </row>
    <row r="640" spans="1:7" customFormat="1">
      <c r="A640" s="10">
        <v>10</v>
      </c>
      <c r="B640" s="11"/>
      <c r="C640" s="10"/>
      <c r="D640" s="10"/>
      <c r="E640" s="13"/>
      <c r="F640" s="10"/>
      <c r="G640" s="10"/>
    </row>
    <row r="641" spans="1:7" customFormat="1">
      <c r="A641" s="4">
        <v>11</v>
      </c>
      <c r="B641" s="9"/>
      <c r="C641" s="9"/>
      <c r="D641" s="9"/>
      <c r="E641" s="9"/>
      <c r="F641" s="4"/>
      <c r="G641" s="9"/>
    </row>
    <row r="642" spans="1:7" customFormat="1">
      <c r="A642" s="25">
        <v>12</v>
      </c>
      <c r="B642" s="9"/>
      <c r="C642" s="9"/>
      <c r="D642" s="9"/>
      <c r="E642" s="9"/>
      <c r="F642" s="4"/>
      <c r="G642" s="9"/>
    </row>
    <row r="643" spans="1:7" customFormat="1">
      <c r="A643" s="26">
        <v>13</v>
      </c>
      <c r="B643" s="9"/>
      <c r="C643" s="9"/>
      <c r="D643" s="9"/>
      <c r="E643" s="9"/>
      <c r="F643" s="4"/>
      <c r="G643" s="9"/>
    </row>
    <row r="644" spans="1:7" customFormat="1">
      <c r="A644" s="504" t="s">
        <v>839</v>
      </c>
      <c r="B644" s="504"/>
      <c r="C644" s="504"/>
      <c r="D644" s="95" t="s">
        <v>4</v>
      </c>
      <c r="E644" s="3" t="s">
        <v>5</v>
      </c>
      <c r="F644" s="4" t="s">
        <v>6</v>
      </c>
      <c r="G644" s="5"/>
    </row>
    <row r="645" spans="1:7" customFormat="1">
      <c r="A645" s="504" t="s">
        <v>840</v>
      </c>
      <c r="B645" s="504"/>
      <c r="C645" s="504"/>
      <c r="D645" s="4">
        <f>SUM(D647:D661)</f>
        <v>389</v>
      </c>
      <c r="E645" s="3">
        <v>280</v>
      </c>
      <c r="F645" s="493" t="s">
        <v>8</v>
      </c>
      <c r="G645" s="5"/>
    </row>
    <row r="646" spans="1:7" customFormat="1">
      <c r="A646" s="4" t="s">
        <v>9</v>
      </c>
      <c r="B646" s="96" t="s">
        <v>10</v>
      </c>
      <c r="C646" s="4" t="s">
        <v>11</v>
      </c>
      <c r="D646" s="4" t="s">
        <v>12</v>
      </c>
      <c r="E646" s="3" t="s">
        <v>13</v>
      </c>
      <c r="F646" s="493"/>
      <c r="G646" s="3" t="s">
        <v>14</v>
      </c>
    </row>
    <row r="647" spans="1:7" customFormat="1">
      <c r="A647" s="4">
        <v>1</v>
      </c>
      <c r="B647" s="9" t="s">
        <v>225</v>
      </c>
      <c r="C647" s="4" t="s">
        <v>460</v>
      </c>
      <c r="D647" s="4">
        <v>20</v>
      </c>
      <c r="E647" s="3">
        <f>MIN(150,SUMIF(C647,"&gt;=111/08/01",D647)-SUMIF(C647,"&gt;=114/08/31",D647))</f>
        <v>20</v>
      </c>
      <c r="F647" s="4" t="s">
        <v>300</v>
      </c>
      <c r="G647" s="4"/>
    </row>
    <row r="648" spans="1:7" customFormat="1">
      <c r="A648" s="4">
        <v>2</v>
      </c>
      <c r="B648" s="9" t="s">
        <v>225</v>
      </c>
      <c r="C648" s="4" t="s">
        <v>311</v>
      </c>
      <c r="D648" s="4">
        <v>20</v>
      </c>
      <c r="E648" s="3">
        <f>MIN(150,SUMIF(C647:C648,"&gt;=111/08/01",D647:D648)-SUMIF(C647:C648,"&gt;=114/08/31",D647:D648))</f>
        <v>40</v>
      </c>
      <c r="F648" s="4" t="s">
        <v>308</v>
      </c>
      <c r="G648" s="4"/>
    </row>
    <row r="649" spans="1:7" customFormat="1">
      <c r="A649" s="4">
        <v>3</v>
      </c>
      <c r="B649" s="9" t="s">
        <v>443</v>
      </c>
      <c r="C649" s="6" t="s">
        <v>444</v>
      </c>
      <c r="D649" s="4">
        <v>65</v>
      </c>
      <c r="E649" s="3">
        <f>MIN(150,SUMIF(C647:C649,"&gt;=111/08/01",D647:D649)-SUMIF(C647:C649,"&gt;=114/08/31",D647:D649))</f>
        <v>105</v>
      </c>
      <c r="F649" s="4" t="s">
        <v>308</v>
      </c>
      <c r="G649" s="4"/>
    </row>
    <row r="650" spans="1:7" customFormat="1">
      <c r="A650" s="4">
        <v>4</v>
      </c>
      <c r="B650" s="9" t="s">
        <v>225</v>
      </c>
      <c r="C650" s="4" t="s">
        <v>226</v>
      </c>
      <c r="D650" s="4">
        <v>20</v>
      </c>
      <c r="E650" s="3">
        <v>125</v>
      </c>
      <c r="F650" s="4" t="s">
        <v>127</v>
      </c>
      <c r="G650" s="4"/>
    </row>
    <row r="651" spans="1:7" customFormat="1">
      <c r="A651" s="4">
        <v>5</v>
      </c>
      <c r="B651" s="9" t="s">
        <v>717</v>
      </c>
      <c r="C651" s="6" t="s">
        <v>718</v>
      </c>
      <c r="D651" s="4">
        <v>22</v>
      </c>
      <c r="E651" s="3">
        <v>147</v>
      </c>
      <c r="F651" s="4" t="s">
        <v>130</v>
      </c>
      <c r="G651" s="4"/>
    </row>
    <row r="652" spans="1:7" customFormat="1">
      <c r="A652" s="10">
        <v>6</v>
      </c>
      <c r="B652" s="11" t="s">
        <v>656</v>
      </c>
      <c r="C652" s="10" t="s">
        <v>657</v>
      </c>
      <c r="D652" s="10">
        <v>6</v>
      </c>
      <c r="E652" s="13">
        <v>153</v>
      </c>
      <c r="F652" s="10" t="s">
        <v>130</v>
      </c>
      <c r="G652" s="10"/>
    </row>
    <row r="653" spans="1:7" customFormat="1">
      <c r="A653" s="10">
        <v>7</v>
      </c>
      <c r="B653" s="39" t="s">
        <v>249</v>
      </c>
      <c r="C653" s="41" t="s">
        <v>250</v>
      </c>
      <c r="D653" s="41">
        <v>49</v>
      </c>
      <c r="E653" s="13">
        <v>200</v>
      </c>
      <c r="F653" s="10" t="s">
        <v>130</v>
      </c>
      <c r="G653" s="10"/>
    </row>
    <row r="654" spans="1:7" customFormat="1">
      <c r="A654" s="10">
        <v>8</v>
      </c>
      <c r="B654" s="51" t="s">
        <v>732</v>
      </c>
      <c r="C654" s="41" t="s">
        <v>222</v>
      </c>
      <c r="D654" s="82">
        <v>20</v>
      </c>
      <c r="E654" s="42">
        <v>200</v>
      </c>
      <c r="F654" s="41" t="s">
        <v>215</v>
      </c>
      <c r="G654" s="10"/>
    </row>
    <row r="655" spans="1:7" customFormat="1">
      <c r="A655" s="10">
        <v>9</v>
      </c>
      <c r="B655" s="51" t="s">
        <v>221</v>
      </c>
      <c r="C655" s="41" t="s">
        <v>222</v>
      </c>
      <c r="D655" s="41">
        <v>20</v>
      </c>
      <c r="E655" s="42">
        <v>200</v>
      </c>
      <c r="F655" s="41" t="s">
        <v>215</v>
      </c>
      <c r="G655" s="10"/>
    </row>
    <row r="656" spans="1:7" customFormat="1">
      <c r="A656" s="10">
        <v>10</v>
      </c>
      <c r="B656" s="51" t="s">
        <v>733</v>
      </c>
      <c r="C656" s="93" t="s">
        <v>734</v>
      </c>
      <c r="D656" s="41">
        <v>12</v>
      </c>
      <c r="E656" s="42">
        <v>200</v>
      </c>
      <c r="F656" s="41" t="s">
        <v>215</v>
      </c>
      <c r="G656" s="10"/>
    </row>
    <row r="657" spans="1:7" customFormat="1">
      <c r="A657" s="48">
        <v>11</v>
      </c>
      <c r="B657" s="73" t="s">
        <v>213</v>
      </c>
      <c r="C657" s="47" t="s">
        <v>214</v>
      </c>
      <c r="D657" s="48">
        <v>55</v>
      </c>
      <c r="E657" s="49">
        <v>200</v>
      </c>
      <c r="F657" s="48" t="s">
        <v>218</v>
      </c>
      <c r="G657" s="48"/>
    </row>
    <row r="658" spans="1:7" customFormat="1">
      <c r="A658" s="4">
        <v>12</v>
      </c>
      <c r="B658" s="46" t="s">
        <v>586</v>
      </c>
      <c r="C658" s="4" t="s">
        <v>587</v>
      </c>
      <c r="D658" s="4">
        <v>4</v>
      </c>
      <c r="E658" s="3">
        <v>204</v>
      </c>
      <c r="F658" s="4" t="s">
        <v>32</v>
      </c>
      <c r="G658" s="4"/>
    </row>
    <row r="659" spans="1:7" customFormat="1">
      <c r="A659" s="4">
        <v>13</v>
      </c>
      <c r="B659" s="446" t="s">
        <v>3165</v>
      </c>
      <c r="C659" s="439" t="s">
        <v>3166</v>
      </c>
      <c r="D659" s="4">
        <v>4</v>
      </c>
      <c r="E659" s="3">
        <v>208</v>
      </c>
      <c r="F659" s="4" t="s">
        <v>3155</v>
      </c>
      <c r="G659" s="4"/>
    </row>
    <row r="660" spans="1:7" customFormat="1">
      <c r="A660" s="4">
        <v>14</v>
      </c>
      <c r="B660" s="46" t="s">
        <v>3170</v>
      </c>
      <c r="C660" s="4" t="s">
        <v>3168</v>
      </c>
      <c r="D660" s="4">
        <v>20</v>
      </c>
      <c r="E660" s="3">
        <v>228</v>
      </c>
      <c r="F660" s="4" t="s">
        <v>3171</v>
      </c>
      <c r="G660" s="4"/>
    </row>
    <row r="661" spans="1:7" customFormat="1">
      <c r="A661" s="4">
        <v>15</v>
      </c>
      <c r="B661" s="9" t="s">
        <v>3317</v>
      </c>
      <c r="C661" s="4" t="s">
        <v>3316</v>
      </c>
      <c r="D661" s="4">
        <v>52</v>
      </c>
      <c r="E661" s="3">
        <v>280</v>
      </c>
      <c r="F661" s="4" t="s">
        <v>3301</v>
      </c>
      <c r="G661" s="9"/>
    </row>
    <row r="662" spans="1:7" customFormat="1">
      <c r="A662" s="504" t="s">
        <v>841</v>
      </c>
      <c r="B662" s="504"/>
      <c r="C662" s="504"/>
      <c r="D662" s="100" t="s">
        <v>4</v>
      </c>
      <c r="E662" s="38" t="s">
        <v>5</v>
      </c>
      <c r="F662" s="26" t="s">
        <v>6</v>
      </c>
      <c r="G662" s="64"/>
    </row>
    <row r="663" spans="1:7" customFormat="1">
      <c r="A663" s="504" t="s">
        <v>842</v>
      </c>
      <c r="B663" s="504"/>
      <c r="C663" s="504"/>
      <c r="D663" s="4">
        <f>SUM(D665:D674)</f>
        <v>156</v>
      </c>
      <c r="E663" s="3">
        <v>156</v>
      </c>
      <c r="F663" s="493" t="s">
        <v>8</v>
      </c>
      <c r="G663" s="5"/>
    </row>
    <row r="664" spans="1:7" customFormat="1">
      <c r="A664" s="4" t="s">
        <v>9</v>
      </c>
      <c r="B664" s="96" t="s">
        <v>10</v>
      </c>
      <c r="C664" s="4" t="s">
        <v>11</v>
      </c>
      <c r="D664" s="4" t="s">
        <v>12</v>
      </c>
      <c r="E664" s="3" t="s">
        <v>13</v>
      </c>
      <c r="F664" s="493"/>
      <c r="G664" s="3" t="s">
        <v>14</v>
      </c>
    </row>
    <row r="665" spans="1:7" customFormat="1">
      <c r="A665" s="4">
        <v>1</v>
      </c>
      <c r="B665" s="9" t="s">
        <v>443</v>
      </c>
      <c r="C665" s="6" t="s">
        <v>444</v>
      </c>
      <c r="D665" s="4">
        <v>65</v>
      </c>
      <c r="E665" s="3">
        <f>MIN(150,SUMIF(C665,"&gt;=111/08/01",D665)-SUMIF(C665,"&gt;=114/08/31",D665))</f>
        <v>65</v>
      </c>
      <c r="F665" s="4" t="s">
        <v>308</v>
      </c>
      <c r="G665" s="4"/>
    </row>
    <row r="666" spans="1:7" customFormat="1">
      <c r="A666" s="4">
        <v>2</v>
      </c>
      <c r="B666" s="8" t="s">
        <v>213</v>
      </c>
      <c r="C666" s="6" t="s">
        <v>214</v>
      </c>
      <c r="D666" s="4">
        <v>55</v>
      </c>
      <c r="E666" s="3">
        <v>120</v>
      </c>
      <c r="F666" s="4" t="s">
        <v>218</v>
      </c>
      <c r="G666" s="4"/>
    </row>
    <row r="667" spans="1:7" customFormat="1">
      <c r="A667" s="4">
        <v>3</v>
      </c>
      <c r="B667" s="9" t="s">
        <v>586</v>
      </c>
      <c r="C667" s="6" t="s">
        <v>3162</v>
      </c>
      <c r="D667" s="4">
        <v>4</v>
      </c>
      <c r="E667" s="3">
        <v>124</v>
      </c>
      <c r="F667" s="4" t="s">
        <v>32</v>
      </c>
      <c r="G667" s="4"/>
    </row>
    <row r="668" spans="1:7" customFormat="1">
      <c r="A668" s="4">
        <v>4</v>
      </c>
      <c r="B668" s="438" t="s">
        <v>3160</v>
      </c>
      <c r="C668" s="439" t="s">
        <v>3161</v>
      </c>
      <c r="D668" s="4">
        <v>22</v>
      </c>
      <c r="E668" s="3">
        <v>146</v>
      </c>
      <c r="F668" s="4" t="s">
        <v>3155</v>
      </c>
      <c r="G668" s="4"/>
    </row>
    <row r="669" spans="1:7" customFormat="1">
      <c r="A669" s="4">
        <v>5</v>
      </c>
      <c r="B669" s="9" t="s">
        <v>3311</v>
      </c>
      <c r="C669" s="4" t="s">
        <v>3310</v>
      </c>
      <c r="D669" s="4">
        <v>10</v>
      </c>
      <c r="E669" s="3">
        <v>156</v>
      </c>
      <c r="F669" s="4" t="s">
        <v>3301</v>
      </c>
      <c r="G669" s="4"/>
    </row>
    <row r="670" spans="1:7" customFormat="1">
      <c r="A670" s="10">
        <v>6</v>
      </c>
      <c r="B670" s="11"/>
      <c r="C670" s="10"/>
      <c r="D670" s="10"/>
      <c r="E670" s="13"/>
      <c r="F670" s="10"/>
      <c r="G670" s="10"/>
    </row>
    <row r="671" spans="1:7" customFormat="1">
      <c r="A671" s="10">
        <v>7</v>
      </c>
      <c r="B671" s="11"/>
      <c r="C671" s="10"/>
      <c r="D671" s="10"/>
      <c r="E671" s="13"/>
      <c r="F671" s="10"/>
      <c r="G671" s="10"/>
    </row>
    <row r="672" spans="1:7" customFormat="1">
      <c r="A672" s="10">
        <v>8</v>
      </c>
      <c r="B672" s="11"/>
      <c r="C672" s="10"/>
      <c r="D672" s="10"/>
      <c r="E672" s="13"/>
      <c r="F672" s="10"/>
      <c r="G672" s="10"/>
    </row>
    <row r="673" spans="1:7" customFormat="1">
      <c r="A673" s="10">
        <v>9</v>
      </c>
      <c r="B673" s="11"/>
      <c r="C673" s="10"/>
      <c r="D673" s="10"/>
      <c r="E673" s="13"/>
      <c r="F673" s="10"/>
      <c r="G673" s="10"/>
    </row>
    <row r="674" spans="1:7" customFormat="1">
      <c r="A674" s="10">
        <v>10</v>
      </c>
      <c r="B674" s="11"/>
      <c r="C674" s="10"/>
      <c r="D674" s="10"/>
      <c r="E674" s="13"/>
      <c r="F674" s="10"/>
      <c r="G674" s="10"/>
    </row>
  </sheetData>
  <mergeCells count="123">
    <mergeCell ref="A662:C662"/>
    <mergeCell ref="A663:C663"/>
    <mergeCell ref="F663:F664"/>
    <mergeCell ref="A628:C628"/>
    <mergeCell ref="A629:C629"/>
    <mergeCell ref="F629:F630"/>
    <mergeCell ref="A644:C644"/>
    <mergeCell ref="A645:C645"/>
    <mergeCell ref="F645:F646"/>
    <mergeCell ref="A593:C593"/>
    <mergeCell ref="A594:C594"/>
    <mergeCell ref="F594:F595"/>
    <mergeCell ref="A613:C613"/>
    <mergeCell ref="A614:C614"/>
    <mergeCell ref="F614:F615"/>
    <mergeCell ref="A561:C561"/>
    <mergeCell ref="A562:C562"/>
    <mergeCell ref="F562:F563"/>
    <mergeCell ref="A577:C577"/>
    <mergeCell ref="A578:C578"/>
    <mergeCell ref="F578:F579"/>
    <mergeCell ref="A519:C519"/>
    <mergeCell ref="A520:C520"/>
    <mergeCell ref="F520:F521"/>
    <mergeCell ref="A544:C544"/>
    <mergeCell ref="A545:C545"/>
    <mergeCell ref="F545:F546"/>
    <mergeCell ref="A487:C487"/>
    <mergeCell ref="A488:C488"/>
    <mergeCell ref="F488:F489"/>
    <mergeCell ref="A503:C503"/>
    <mergeCell ref="A504:C504"/>
    <mergeCell ref="F504:F505"/>
    <mergeCell ref="A456:C456"/>
    <mergeCell ref="A457:C457"/>
    <mergeCell ref="F457:F458"/>
    <mergeCell ref="A472:C472"/>
    <mergeCell ref="A473:C473"/>
    <mergeCell ref="F473:F474"/>
    <mergeCell ref="A425:C425"/>
    <mergeCell ref="A426:C426"/>
    <mergeCell ref="F426:F427"/>
    <mergeCell ref="A441:C441"/>
    <mergeCell ref="A442:C442"/>
    <mergeCell ref="F442:F443"/>
    <mergeCell ref="A393:C393"/>
    <mergeCell ref="A394:C394"/>
    <mergeCell ref="F394:F395"/>
    <mergeCell ref="A409:C409"/>
    <mergeCell ref="A410:C410"/>
    <mergeCell ref="F410:F411"/>
    <mergeCell ref="A362:C362"/>
    <mergeCell ref="A363:C363"/>
    <mergeCell ref="F363:F364"/>
    <mergeCell ref="A377:C377"/>
    <mergeCell ref="A378:C378"/>
    <mergeCell ref="F378:F379"/>
    <mergeCell ref="A330:C330"/>
    <mergeCell ref="A331:C331"/>
    <mergeCell ref="F331:F332"/>
    <mergeCell ref="A346:C346"/>
    <mergeCell ref="A347:C347"/>
    <mergeCell ref="F347:F348"/>
    <mergeCell ref="A299:C299"/>
    <mergeCell ref="A300:C300"/>
    <mergeCell ref="F300:F301"/>
    <mergeCell ref="A314:C314"/>
    <mergeCell ref="A315:C315"/>
    <mergeCell ref="F315:F316"/>
    <mergeCell ref="A267:C267"/>
    <mergeCell ref="A268:C268"/>
    <mergeCell ref="F268:F269"/>
    <mergeCell ref="A283:C283"/>
    <mergeCell ref="A284:C284"/>
    <mergeCell ref="F284:F285"/>
    <mergeCell ref="A234:C234"/>
    <mergeCell ref="A235:C235"/>
    <mergeCell ref="F235:F236"/>
    <mergeCell ref="A251:C251"/>
    <mergeCell ref="A252:C252"/>
    <mergeCell ref="F252:F253"/>
    <mergeCell ref="A201:C201"/>
    <mergeCell ref="A202:C202"/>
    <mergeCell ref="F202:F203"/>
    <mergeCell ref="A218:C218"/>
    <mergeCell ref="A219:C219"/>
    <mergeCell ref="F219:F220"/>
    <mergeCell ref="A156:C156"/>
    <mergeCell ref="A157:C157"/>
    <mergeCell ref="F157:F158"/>
    <mergeCell ref="A173:C173"/>
    <mergeCell ref="A174:C174"/>
    <mergeCell ref="F174:F175"/>
    <mergeCell ref="A123:C123"/>
    <mergeCell ref="A124:C124"/>
    <mergeCell ref="F124:F125"/>
    <mergeCell ref="A140:C140"/>
    <mergeCell ref="A141:C141"/>
    <mergeCell ref="F141:F142"/>
    <mergeCell ref="A84:C84"/>
    <mergeCell ref="A85:C85"/>
    <mergeCell ref="F85:F86"/>
    <mergeCell ref="A107:C107"/>
    <mergeCell ref="A108:C108"/>
    <mergeCell ref="F108:F109"/>
    <mergeCell ref="A68:C68"/>
    <mergeCell ref="A69:C69"/>
    <mergeCell ref="F69:F70"/>
    <mergeCell ref="A20:C20"/>
    <mergeCell ref="A21:C21"/>
    <mergeCell ref="F21:F22"/>
    <mergeCell ref="A36:C36"/>
    <mergeCell ref="A37:C37"/>
    <mergeCell ref="F37:F38"/>
    <mergeCell ref="A1:G2"/>
    <mergeCell ref="A3:D3"/>
    <mergeCell ref="E3:G3"/>
    <mergeCell ref="A4:C4"/>
    <mergeCell ref="A5:C5"/>
    <mergeCell ref="F5:F6"/>
    <mergeCell ref="A52:C52"/>
    <mergeCell ref="A53:C53"/>
    <mergeCell ref="F53:F54"/>
  </mergeCells>
  <phoneticPr fontId="11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21B3-3237-4361-86D8-3582D6FBC2FA}">
  <dimension ref="A1:U1020"/>
  <sheetViews>
    <sheetView topLeftCell="A265" workbookViewId="0">
      <selection activeCell="E286" sqref="E286"/>
    </sheetView>
  </sheetViews>
  <sheetFormatPr defaultColWidth="11.125" defaultRowHeight="15" customHeight="1"/>
  <cols>
    <col min="1" max="1" width="6.625" style="71" customWidth="1"/>
    <col min="2" max="2" width="52.625" style="1" customWidth="1"/>
    <col min="3" max="3" width="39.625" style="1" bestFit="1" customWidth="1"/>
    <col min="4" max="4" width="22.875" style="1" customWidth="1"/>
    <col min="5" max="5" width="12.5" style="1" customWidth="1"/>
    <col min="6" max="6" width="18.875" style="1" customWidth="1"/>
    <col min="7" max="7" width="25.625" style="1" customWidth="1"/>
    <col min="8" max="26" width="6.625" style="1" customWidth="1"/>
    <col min="27" max="27" width="11.125" style="1" customWidth="1"/>
    <col min="28" max="16384" width="11.125" style="1"/>
  </cols>
  <sheetData>
    <row r="1" spans="1:21" ht="16.5" customHeight="1" thickBot="1">
      <c r="A1" s="494" t="s">
        <v>843</v>
      </c>
      <c r="B1" s="494"/>
      <c r="C1" s="494"/>
      <c r="D1" s="494"/>
      <c r="E1" s="494"/>
      <c r="F1" s="494"/>
      <c r="G1" s="494"/>
      <c r="H1" s="101"/>
    </row>
    <row r="2" spans="1:21" ht="16.5" customHeight="1" thickBot="1">
      <c r="A2" s="494"/>
      <c r="B2" s="494"/>
      <c r="C2" s="494"/>
      <c r="D2" s="494"/>
      <c r="E2" s="494"/>
      <c r="F2" s="494"/>
      <c r="G2" s="494"/>
      <c r="H2" s="101"/>
      <c r="L2" s="505" t="s">
        <v>844</v>
      </c>
      <c r="M2" s="505"/>
      <c r="N2" s="505"/>
      <c r="O2" s="505"/>
      <c r="P2" s="505"/>
      <c r="Q2" s="505"/>
      <c r="R2" s="505"/>
      <c r="S2" s="505"/>
      <c r="T2" s="505"/>
      <c r="U2" s="505"/>
    </row>
    <row r="3" spans="1:21" ht="16.5" customHeight="1" thickBot="1">
      <c r="A3" s="495" t="s">
        <v>845</v>
      </c>
      <c r="B3" s="495"/>
      <c r="C3" s="495"/>
      <c r="D3" s="495"/>
      <c r="E3" s="496" t="s">
        <v>2</v>
      </c>
      <c r="F3" s="496"/>
      <c r="G3" s="496"/>
      <c r="H3" s="102"/>
      <c r="L3" s="505"/>
      <c r="M3" s="505"/>
      <c r="N3" s="505"/>
      <c r="O3" s="505"/>
      <c r="P3" s="505"/>
      <c r="Q3" s="505"/>
      <c r="R3" s="505"/>
      <c r="S3" s="505"/>
      <c r="T3" s="505"/>
      <c r="U3" s="505"/>
    </row>
    <row r="4" spans="1:21" ht="16.5" customHeight="1" thickBot="1">
      <c r="A4" s="492" t="s">
        <v>846</v>
      </c>
      <c r="B4" s="492"/>
      <c r="C4" s="492"/>
      <c r="D4" s="2" t="s">
        <v>4</v>
      </c>
      <c r="E4" s="3" t="s">
        <v>5</v>
      </c>
      <c r="F4" s="4" t="s">
        <v>6</v>
      </c>
      <c r="G4" s="5"/>
      <c r="L4" s="505"/>
      <c r="M4" s="505"/>
      <c r="N4" s="505"/>
      <c r="O4" s="505"/>
      <c r="P4" s="505"/>
      <c r="Q4" s="505"/>
      <c r="R4" s="505"/>
      <c r="S4" s="505"/>
      <c r="T4" s="505"/>
      <c r="U4" s="505"/>
    </row>
    <row r="5" spans="1:21" ht="16.5" customHeight="1" thickBot="1">
      <c r="A5" s="492" t="s">
        <v>847</v>
      </c>
      <c r="B5" s="492"/>
      <c r="C5" s="492"/>
      <c r="D5" s="4">
        <f>SUM(D7:D16)</f>
        <v>244</v>
      </c>
      <c r="E5" s="3">
        <v>200</v>
      </c>
      <c r="F5" s="493" t="s">
        <v>8</v>
      </c>
      <c r="G5" s="5"/>
      <c r="L5" s="505"/>
      <c r="M5" s="505"/>
      <c r="N5" s="505"/>
      <c r="O5" s="505"/>
      <c r="P5" s="505"/>
      <c r="Q5" s="505"/>
      <c r="R5" s="505"/>
      <c r="S5" s="505"/>
      <c r="T5" s="505"/>
      <c r="U5" s="505"/>
    </row>
    <row r="6" spans="1:21" ht="16.5" customHeight="1" thickBot="1">
      <c r="A6" s="6" t="s">
        <v>9</v>
      </c>
      <c r="B6" s="7" t="s">
        <v>10</v>
      </c>
      <c r="C6" s="6" t="s">
        <v>11</v>
      </c>
      <c r="D6" s="6" t="s">
        <v>12</v>
      </c>
      <c r="E6" s="3" t="s">
        <v>13</v>
      </c>
      <c r="F6" s="493"/>
      <c r="G6" s="3" t="s">
        <v>14</v>
      </c>
      <c r="L6" s="505"/>
      <c r="M6" s="505"/>
      <c r="N6" s="505"/>
      <c r="O6" s="505"/>
      <c r="P6" s="505"/>
      <c r="Q6" s="505"/>
      <c r="R6" s="505"/>
      <c r="S6" s="505"/>
      <c r="T6" s="505"/>
      <c r="U6" s="505"/>
    </row>
    <row r="7" spans="1:21" ht="16.5" customHeight="1" thickBot="1">
      <c r="A7" s="6">
        <v>1</v>
      </c>
      <c r="B7" s="8" t="s">
        <v>848</v>
      </c>
      <c r="C7" s="79" t="s">
        <v>849</v>
      </c>
      <c r="D7" s="4">
        <v>4</v>
      </c>
      <c r="E7" s="3">
        <f>MIN(150,SUMIF(C7,"&gt;=110/09/01",D7)-SUMIF(C7,"&gt;=112/08/31",D7))</f>
        <v>4</v>
      </c>
      <c r="F7" s="4" t="s">
        <v>850</v>
      </c>
      <c r="G7" s="4"/>
      <c r="L7" s="505"/>
      <c r="M7" s="505"/>
      <c r="N7" s="505"/>
      <c r="O7" s="505"/>
      <c r="P7" s="505"/>
      <c r="Q7" s="505"/>
      <c r="R7" s="505"/>
      <c r="S7" s="505"/>
      <c r="T7" s="505"/>
      <c r="U7" s="505"/>
    </row>
    <row r="8" spans="1:21" ht="16.5" customHeight="1" thickBot="1">
      <c r="A8" s="6">
        <v>2</v>
      </c>
      <c r="B8" s="9" t="s">
        <v>851</v>
      </c>
      <c r="C8" s="6" t="s">
        <v>852</v>
      </c>
      <c r="D8" s="4">
        <v>24</v>
      </c>
      <c r="E8" s="3">
        <f>MIN(150,SUMIF(C7:C8,"&gt;=110/09/01",D7:D8)-SUMIF(C7:C8,"&gt;=112/08/31",D7:D8))</f>
        <v>28</v>
      </c>
      <c r="F8" s="4" t="s">
        <v>850</v>
      </c>
      <c r="G8" s="4"/>
      <c r="L8" s="505"/>
      <c r="M8" s="505"/>
      <c r="N8" s="505"/>
      <c r="O8" s="505"/>
      <c r="P8" s="505"/>
      <c r="Q8" s="505"/>
      <c r="R8" s="505"/>
      <c r="S8" s="505"/>
      <c r="T8" s="505"/>
      <c r="U8" s="505"/>
    </row>
    <row r="9" spans="1:21" ht="16.5" customHeight="1" thickBot="1">
      <c r="A9" s="4">
        <v>3</v>
      </c>
      <c r="B9" s="8" t="s">
        <v>853</v>
      </c>
      <c r="C9" s="6" t="s">
        <v>854</v>
      </c>
      <c r="D9" s="4">
        <v>40</v>
      </c>
      <c r="E9" s="3">
        <f>MIN(150,SUMIF(C7:C9,"&gt;=110/09/01",D7:D9)-SUMIF(C7:C9,"&gt;=112/08/31",D7:D9))</f>
        <v>68</v>
      </c>
      <c r="F9" s="4" t="s">
        <v>855</v>
      </c>
      <c r="G9" s="4"/>
      <c r="L9" s="505"/>
      <c r="M9" s="505"/>
      <c r="N9" s="505"/>
      <c r="O9" s="505"/>
      <c r="P9" s="505"/>
      <c r="Q9" s="505"/>
      <c r="R9" s="505"/>
      <c r="S9" s="505"/>
      <c r="T9" s="505"/>
      <c r="U9" s="505"/>
    </row>
    <row r="10" spans="1:21" ht="16.5" customHeight="1" thickBot="1">
      <c r="A10" s="6">
        <v>4</v>
      </c>
      <c r="B10" s="9" t="s">
        <v>856</v>
      </c>
      <c r="C10" s="6" t="s">
        <v>857</v>
      </c>
      <c r="D10" s="4">
        <v>75</v>
      </c>
      <c r="E10" s="3">
        <f>MIN(150,SUMIF(C7:C10,"&gt;=110/09/01",D7:D10)-SUMIF(C7:C10,"&gt;=112/08/31",D7:D10))</f>
        <v>143</v>
      </c>
      <c r="F10" s="4" t="s">
        <v>858</v>
      </c>
      <c r="G10" s="4"/>
      <c r="L10" s="505"/>
      <c r="M10" s="505"/>
      <c r="N10" s="505"/>
      <c r="O10" s="505"/>
      <c r="P10" s="505"/>
      <c r="Q10" s="505"/>
      <c r="R10" s="505"/>
      <c r="S10" s="505"/>
      <c r="T10" s="505"/>
      <c r="U10" s="505"/>
    </row>
    <row r="11" spans="1:21" ht="16.5" customHeight="1" thickBot="1">
      <c r="A11" s="4">
        <v>5</v>
      </c>
      <c r="B11" s="9" t="s">
        <v>859</v>
      </c>
      <c r="C11" s="6" t="s">
        <v>860</v>
      </c>
      <c r="D11" s="4">
        <v>16</v>
      </c>
      <c r="E11" s="3">
        <f>MIN(150,SUMIF(C7:C11,"&gt;=110/09/01",D7:D11)-SUMIF(C7:C11,"&gt;=112/08/31",D7:D11))</f>
        <v>150</v>
      </c>
      <c r="F11" s="4" t="s">
        <v>644</v>
      </c>
      <c r="G11" s="4"/>
      <c r="L11" s="505"/>
      <c r="M11" s="505"/>
      <c r="N11" s="505"/>
      <c r="O11" s="505"/>
      <c r="P11" s="505"/>
      <c r="Q11" s="505"/>
      <c r="R11" s="505"/>
      <c r="S11" s="505"/>
      <c r="T11" s="505"/>
      <c r="U11" s="505"/>
    </row>
    <row r="12" spans="1:21" ht="16.5" customHeight="1" thickBot="1">
      <c r="A12" s="10">
        <v>6</v>
      </c>
      <c r="B12" s="11" t="s">
        <v>861</v>
      </c>
      <c r="C12" s="12" t="s">
        <v>862</v>
      </c>
      <c r="D12" s="10">
        <v>8</v>
      </c>
      <c r="E12" s="13">
        <f>MIN(150,SUMIF(C7:C12,"&gt;=110/09/01",D7:D12)-SUMIF(C7:C12,"&gt;=112/08/31",D7:D12))</f>
        <v>150</v>
      </c>
      <c r="F12" s="10" t="s">
        <v>647</v>
      </c>
      <c r="G12" s="10"/>
      <c r="L12" s="505"/>
      <c r="M12" s="505"/>
      <c r="N12" s="505"/>
      <c r="O12" s="505"/>
      <c r="P12" s="505"/>
      <c r="Q12" s="505"/>
      <c r="R12" s="505"/>
      <c r="S12" s="505"/>
      <c r="T12" s="505"/>
      <c r="U12" s="505"/>
    </row>
    <row r="13" spans="1:21" ht="16.5" customHeight="1" thickBot="1">
      <c r="A13" s="10">
        <v>7</v>
      </c>
      <c r="B13" s="11" t="s">
        <v>863</v>
      </c>
      <c r="C13" s="12" t="s">
        <v>862</v>
      </c>
      <c r="D13" s="10">
        <v>4</v>
      </c>
      <c r="E13" s="13">
        <f>MIN(150,SUMIF(C7:C14,"&gt;=110/09/01",D7:D14)-SUMIF(C7:C14,"&gt;=112/08/31",D7:D14))</f>
        <v>150</v>
      </c>
      <c r="F13" s="10" t="s">
        <v>738</v>
      </c>
      <c r="G13" s="10"/>
      <c r="L13" s="505"/>
      <c r="M13" s="505"/>
      <c r="N13" s="505"/>
      <c r="O13" s="505"/>
      <c r="P13" s="505"/>
      <c r="Q13" s="505"/>
      <c r="R13" s="505"/>
      <c r="S13" s="505"/>
      <c r="T13" s="505"/>
      <c r="U13" s="505"/>
    </row>
    <row r="14" spans="1:21" ht="16.5" customHeight="1" thickBot="1">
      <c r="A14" s="10">
        <v>8</v>
      </c>
      <c r="B14" s="11" t="s">
        <v>864</v>
      </c>
      <c r="C14" s="12" t="s">
        <v>865</v>
      </c>
      <c r="D14" s="10">
        <v>4</v>
      </c>
      <c r="E14" s="13">
        <f>SUM(E13,D14)</f>
        <v>154</v>
      </c>
      <c r="F14" s="10" t="s">
        <v>609</v>
      </c>
      <c r="G14" s="10"/>
      <c r="L14" s="505"/>
      <c r="M14" s="505"/>
      <c r="N14" s="505"/>
      <c r="O14" s="505"/>
      <c r="P14" s="505"/>
      <c r="Q14" s="505"/>
      <c r="R14" s="505"/>
      <c r="S14" s="505"/>
      <c r="T14" s="505"/>
      <c r="U14" s="505"/>
    </row>
    <row r="15" spans="1:21" ht="16.5" customHeight="1">
      <c r="A15" s="10">
        <v>9</v>
      </c>
      <c r="B15" s="11" t="s">
        <v>443</v>
      </c>
      <c r="C15" s="12" t="s">
        <v>444</v>
      </c>
      <c r="D15" s="10">
        <v>65</v>
      </c>
      <c r="E15" s="13">
        <v>200</v>
      </c>
      <c r="F15" s="10" t="s">
        <v>308</v>
      </c>
      <c r="G15" s="10"/>
    </row>
    <row r="16" spans="1:21" ht="16.5" customHeight="1">
      <c r="A16" s="10">
        <v>10</v>
      </c>
      <c r="B16" s="11" t="s">
        <v>866</v>
      </c>
      <c r="C16" s="12" t="s">
        <v>867</v>
      </c>
      <c r="D16" s="10">
        <v>4</v>
      </c>
      <c r="E16" s="13">
        <v>200</v>
      </c>
      <c r="F16" s="10" t="s">
        <v>308</v>
      </c>
      <c r="G16" s="10"/>
    </row>
    <row r="17" spans="1:7" ht="16.5" customHeight="1">
      <c r="A17" s="4">
        <v>11</v>
      </c>
      <c r="B17" s="9" t="s">
        <v>868</v>
      </c>
      <c r="C17" s="9" t="s">
        <v>869</v>
      </c>
      <c r="D17" s="4">
        <v>40</v>
      </c>
      <c r="E17" s="3">
        <v>200</v>
      </c>
      <c r="F17" s="4" t="s">
        <v>127</v>
      </c>
      <c r="G17" s="9"/>
    </row>
    <row r="18" spans="1:7" ht="16.5" customHeight="1">
      <c r="A18" s="4">
        <v>12</v>
      </c>
      <c r="B18" s="9"/>
      <c r="C18" s="6"/>
      <c r="D18" s="4"/>
      <c r="E18" s="3"/>
      <c r="F18" s="4"/>
      <c r="G18" s="4"/>
    </row>
    <row r="19" spans="1:7" ht="16.5" customHeight="1">
      <c r="A19" s="492" t="s">
        <v>870</v>
      </c>
      <c r="B19" s="492"/>
      <c r="C19" s="492"/>
      <c r="D19" s="2" t="s">
        <v>4</v>
      </c>
      <c r="E19" s="3" t="s">
        <v>5</v>
      </c>
      <c r="F19" s="4" t="s">
        <v>6</v>
      </c>
      <c r="G19" s="5"/>
    </row>
    <row r="20" spans="1:7" ht="16.5" customHeight="1">
      <c r="A20" s="492" t="s">
        <v>871</v>
      </c>
      <c r="B20" s="492"/>
      <c r="C20" s="492"/>
      <c r="D20" s="4">
        <f>SUM(D22:D31)</f>
        <v>229</v>
      </c>
      <c r="E20" s="3">
        <v>200</v>
      </c>
      <c r="F20" s="493" t="s">
        <v>8</v>
      </c>
      <c r="G20" s="5"/>
    </row>
    <row r="21" spans="1:7" ht="16.5" customHeight="1">
      <c r="A21" s="6" t="s">
        <v>9</v>
      </c>
      <c r="B21" s="7" t="s">
        <v>10</v>
      </c>
      <c r="C21" s="6" t="s">
        <v>11</v>
      </c>
      <c r="D21" s="6" t="s">
        <v>12</v>
      </c>
      <c r="E21" s="3" t="s">
        <v>13</v>
      </c>
      <c r="F21" s="493"/>
      <c r="G21" s="3" t="s">
        <v>14</v>
      </c>
    </row>
    <row r="22" spans="1:7" ht="16.5" customHeight="1">
      <c r="A22" s="6">
        <v>1</v>
      </c>
      <c r="B22" s="8" t="s">
        <v>872</v>
      </c>
      <c r="C22" s="79" t="s">
        <v>873</v>
      </c>
      <c r="D22" s="4">
        <v>5</v>
      </c>
      <c r="E22" s="3">
        <f>MIN(150,SUMIF(C22,"&gt;=110/09/01",D22)-SUMIF(C22,"&gt;=112/08/31",D22))</f>
        <v>5</v>
      </c>
      <c r="F22" s="4" t="s">
        <v>874</v>
      </c>
      <c r="G22" s="4"/>
    </row>
    <row r="23" spans="1:7" ht="16.5" customHeight="1">
      <c r="A23" s="6">
        <v>2</v>
      </c>
      <c r="B23" s="9" t="s">
        <v>856</v>
      </c>
      <c r="C23" s="6" t="s">
        <v>857</v>
      </c>
      <c r="D23" s="4">
        <v>64</v>
      </c>
      <c r="E23" s="3">
        <f>MIN(150,SUMIF(C22:C23,"&gt;=110/09/01",D22:D23)-SUMIF(C22:C23,"&gt;=112/08/31",D22:D23))</f>
        <v>69</v>
      </c>
      <c r="F23" s="4" t="s">
        <v>858</v>
      </c>
      <c r="G23" s="4"/>
    </row>
    <row r="24" spans="1:7" ht="16.5" customHeight="1">
      <c r="A24" s="4">
        <v>3</v>
      </c>
      <c r="B24" s="8" t="s">
        <v>875</v>
      </c>
      <c r="C24" s="6" t="s">
        <v>876</v>
      </c>
      <c r="D24" s="4">
        <v>33</v>
      </c>
      <c r="E24" s="3">
        <f>MIN(150,SUMIF(C22:C24,"&gt;=110/09/01",D22:D24)-SUMIF(C22:C24,"&gt;=112/08/31",D22:D24))</f>
        <v>102</v>
      </c>
      <c r="F24" s="4" t="s">
        <v>877</v>
      </c>
      <c r="G24" s="4"/>
    </row>
    <row r="25" spans="1:7" ht="16.5" customHeight="1">
      <c r="A25" s="6">
        <v>4</v>
      </c>
      <c r="B25" s="9" t="s">
        <v>878</v>
      </c>
      <c r="C25" s="6" t="s">
        <v>879</v>
      </c>
      <c r="D25" s="4">
        <v>8</v>
      </c>
      <c r="E25" s="3">
        <f>SUM(E24,D25)</f>
        <v>110</v>
      </c>
      <c r="F25" s="4" t="s">
        <v>750</v>
      </c>
      <c r="G25" s="4"/>
    </row>
    <row r="26" spans="1:7" ht="16.5" customHeight="1">
      <c r="A26" s="4">
        <v>5</v>
      </c>
      <c r="B26" s="9" t="s">
        <v>880</v>
      </c>
      <c r="C26" s="6" t="s">
        <v>881</v>
      </c>
      <c r="D26" s="4">
        <v>26</v>
      </c>
      <c r="E26" s="3">
        <f>MIN(150,SUMIF(C22:C26,"&gt;=110/09/01",D22:D26)-SUMIF(C22:C24,"&gt;=112/08/31",D22:D24))</f>
        <v>136</v>
      </c>
      <c r="F26" s="4" t="s">
        <v>582</v>
      </c>
      <c r="G26" s="4"/>
    </row>
    <row r="27" spans="1:7" ht="16.5" customHeight="1">
      <c r="A27" s="10">
        <v>6</v>
      </c>
      <c r="B27" s="11" t="s">
        <v>882</v>
      </c>
      <c r="C27" s="12" t="s">
        <v>883</v>
      </c>
      <c r="D27" s="10">
        <v>24</v>
      </c>
      <c r="E27" s="13">
        <f>SUM(E26,D27)</f>
        <v>160</v>
      </c>
      <c r="F27" s="10" t="s">
        <v>305</v>
      </c>
      <c r="G27" s="10"/>
    </row>
    <row r="28" spans="1:7" ht="16.5" customHeight="1">
      <c r="A28" s="10">
        <v>7</v>
      </c>
      <c r="B28" s="11" t="s">
        <v>443</v>
      </c>
      <c r="C28" s="12" t="s">
        <v>444</v>
      </c>
      <c r="D28" s="10">
        <v>65</v>
      </c>
      <c r="E28" s="13">
        <v>200</v>
      </c>
      <c r="F28" s="10" t="s">
        <v>308</v>
      </c>
      <c r="G28" s="10"/>
    </row>
    <row r="29" spans="1:7" ht="16.5" customHeight="1">
      <c r="A29" s="10">
        <v>8</v>
      </c>
      <c r="B29" s="11" t="s">
        <v>866</v>
      </c>
      <c r="C29" s="12" t="s">
        <v>867</v>
      </c>
      <c r="D29" s="10">
        <v>4</v>
      </c>
      <c r="E29" s="13">
        <v>200</v>
      </c>
      <c r="F29" s="10" t="s">
        <v>308</v>
      </c>
      <c r="G29" s="10"/>
    </row>
    <row r="30" spans="1:7" ht="16.5" customHeight="1">
      <c r="A30" s="10">
        <v>9</v>
      </c>
      <c r="B30" s="11"/>
      <c r="C30" s="12"/>
      <c r="D30" s="10"/>
      <c r="E30" s="13"/>
      <c r="F30" s="10"/>
      <c r="G30" s="10"/>
    </row>
    <row r="31" spans="1:7" ht="16.5" customHeight="1">
      <c r="A31" s="10">
        <v>10</v>
      </c>
      <c r="B31" s="11"/>
      <c r="C31" s="12"/>
      <c r="D31" s="10"/>
      <c r="E31" s="13"/>
      <c r="F31" s="10"/>
      <c r="G31" s="10"/>
    </row>
    <row r="32" spans="1:7" ht="16.5" customHeight="1">
      <c r="A32" s="4">
        <v>11</v>
      </c>
      <c r="B32" s="9"/>
      <c r="C32" s="9"/>
      <c r="D32" s="9"/>
      <c r="E32" s="9"/>
      <c r="F32" s="9"/>
      <c r="G32" s="9"/>
    </row>
    <row r="33" spans="1:7" ht="16.5" customHeight="1">
      <c r="A33" s="4">
        <v>12</v>
      </c>
      <c r="B33" s="9"/>
      <c r="C33" s="9"/>
      <c r="D33" s="9"/>
      <c r="E33" s="9"/>
      <c r="F33" s="9"/>
      <c r="G33" s="9"/>
    </row>
    <row r="34" spans="1:7" ht="16.5" customHeight="1">
      <c r="A34" s="492" t="s">
        <v>884</v>
      </c>
      <c r="B34" s="492"/>
      <c r="C34" s="492"/>
      <c r="D34" s="2" t="s">
        <v>4</v>
      </c>
      <c r="E34" s="3" t="s">
        <v>5</v>
      </c>
      <c r="F34" s="4" t="s">
        <v>6</v>
      </c>
      <c r="G34" s="5"/>
    </row>
    <row r="35" spans="1:7" ht="16.5" customHeight="1">
      <c r="A35" s="492" t="s">
        <v>885</v>
      </c>
      <c r="B35" s="492"/>
      <c r="C35" s="492"/>
      <c r="D35" s="4">
        <f>SUM(D37:D48)</f>
        <v>247</v>
      </c>
      <c r="E35" s="3">
        <v>200</v>
      </c>
      <c r="F35" s="493" t="s">
        <v>8</v>
      </c>
      <c r="G35" s="5"/>
    </row>
    <row r="36" spans="1:7" ht="16.5" customHeight="1">
      <c r="A36" s="6" t="s">
        <v>9</v>
      </c>
      <c r="B36" s="7" t="s">
        <v>10</v>
      </c>
      <c r="C36" s="6" t="s">
        <v>11</v>
      </c>
      <c r="D36" s="6" t="s">
        <v>12</v>
      </c>
      <c r="E36" s="3" t="s">
        <v>13</v>
      </c>
      <c r="F36" s="493"/>
      <c r="G36" s="3" t="s">
        <v>14</v>
      </c>
    </row>
    <row r="37" spans="1:7" ht="16.5" customHeight="1">
      <c r="A37" s="6">
        <v>1</v>
      </c>
      <c r="B37" s="9" t="s">
        <v>886</v>
      </c>
      <c r="C37" s="6" t="s">
        <v>887</v>
      </c>
      <c r="D37" s="4">
        <v>100</v>
      </c>
      <c r="E37" s="3">
        <f>MIN(150,SUMIF(C37,"&gt;=110/09/01",D37)-SUMIF(C37,"&gt;=112/08/31",D37))</f>
        <v>100</v>
      </c>
      <c r="F37" s="4" t="s">
        <v>855</v>
      </c>
      <c r="G37" s="4"/>
    </row>
    <row r="38" spans="1:7" ht="16.5" customHeight="1">
      <c r="A38" s="6">
        <v>2</v>
      </c>
      <c r="B38" s="9" t="s">
        <v>888</v>
      </c>
      <c r="C38" s="6" t="s">
        <v>889</v>
      </c>
      <c r="D38" s="4">
        <v>10</v>
      </c>
      <c r="E38" s="3">
        <f>MIN(150,SUMIF(C37:C38,"&gt;=110/09/01",D37:D38)-SUMIF(C37:C38,"&gt;=112/08/31",D37:D38))</f>
        <v>110</v>
      </c>
      <c r="F38" s="4" t="s">
        <v>855</v>
      </c>
      <c r="G38" s="4"/>
    </row>
    <row r="39" spans="1:7" ht="16.5" customHeight="1">
      <c r="A39" s="4">
        <v>3</v>
      </c>
      <c r="B39" s="9" t="s">
        <v>888</v>
      </c>
      <c r="C39" s="6" t="s">
        <v>890</v>
      </c>
      <c r="D39" s="4">
        <v>20</v>
      </c>
      <c r="E39" s="3">
        <f>MIN(150,SUMIF(C37:C39,"&gt;=110/09/01",D37:D39)-SUMIF(C37:C39,"&gt;=112/08/31",D37:D39))</f>
        <v>130</v>
      </c>
      <c r="F39" s="4" t="s">
        <v>891</v>
      </c>
      <c r="G39" s="4"/>
    </row>
    <row r="40" spans="1:7" ht="16.5" customHeight="1">
      <c r="A40" s="6">
        <v>4</v>
      </c>
      <c r="B40" s="9" t="s">
        <v>856</v>
      </c>
      <c r="C40" s="6" t="s">
        <v>857</v>
      </c>
      <c r="D40" s="4">
        <v>67</v>
      </c>
      <c r="E40" s="3">
        <f>MIN(150,SUMIF(C37:C40,"&gt;=110/09/01",D37:D40)-SUMIF(C37:C40,"&gt;=112/08/31",D37:D40))</f>
        <v>150</v>
      </c>
      <c r="F40" s="4" t="s">
        <v>858</v>
      </c>
      <c r="G40" s="4"/>
    </row>
    <row r="41" spans="1:7" ht="16.5" customHeight="1">
      <c r="A41" s="4">
        <v>5</v>
      </c>
      <c r="B41" s="9" t="s">
        <v>892</v>
      </c>
      <c r="C41" s="6" t="s">
        <v>893</v>
      </c>
      <c r="D41" s="4">
        <v>20</v>
      </c>
      <c r="E41" s="3">
        <f>SUM(E40,D41)</f>
        <v>170</v>
      </c>
      <c r="F41" s="4" t="s">
        <v>609</v>
      </c>
      <c r="G41" s="4"/>
    </row>
    <row r="42" spans="1:7" ht="16.5" customHeight="1">
      <c r="A42" s="10">
        <v>6</v>
      </c>
      <c r="B42" s="11" t="s">
        <v>866</v>
      </c>
      <c r="C42" s="85" t="s">
        <v>867</v>
      </c>
      <c r="D42" s="86">
        <v>4</v>
      </c>
      <c r="E42" s="13">
        <f>SUM(E41,D42)</f>
        <v>174</v>
      </c>
      <c r="F42" s="10" t="s">
        <v>308</v>
      </c>
      <c r="G42" s="10"/>
    </row>
    <row r="43" spans="1:7" ht="16.5" customHeight="1">
      <c r="A43" s="10">
        <v>7</v>
      </c>
      <c r="B43" s="11" t="s">
        <v>616</v>
      </c>
      <c r="C43" s="12" t="s">
        <v>617</v>
      </c>
      <c r="D43" s="10">
        <v>6</v>
      </c>
      <c r="E43" s="13">
        <v>180</v>
      </c>
      <c r="F43" s="10" t="s">
        <v>130</v>
      </c>
      <c r="G43" s="10"/>
    </row>
    <row r="44" spans="1:7" ht="16.5" customHeight="1">
      <c r="A44" s="10">
        <v>8</v>
      </c>
      <c r="B44" s="11" t="s">
        <v>894</v>
      </c>
      <c r="C44" s="12" t="s">
        <v>323</v>
      </c>
      <c r="D44" s="10">
        <v>20</v>
      </c>
      <c r="E44" s="13">
        <v>200</v>
      </c>
      <c r="F44" s="10" t="s">
        <v>130</v>
      </c>
      <c r="G44" s="10"/>
    </row>
    <row r="45" spans="1:7" ht="16.5" customHeight="1">
      <c r="A45" s="10">
        <v>9</v>
      </c>
      <c r="B45" s="11"/>
      <c r="C45" s="12"/>
      <c r="D45" s="10"/>
      <c r="E45" s="13"/>
      <c r="F45" s="10"/>
      <c r="G45" s="10"/>
    </row>
    <row r="46" spans="1:7" ht="16.5" customHeight="1">
      <c r="A46" s="10">
        <v>10</v>
      </c>
      <c r="B46" s="11"/>
      <c r="C46" s="12"/>
      <c r="D46" s="10"/>
      <c r="E46" s="13"/>
      <c r="F46" s="10"/>
      <c r="G46" s="10"/>
    </row>
    <row r="47" spans="1:7" ht="16.5" customHeight="1">
      <c r="A47" s="4">
        <v>11</v>
      </c>
      <c r="B47" s="9"/>
      <c r="C47" s="9"/>
      <c r="D47" s="9"/>
      <c r="E47" s="9"/>
      <c r="F47" s="9"/>
      <c r="G47" s="9"/>
    </row>
    <row r="48" spans="1:7" ht="16.5" customHeight="1">
      <c r="A48" s="4">
        <v>12</v>
      </c>
      <c r="B48" s="9"/>
      <c r="C48" s="9"/>
      <c r="D48" s="9"/>
      <c r="E48" s="9"/>
      <c r="F48" s="9"/>
      <c r="G48" s="9"/>
    </row>
    <row r="49" spans="1:7" ht="16.5" customHeight="1">
      <c r="A49" s="492" t="s">
        <v>895</v>
      </c>
      <c r="B49" s="492"/>
      <c r="C49" s="492"/>
      <c r="D49" s="2" t="s">
        <v>4</v>
      </c>
      <c r="E49" s="3" t="s">
        <v>5</v>
      </c>
      <c r="F49" s="4" t="s">
        <v>6</v>
      </c>
      <c r="G49" s="5"/>
    </row>
    <row r="50" spans="1:7" ht="16.5" customHeight="1">
      <c r="A50" s="492" t="s">
        <v>896</v>
      </c>
      <c r="B50" s="492"/>
      <c r="C50" s="492"/>
      <c r="D50" s="4">
        <f>SUM(D52:D61)</f>
        <v>238</v>
      </c>
      <c r="E50" s="3">
        <v>200</v>
      </c>
      <c r="F50" s="493" t="s">
        <v>8</v>
      </c>
      <c r="G50" s="5"/>
    </row>
    <row r="51" spans="1:7" ht="16.5" customHeight="1">
      <c r="A51" s="6" t="s">
        <v>9</v>
      </c>
      <c r="B51" s="7" t="s">
        <v>10</v>
      </c>
      <c r="C51" s="6" t="s">
        <v>11</v>
      </c>
      <c r="D51" s="6" t="s">
        <v>12</v>
      </c>
      <c r="E51" s="3" t="s">
        <v>13</v>
      </c>
      <c r="F51" s="493"/>
      <c r="G51" s="3" t="s">
        <v>14</v>
      </c>
    </row>
    <row r="52" spans="1:7" ht="16.5" customHeight="1">
      <c r="A52" s="6">
        <v>1</v>
      </c>
      <c r="B52" s="9" t="s">
        <v>856</v>
      </c>
      <c r="C52" s="6" t="s">
        <v>857</v>
      </c>
      <c r="D52" s="4">
        <v>66</v>
      </c>
      <c r="E52" s="3">
        <f>MIN(150,SUMIF(C52,"&gt;=110/09/01",D52)-SUMIF(C52,"&gt;=112/08/31",D52))</f>
        <v>66</v>
      </c>
      <c r="F52" s="4" t="s">
        <v>858</v>
      </c>
      <c r="G52" s="4"/>
    </row>
    <row r="53" spans="1:7" ht="16.5" customHeight="1">
      <c r="A53" s="6">
        <v>2</v>
      </c>
      <c r="B53" s="9" t="s">
        <v>897</v>
      </c>
      <c r="C53" s="6" t="s">
        <v>898</v>
      </c>
      <c r="D53" s="4">
        <v>15</v>
      </c>
      <c r="E53" s="3">
        <f>MIN(150,SUMIF(C52:C53,"&gt;=110/09/01",D52:D53)-SUMIF(C52:C53,"&gt;=112/08/31",D52:D53))</f>
        <v>81</v>
      </c>
      <c r="F53" s="4" t="s">
        <v>899</v>
      </c>
      <c r="G53" s="4"/>
    </row>
    <row r="54" spans="1:7" ht="16.5" customHeight="1">
      <c r="A54" s="4">
        <v>3</v>
      </c>
      <c r="B54" s="9" t="s">
        <v>900</v>
      </c>
      <c r="C54" s="4" t="s">
        <v>810</v>
      </c>
      <c r="D54" s="4">
        <v>20</v>
      </c>
      <c r="E54" s="3">
        <f>MIN(150,SUMIF(C52:C54,"&gt;=110/09/01",D52:D54)-SUMIF(C52:C54,"&gt;=112/08/31",D52:D54))</f>
        <v>101</v>
      </c>
      <c r="F54" s="4" t="s">
        <v>644</v>
      </c>
      <c r="G54" s="4"/>
    </row>
    <row r="55" spans="1:7" ht="16.5" customHeight="1">
      <c r="A55" s="6">
        <v>4</v>
      </c>
      <c r="B55" s="9" t="s">
        <v>878</v>
      </c>
      <c r="C55" s="6" t="s">
        <v>879</v>
      </c>
      <c r="D55" s="4">
        <v>8</v>
      </c>
      <c r="E55" s="3">
        <f>SUM(E54,D55)</f>
        <v>109</v>
      </c>
      <c r="F55" s="4" t="s">
        <v>750</v>
      </c>
      <c r="G55" s="4"/>
    </row>
    <row r="56" spans="1:7" ht="16.5" customHeight="1">
      <c r="A56" s="4">
        <v>5</v>
      </c>
      <c r="B56" s="9" t="s">
        <v>610</v>
      </c>
      <c r="C56" s="6" t="s">
        <v>611</v>
      </c>
      <c r="D56" s="4">
        <v>60</v>
      </c>
      <c r="E56" s="3">
        <f>MIN(150,SUMIF(C52:C56,"&gt;=110/09/01",D52:D56)-SUMIF(C52:C56,"&gt;=112/08/31",D52:D56))</f>
        <v>150</v>
      </c>
      <c r="F56" s="4" t="s">
        <v>609</v>
      </c>
      <c r="G56" s="4"/>
    </row>
    <row r="57" spans="1:7" ht="16.5" customHeight="1">
      <c r="A57" s="10">
        <v>6</v>
      </c>
      <c r="B57" s="11" t="s">
        <v>443</v>
      </c>
      <c r="C57" s="12" t="s">
        <v>444</v>
      </c>
      <c r="D57" s="10">
        <v>65</v>
      </c>
      <c r="E57" s="13">
        <v>200</v>
      </c>
      <c r="F57" s="10" t="s">
        <v>308</v>
      </c>
      <c r="G57" s="10"/>
    </row>
    <row r="58" spans="1:7" ht="16.5" customHeight="1">
      <c r="A58" s="10">
        <v>7</v>
      </c>
      <c r="B58" s="11" t="s">
        <v>866</v>
      </c>
      <c r="C58" s="85" t="s">
        <v>867</v>
      </c>
      <c r="D58" s="86">
        <v>4</v>
      </c>
      <c r="E58" s="13">
        <v>200</v>
      </c>
      <c r="F58" s="10" t="s">
        <v>308</v>
      </c>
      <c r="G58" s="10"/>
    </row>
    <row r="59" spans="1:7" ht="16.5" customHeight="1">
      <c r="A59" s="10">
        <v>8</v>
      </c>
      <c r="B59" s="11"/>
      <c r="C59" s="12"/>
      <c r="D59" s="10"/>
      <c r="E59" s="13"/>
      <c r="F59" s="10"/>
      <c r="G59" s="10"/>
    </row>
    <row r="60" spans="1:7" ht="16.5" customHeight="1">
      <c r="A60" s="10">
        <v>9</v>
      </c>
      <c r="B60" s="11"/>
      <c r="C60" s="12"/>
      <c r="D60" s="10"/>
      <c r="E60" s="13"/>
      <c r="F60" s="10"/>
      <c r="G60" s="10"/>
    </row>
    <row r="61" spans="1:7" ht="16.5" customHeight="1">
      <c r="A61" s="10">
        <v>10</v>
      </c>
      <c r="B61" s="11"/>
      <c r="C61" s="12"/>
      <c r="D61" s="10"/>
      <c r="E61" s="13"/>
      <c r="F61" s="10"/>
      <c r="G61" s="10"/>
    </row>
    <row r="62" spans="1:7" ht="16.5" customHeight="1">
      <c r="A62" s="4">
        <v>11</v>
      </c>
      <c r="B62" s="9"/>
      <c r="C62" s="9"/>
      <c r="D62" s="9"/>
      <c r="E62" s="9"/>
      <c r="F62" s="9"/>
      <c r="G62" s="9"/>
    </row>
    <row r="63" spans="1:7" ht="16.5" customHeight="1">
      <c r="A63" s="4">
        <v>12</v>
      </c>
      <c r="B63" s="9"/>
      <c r="C63" s="9"/>
      <c r="D63" s="9"/>
      <c r="E63" s="9"/>
      <c r="F63" s="9"/>
      <c r="G63" s="9"/>
    </row>
    <row r="64" spans="1:7" ht="16.5" customHeight="1">
      <c r="A64" s="492" t="s">
        <v>901</v>
      </c>
      <c r="B64" s="492"/>
      <c r="C64" s="492"/>
      <c r="D64" s="2" t="s">
        <v>4</v>
      </c>
      <c r="E64" s="3" t="s">
        <v>5</v>
      </c>
      <c r="F64" s="4" t="s">
        <v>6</v>
      </c>
      <c r="G64" s="5"/>
    </row>
    <row r="65" spans="1:7" ht="16.5" customHeight="1">
      <c r="A65" s="492" t="s">
        <v>902</v>
      </c>
      <c r="B65" s="492"/>
      <c r="C65" s="492"/>
      <c r="D65" s="4">
        <f>SUM(D67:D76)</f>
        <v>96</v>
      </c>
      <c r="E65" s="3">
        <v>96</v>
      </c>
      <c r="F65" s="493" t="s">
        <v>8</v>
      </c>
      <c r="G65" s="5"/>
    </row>
    <row r="66" spans="1:7" ht="16.5" customHeight="1">
      <c r="A66" s="6" t="s">
        <v>9</v>
      </c>
      <c r="B66" s="7" t="s">
        <v>10</v>
      </c>
      <c r="C66" s="6" t="s">
        <v>11</v>
      </c>
      <c r="D66" s="6" t="s">
        <v>12</v>
      </c>
      <c r="E66" s="3" t="s">
        <v>13</v>
      </c>
      <c r="F66" s="493"/>
      <c r="G66" s="3" t="s">
        <v>14</v>
      </c>
    </row>
    <row r="67" spans="1:7" ht="16.5" customHeight="1">
      <c r="A67" s="6">
        <v>1</v>
      </c>
      <c r="B67" s="8" t="s">
        <v>903</v>
      </c>
      <c r="C67" s="79" t="s">
        <v>852</v>
      </c>
      <c r="D67" s="4">
        <v>6</v>
      </c>
      <c r="E67" s="3">
        <f>MIN(150,SUMIF(C67,"&gt;=110/09/01",D67)-SUMIF(C67,"&gt;=112/08/31",D67))</f>
        <v>6</v>
      </c>
      <c r="F67" s="4" t="s">
        <v>850</v>
      </c>
      <c r="G67" s="4"/>
    </row>
    <row r="68" spans="1:7" ht="16.5" customHeight="1">
      <c r="A68" s="6">
        <v>2</v>
      </c>
      <c r="B68" s="9" t="s">
        <v>904</v>
      </c>
      <c r="C68" s="6" t="s">
        <v>905</v>
      </c>
      <c r="D68" s="4">
        <v>30</v>
      </c>
      <c r="E68" s="3">
        <f>MIN(150,SUMIF(C67:C68,"&gt;=110/09/01",D67:D68)-SUMIF(C67:C68,"&gt;=112/08/31",D67:D68))</f>
        <v>36</v>
      </c>
      <c r="F68" s="4" t="s">
        <v>906</v>
      </c>
      <c r="G68" s="4"/>
    </row>
    <row r="69" spans="1:7" ht="16.5" customHeight="1">
      <c r="A69" s="4">
        <v>3</v>
      </c>
      <c r="B69" s="9" t="s">
        <v>789</v>
      </c>
      <c r="C69" s="6" t="s">
        <v>790</v>
      </c>
      <c r="D69" s="4">
        <v>20</v>
      </c>
      <c r="E69" s="3">
        <f>MIN(150,SUMIF(C67:C69,"&gt;=110/09/01",D67:D69)-SUMIF(C67:C69,"&gt;=112/08/31",D67:D69))</f>
        <v>56</v>
      </c>
      <c r="F69" s="4" t="s">
        <v>775</v>
      </c>
      <c r="G69" s="4"/>
    </row>
    <row r="70" spans="1:7" ht="16.5" customHeight="1">
      <c r="A70" s="6">
        <v>4</v>
      </c>
      <c r="B70" s="9" t="s">
        <v>225</v>
      </c>
      <c r="C70" s="6" t="s">
        <v>460</v>
      </c>
      <c r="D70" s="4">
        <v>20</v>
      </c>
      <c r="E70" s="3">
        <f>SUM(E69,D70)</f>
        <v>76</v>
      </c>
      <c r="F70" s="4" t="s">
        <v>300</v>
      </c>
      <c r="G70" s="4"/>
    </row>
    <row r="71" spans="1:7" ht="16.5" customHeight="1">
      <c r="A71" s="4">
        <v>5</v>
      </c>
      <c r="B71" s="9" t="s">
        <v>225</v>
      </c>
      <c r="C71" s="6" t="s">
        <v>311</v>
      </c>
      <c r="D71" s="4">
        <v>20</v>
      </c>
      <c r="E71" s="3">
        <f>SUM(E70,D71)</f>
        <v>96</v>
      </c>
      <c r="F71" s="4" t="s">
        <v>308</v>
      </c>
      <c r="G71" s="4"/>
    </row>
    <row r="72" spans="1:7" ht="16.5" customHeight="1">
      <c r="A72" s="10">
        <v>6</v>
      </c>
      <c r="B72" s="11"/>
      <c r="C72" s="12"/>
      <c r="D72" s="10"/>
      <c r="E72" s="13"/>
      <c r="F72" s="10"/>
      <c r="G72" s="10"/>
    </row>
    <row r="73" spans="1:7" ht="16.5" customHeight="1">
      <c r="A73" s="10">
        <v>7</v>
      </c>
      <c r="B73" s="11"/>
      <c r="C73" s="12"/>
      <c r="D73" s="10"/>
      <c r="E73" s="13"/>
      <c r="F73" s="10"/>
      <c r="G73" s="10"/>
    </row>
    <row r="74" spans="1:7" ht="16.5" customHeight="1">
      <c r="A74" s="10">
        <v>8</v>
      </c>
      <c r="B74" s="11"/>
      <c r="C74" s="12"/>
      <c r="D74" s="10"/>
      <c r="E74" s="13"/>
      <c r="F74" s="10"/>
      <c r="G74" s="10"/>
    </row>
    <row r="75" spans="1:7" ht="16.5" customHeight="1">
      <c r="A75" s="10">
        <v>9</v>
      </c>
      <c r="B75" s="11"/>
      <c r="C75" s="12"/>
      <c r="D75" s="10"/>
      <c r="E75" s="13"/>
      <c r="F75" s="10"/>
      <c r="G75" s="10"/>
    </row>
    <row r="76" spans="1:7" ht="16.5" customHeight="1">
      <c r="A76" s="10">
        <v>10</v>
      </c>
      <c r="B76" s="11"/>
      <c r="C76" s="12"/>
      <c r="D76" s="10"/>
      <c r="E76" s="13"/>
      <c r="F76" s="10"/>
      <c r="G76" s="10"/>
    </row>
    <row r="77" spans="1:7" ht="16.5" customHeight="1">
      <c r="A77" s="4">
        <v>11</v>
      </c>
      <c r="B77" s="9"/>
      <c r="C77" s="9"/>
      <c r="D77" s="9"/>
      <c r="E77" s="9"/>
      <c r="F77" s="9"/>
      <c r="G77" s="9"/>
    </row>
    <row r="78" spans="1:7" ht="16.5" customHeight="1">
      <c r="A78" s="4">
        <v>12</v>
      </c>
      <c r="B78" s="9"/>
      <c r="C78" s="9"/>
      <c r="D78" s="9"/>
      <c r="E78" s="9"/>
      <c r="F78" s="9"/>
      <c r="G78" s="9"/>
    </row>
    <row r="79" spans="1:7" ht="16.5" customHeight="1">
      <c r="A79" s="492" t="s">
        <v>907</v>
      </c>
      <c r="B79" s="492"/>
      <c r="C79" s="492"/>
      <c r="D79" s="2" t="s">
        <v>4</v>
      </c>
      <c r="E79" s="3" t="s">
        <v>5</v>
      </c>
      <c r="F79" s="4" t="s">
        <v>6</v>
      </c>
      <c r="G79" s="5"/>
    </row>
    <row r="80" spans="1:7" ht="16.5" customHeight="1">
      <c r="A80" s="492" t="s">
        <v>908</v>
      </c>
      <c r="B80" s="492"/>
      <c r="C80" s="492"/>
      <c r="D80" s="4">
        <f>SUM(D82:D91)</f>
        <v>235</v>
      </c>
      <c r="E80" s="3">
        <v>200</v>
      </c>
      <c r="F80" s="493" t="s">
        <v>8</v>
      </c>
      <c r="G80" s="5"/>
    </row>
    <row r="81" spans="1:7" ht="16.5" customHeight="1">
      <c r="A81" s="6" t="s">
        <v>9</v>
      </c>
      <c r="B81" s="7" t="s">
        <v>10</v>
      </c>
      <c r="C81" s="6" t="s">
        <v>11</v>
      </c>
      <c r="D81" s="6" t="s">
        <v>12</v>
      </c>
      <c r="E81" s="3" t="s">
        <v>13</v>
      </c>
      <c r="F81" s="493"/>
      <c r="G81" s="3" t="s">
        <v>14</v>
      </c>
    </row>
    <row r="82" spans="1:7" ht="16.5" customHeight="1">
      <c r="A82" s="6">
        <v>1</v>
      </c>
      <c r="B82" s="9" t="s">
        <v>904</v>
      </c>
      <c r="C82" s="6" t="s">
        <v>905</v>
      </c>
      <c r="D82" s="4">
        <v>30</v>
      </c>
      <c r="E82" s="3">
        <f>MIN(150,SUMIF(C82,"&gt;=110/09/01",D82)-SUMIF(C82,"&gt;=112/08/31",D82))</f>
        <v>30</v>
      </c>
      <c r="F82" s="4" t="s">
        <v>855</v>
      </c>
      <c r="G82" s="4"/>
    </row>
    <row r="83" spans="1:7" ht="16.5" customHeight="1">
      <c r="A83" s="6">
        <v>2</v>
      </c>
      <c r="B83" s="8" t="s">
        <v>638</v>
      </c>
      <c r="C83" s="6" t="s">
        <v>788</v>
      </c>
      <c r="D83" s="4">
        <v>30</v>
      </c>
      <c r="E83" s="3">
        <f>MIN(150,SUMIF(C82:C83,"&gt;=110/09/01",D82:D83)-SUMIF(C82:C83,"&gt;=112/08/31",D82:D83))</f>
        <v>60</v>
      </c>
      <c r="F83" s="4" t="s">
        <v>909</v>
      </c>
      <c r="G83" s="4"/>
    </row>
    <row r="84" spans="1:7" ht="16.5" customHeight="1">
      <c r="A84" s="4">
        <v>3</v>
      </c>
      <c r="B84" s="9" t="s">
        <v>897</v>
      </c>
      <c r="C84" s="6" t="s">
        <v>898</v>
      </c>
      <c r="D84" s="4">
        <v>15</v>
      </c>
      <c r="E84" s="3">
        <f>MIN(150,SUMIF(C82:C84,"&gt;=110/09/01",D82:D84)-SUMIF(C82:C84,"&gt;=112/08/31",D82:D84))</f>
        <v>75</v>
      </c>
      <c r="F84" s="4" t="s">
        <v>581</v>
      </c>
      <c r="G84" s="4"/>
    </row>
    <row r="85" spans="1:7" ht="16.5" customHeight="1">
      <c r="A85" s="4">
        <v>4</v>
      </c>
      <c r="B85" s="9" t="s">
        <v>736</v>
      </c>
      <c r="C85" s="6" t="s">
        <v>737</v>
      </c>
      <c r="D85" s="4">
        <v>12</v>
      </c>
      <c r="E85" s="3">
        <f>MIN(150,SUMIF(C82:C85,"&gt;=110/09/01",D82:D85)-SUMIF(C82:C85,"&gt;=112/08/31",D82:D85))</f>
        <v>87</v>
      </c>
      <c r="F85" s="4" t="s">
        <v>738</v>
      </c>
      <c r="G85" s="4"/>
    </row>
    <row r="86" spans="1:7" ht="16.5" customHeight="1">
      <c r="A86" s="4">
        <v>5</v>
      </c>
      <c r="B86" s="9" t="s">
        <v>789</v>
      </c>
      <c r="C86" s="6" t="s">
        <v>790</v>
      </c>
      <c r="D86" s="4">
        <v>20</v>
      </c>
      <c r="E86" s="3">
        <f>MIN(150,SUMIF(C82:C86,"&gt;=110/09/01",D82:D86)-SUMIF(C82:C86,"&gt;=112/08/31",D82:D86))</f>
        <v>107</v>
      </c>
      <c r="F86" s="4" t="s">
        <v>775</v>
      </c>
      <c r="G86" s="4"/>
    </row>
    <row r="87" spans="1:7" ht="16.5" customHeight="1">
      <c r="A87" s="10">
        <v>6</v>
      </c>
      <c r="B87" s="11" t="s">
        <v>610</v>
      </c>
      <c r="C87" s="12" t="s">
        <v>611</v>
      </c>
      <c r="D87" s="10">
        <v>60</v>
      </c>
      <c r="E87" s="13">
        <f>MIN(150,SUMIF(C82:C87,"&gt;=110/09/01",D82:D87)-SUMIF(C82:C87,"&gt;=112/08/31",D82:D87))</f>
        <v>150</v>
      </c>
      <c r="F87" s="10" t="s">
        <v>609</v>
      </c>
      <c r="G87" s="10"/>
    </row>
    <row r="88" spans="1:7" ht="16.5" customHeight="1">
      <c r="A88" s="10">
        <v>7</v>
      </c>
      <c r="B88" s="11" t="s">
        <v>864</v>
      </c>
      <c r="C88" s="12" t="s">
        <v>865</v>
      </c>
      <c r="D88" s="10">
        <v>4</v>
      </c>
      <c r="E88" s="13">
        <f>SUM(E87,D88)</f>
        <v>154</v>
      </c>
      <c r="F88" s="10" t="s">
        <v>609</v>
      </c>
      <c r="G88" s="10"/>
    </row>
    <row r="89" spans="1:7" ht="16.5" customHeight="1">
      <c r="A89" s="10">
        <v>8</v>
      </c>
      <c r="B89" s="11" t="s">
        <v>225</v>
      </c>
      <c r="C89" s="12" t="s">
        <v>460</v>
      </c>
      <c r="D89" s="10">
        <v>20</v>
      </c>
      <c r="E89" s="13">
        <f>SUM(E88,D89)</f>
        <v>174</v>
      </c>
      <c r="F89" s="10" t="s">
        <v>300</v>
      </c>
      <c r="G89" s="10"/>
    </row>
    <row r="90" spans="1:7" ht="16.5" customHeight="1">
      <c r="A90" s="10">
        <v>9</v>
      </c>
      <c r="B90" s="11" t="s">
        <v>882</v>
      </c>
      <c r="C90" s="12" t="s">
        <v>883</v>
      </c>
      <c r="D90" s="10">
        <v>24</v>
      </c>
      <c r="E90" s="13">
        <f>SUM(E89,D90)</f>
        <v>198</v>
      </c>
      <c r="F90" s="10" t="s">
        <v>305</v>
      </c>
      <c r="G90" s="10"/>
    </row>
    <row r="91" spans="1:7" ht="16.5" customHeight="1">
      <c r="A91" s="10">
        <v>10</v>
      </c>
      <c r="B91" s="11" t="s">
        <v>225</v>
      </c>
      <c r="C91" s="12" t="s">
        <v>311</v>
      </c>
      <c r="D91" s="10">
        <v>20</v>
      </c>
      <c r="E91" s="13">
        <v>200</v>
      </c>
      <c r="F91" s="10" t="s">
        <v>308</v>
      </c>
      <c r="G91" s="10"/>
    </row>
    <row r="92" spans="1:7" ht="16.5" customHeight="1">
      <c r="A92" s="4">
        <v>11</v>
      </c>
      <c r="B92" s="9" t="s">
        <v>443</v>
      </c>
      <c r="C92" s="6" t="s">
        <v>444</v>
      </c>
      <c r="D92" s="4">
        <v>65</v>
      </c>
      <c r="E92" s="3">
        <v>200</v>
      </c>
      <c r="F92" s="4" t="s">
        <v>308</v>
      </c>
      <c r="G92" s="9"/>
    </row>
    <row r="93" spans="1:7" ht="16.5" customHeight="1">
      <c r="A93" s="4">
        <v>12</v>
      </c>
      <c r="B93" s="8" t="s">
        <v>638</v>
      </c>
      <c r="C93" s="4" t="s">
        <v>226</v>
      </c>
      <c r="D93" s="4">
        <v>20</v>
      </c>
      <c r="E93" s="3">
        <v>200</v>
      </c>
      <c r="F93" s="4" t="s">
        <v>127</v>
      </c>
      <c r="G93" s="9"/>
    </row>
    <row r="94" spans="1:7" ht="16.5" customHeight="1">
      <c r="A94" s="492" t="s">
        <v>910</v>
      </c>
      <c r="B94" s="492"/>
      <c r="C94" s="492"/>
      <c r="D94" s="2" t="s">
        <v>4</v>
      </c>
      <c r="E94" s="3" t="s">
        <v>5</v>
      </c>
      <c r="F94" s="4" t="s">
        <v>6</v>
      </c>
      <c r="G94" s="5"/>
    </row>
    <row r="95" spans="1:7" ht="16.5" customHeight="1">
      <c r="A95" s="492" t="s">
        <v>911</v>
      </c>
      <c r="B95" s="492"/>
      <c r="C95" s="492"/>
      <c r="D95" s="4">
        <f>SUM(D97:D106)</f>
        <v>249</v>
      </c>
      <c r="E95" s="3">
        <v>200</v>
      </c>
      <c r="F95" s="493" t="s">
        <v>8</v>
      </c>
      <c r="G95" s="5"/>
    </row>
    <row r="96" spans="1:7" ht="16.5" customHeight="1">
      <c r="A96" s="6" t="s">
        <v>9</v>
      </c>
      <c r="B96" s="7" t="s">
        <v>10</v>
      </c>
      <c r="C96" s="6" t="s">
        <v>11</v>
      </c>
      <c r="D96" s="6" t="s">
        <v>12</v>
      </c>
      <c r="E96" s="3" t="s">
        <v>13</v>
      </c>
      <c r="F96" s="493"/>
      <c r="G96" s="3" t="s">
        <v>14</v>
      </c>
    </row>
    <row r="97" spans="1:7" ht="16.5" customHeight="1">
      <c r="A97" s="6">
        <v>1</v>
      </c>
      <c r="B97" s="8" t="s">
        <v>912</v>
      </c>
      <c r="C97" s="79" t="s">
        <v>913</v>
      </c>
      <c r="D97" s="4">
        <v>60</v>
      </c>
      <c r="E97" s="3">
        <f>MIN(150,SUMIF(C97,"&gt;=110/09/01",D97)-SUMIF(C97,"&gt;=112/08/31",D97))</f>
        <v>60</v>
      </c>
      <c r="F97" s="4" t="s">
        <v>914</v>
      </c>
      <c r="G97" s="4"/>
    </row>
    <row r="98" spans="1:7" ht="16.5" customHeight="1">
      <c r="A98" s="6">
        <v>2</v>
      </c>
      <c r="B98" s="9" t="s">
        <v>856</v>
      </c>
      <c r="C98" s="6" t="s">
        <v>857</v>
      </c>
      <c r="D98" s="4">
        <v>67</v>
      </c>
      <c r="E98" s="3">
        <f>MIN(150,SUMIF(C97:C98,"&gt;=110/09/01",D97:D98)-SUMIF(C97:C98,"&gt;=112/08/31",D97:D98))</f>
        <v>127</v>
      </c>
      <c r="F98" s="4" t="s">
        <v>891</v>
      </c>
      <c r="G98" s="4"/>
    </row>
    <row r="99" spans="1:7" ht="16.5" customHeight="1">
      <c r="A99" s="4">
        <v>3</v>
      </c>
      <c r="B99" s="9" t="s">
        <v>571</v>
      </c>
      <c r="C99" s="6" t="s">
        <v>572</v>
      </c>
      <c r="D99" s="4">
        <v>10</v>
      </c>
      <c r="E99" s="3">
        <f>MIN(150,SUMIF(C97:C99,"&gt;=110/09/01",D97:D99)-SUMIF(C97:C98,"&gt;=112/08/31",D97:D98))</f>
        <v>137</v>
      </c>
      <c r="F99" s="4" t="s">
        <v>582</v>
      </c>
      <c r="G99" s="4"/>
    </row>
    <row r="100" spans="1:7" ht="16.5" customHeight="1">
      <c r="A100" s="6">
        <v>4</v>
      </c>
      <c r="B100" s="9" t="s">
        <v>610</v>
      </c>
      <c r="C100" s="6" t="s">
        <v>611</v>
      </c>
      <c r="D100" s="4">
        <v>60</v>
      </c>
      <c r="E100" s="3">
        <f>MIN(150,SUMIF(C97:C100,"&gt;=110/09/01",D97:D100)-SUMIF(C97:C100,"&gt;=112/08/31",D97:D100))</f>
        <v>150</v>
      </c>
      <c r="F100" s="4" t="s">
        <v>609</v>
      </c>
      <c r="G100" s="4"/>
    </row>
    <row r="101" spans="1:7" ht="16.5" customHeight="1">
      <c r="A101" s="6">
        <v>5</v>
      </c>
      <c r="B101" s="9" t="s">
        <v>892</v>
      </c>
      <c r="C101" s="6" t="s">
        <v>893</v>
      </c>
      <c r="D101" s="4">
        <v>20</v>
      </c>
      <c r="E101" s="3">
        <f>SUM(E100,D101)</f>
        <v>170</v>
      </c>
      <c r="F101" s="4" t="s">
        <v>609</v>
      </c>
      <c r="G101" s="4"/>
    </row>
    <row r="102" spans="1:7" ht="16.5" customHeight="1">
      <c r="A102" s="10">
        <v>6</v>
      </c>
      <c r="B102" s="11" t="s">
        <v>866</v>
      </c>
      <c r="C102" s="85" t="s">
        <v>867</v>
      </c>
      <c r="D102" s="86">
        <v>4</v>
      </c>
      <c r="E102" s="13">
        <f>SUM(E101,D102)</f>
        <v>174</v>
      </c>
      <c r="F102" s="10" t="s">
        <v>308</v>
      </c>
      <c r="G102" s="10"/>
    </row>
    <row r="103" spans="1:7" ht="16.5" customHeight="1">
      <c r="A103" s="10">
        <v>7</v>
      </c>
      <c r="B103" s="11" t="s">
        <v>717</v>
      </c>
      <c r="C103" s="12" t="s">
        <v>718</v>
      </c>
      <c r="D103" s="10">
        <v>22</v>
      </c>
      <c r="E103" s="13">
        <v>196</v>
      </c>
      <c r="F103" s="10" t="s">
        <v>130</v>
      </c>
      <c r="G103" s="10"/>
    </row>
    <row r="104" spans="1:7" ht="16.5" customHeight="1">
      <c r="A104" s="10">
        <v>8</v>
      </c>
      <c r="B104" s="11" t="s">
        <v>616</v>
      </c>
      <c r="C104" s="12" t="s">
        <v>617</v>
      </c>
      <c r="D104" s="10">
        <v>6</v>
      </c>
      <c r="E104" s="13">
        <v>200</v>
      </c>
      <c r="F104" s="10" t="s">
        <v>130</v>
      </c>
      <c r="G104" s="10"/>
    </row>
    <row r="105" spans="1:7" ht="16.5" customHeight="1">
      <c r="A105" s="10">
        <v>9</v>
      </c>
      <c r="B105" s="11"/>
      <c r="C105" s="12"/>
      <c r="D105" s="10"/>
      <c r="E105" s="13"/>
      <c r="F105" s="10"/>
      <c r="G105" s="10"/>
    </row>
    <row r="106" spans="1:7" ht="16.5" customHeight="1">
      <c r="A106" s="10">
        <v>10</v>
      </c>
      <c r="B106" s="11"/>
      <c r="C106" s="12"/>
      <c r="D106" s="10"/>
      <c r="E106" s="13"/>
      <c r="F106" s="10"/>
      <c r="G106" s="10"/>
    </row>
    <row r="107" spans="1:7" ht="16.5" customHeight="1">
      <c r="A107" s="4">
        <v>11</v>
      </c>
      <c r="B107" s="9"/>
      <c r="C107" s="9"/>
      <c r="D107" s="9"/>
      <c r="E107" s="9"/>
      <c r="F107" s="9"/>
      <c r="G107" s="9"/>
    </row>
    <row r="108" spans="1:7" ht="16.5" customHeight="1">
      <c r="A108" s="4">
        <v>12</v>
      </c>
      <c r="B108" s="9"/>
      <c r="C108" s="9"/>
      <c r="D108" s="9"/>
      <c r="E108" s="9"/>
      <c r="F108" s="9"/>
      <c r="G108" s="9"/>
    </row>
    <row r="109" spans="1:7" ht="16.5" customHeight="1">
      <c r="A109" s="492" t="s">
        <v>915</v>
      </c>
      <c r="B109" s="492"/>
      <c r="C109" s="492"/>
      <c r="D109" s="2" t="s">
        <v>4</v>
      </c>
      <c r="E109" s="3" t="s">
        <v>5</v>
      </c>
      <c r="F109" s="4" t="s">
        <v>6</v>
      </c>
      <c r="G109" s="5"/>
    </row>
    <row r="110" spans="1:7" ht="16.5" customHeight="1">
      <c r="A110" s="492" t="s">
        <v>916</v>
      </c>
      <c r="B110" s="492"/>
      <c r="C110" s="492"/>
      <c r="D110" s="4">
        <f>SUM(D112:D121)</f>
        <v>0</v>
      </c>
      <c r="E110" s="3">
        <v>0</v>
      </c>
      <c r="F110" s="493" t="s">
        <v>8</v>
      </c>
      <c r="G110" s="5"/>
    </row>
    <row r="111" spans="1:7" ht="16.5" customHeight="1">
      <c r="A111" s="6" t="s">
        <v>9</v>
      </c>
      <c r="B111" s="7" t="s">
        <v>10</v>
      </c>
      <c r="C111" s="6" t="s">
        <v>11</v>
      </c>
      <c r="D111" s="6" t="s">
        <v>12</v>
      </c>
      <c r="E111" s="3" t="s">
        <v>13</v>
      </c>
      <c r="F111" s="493"/>
      <c r="G111" s="3" t="s">
        <v>14</v>
      </c>
    </row>
    <row r="112" spans="1:7" ht="16.5" customHeight="1">
      <c r="A112" s="6">
        <v>1</v>
      </c>
      <c r="B112" s="8"/>
      <c r="C112" s="79"/>
      <c r="D112" s="4"/>
      <c r="E112" s="3"/>
      <c r="F112" s="4"/>
      <c r="G112" s="4"/>
    </row>
    <row r="113" spans="1:7" ht="16.5" customHeight="1">
      <c r="A113" s="6">
        <v>2</v>
      </c>
      <c r="B113" s="9"/>
      <c r="C113" s="6"/>
      <c r="D113" s="4"/>
      <c r="E113" s="3"/>
      <c r="F113" s="4"/>
      <c r="G113" s="4"/>
    </row>
    <row r="114" spans="1:7" ht="16.5" customHeight="1">
      <c r="A114" s="4">
        <v>3</v>
      </c>
      <c r="B114" s="8"/>
      <c r="C114" s="6"/>
      <c r="D114" s="4"/>
      <c r="E114" s="3"/>
      <c r="F114" s="4"/>
      <c r="G114" s="4"/>
    </row>
    <row r="115" spans="1:7" ht="16.5" customHeight="1">
      <c r="A115" s="6">
        <v>4</v>
      </c>
      <c r="B115" s="9"/>
      <c r="C115" s="6"/>
      <c r="D115" s="4"/>
      <c r="E115" s="3"/>
      <c r="F115" s="4"/>
      <c r="G115" s="4"/>
    </row>
    <row r="116" spans="1:7" ht="16.5" customHeight="1">
      <c r="A116" s="4">
        <v>5</v>
      </c>
      <c r="B116" s="9"/>
      <c r="C116" s="6"/>
      <c r="D116" s="4"/>
      <c r="E116" s="3"/>
      <c r="F116" s="4"/>
      <c r="G116" s="4"/>
    </row>
    <row r="117" spans="1:7" ht="16.5" customHeight="1">
      <c r="A117" s="10">
        <v>6</v>
      </c>
      <c r="B117" s="11"/>
      <c r="C117" s="12"/>
      <c r="D117" s="10"/>
      <c r="E117" s="13"/>
      <c r="F117" s="10"/>
      <c r="G117" s="10"/>
    </row>
    <row r="118" spans="1:7" ht="16.5" customHeight="1">
      <c r="A118" s="10">
        <v>7</v>
      </c>
      <c r="B118" s="11"/>
      <c r="C118" s="12"/>
      <c r="D118" s="10"/>
      <c r="E118" s="13"/>
      <c r="F118" s="10"/>
      <c r="G118" s="10"/>
    </row>
    <row r="119" spans="1:7" ht="16.5" customHeight="1">
      <c r="A119" s="10">
        <v>8</v>
      </c>
      <c r="B119" s="11"/>
      <c r="C119" s="12"/>
      <c r="D119" s="10"/>
      <c r="E119" s="13"/>
      <c r="F119" s="10"/>
      <c r="G119" s="10"/>
    </row>
    <row r="120" spans="1:7" ht="16.5" customHeight="1">
      <c r="A120" s="10">
        <v>9</v>
      </c>
      <c r="B120" s="11"/>
      <c r="C120" s="12"/>
      <c r="D120" s="10"/>
      <c r="E120" s="13"/>
      <c r="F120" s="10"/>
      <c r="G120" s="10"/>
    </row>
    <row r="121" spans="1:7" ht="16.5" customHeight="1">
      <c r="A121" s="10">
        <v>10</v>
      </c>
      <c r="B121" s="11"/>
      <c r="C121" s="12"/>
      <c r="D121" s="10"/>
      <c r="E121" s="13"/>
      <c r="F121" s="10"/>
      <c r="G121" s="10"/>
    </row>
    <row r="122" spans="1:7" ht="16.5" customHeight="1">
      <c r="A122" s="4">
        <v>11</v>
      </c>
      <c r="B122" s="9"/>
      <c r="C122" s="9"/>
      <c r="D122" s="9"/>
      <c r="E122" s="9"/>
      <c r="F122" s="9"/>
      <c r="G122" s="9"/>
    </row>
    <row r="123" spans="1:7" ht="16.5" customHeight="1">
      <c r="A123" s="4">
        <v>12</v>
      </c>
      <c r="B123" s="9"/>
      <c r="C123" s="9"/>
      <c r="D123" s="9"/>
      <c r="E123" s="9"/>
      <c r="F123" s="9"/>
      <c r="G123" s="9"/>
    </row>
    <row r="124" spans="1:7" ht="16.5" customHeight="1">
      <c r="A124" s="492" t="s">
        <v>917</v>
      </c>
      <c r="B124" s="492"/>
      <c r="C124" s="492"/>
      <c r="D124" s="2" t="s">
        <v>4</v>
      </c>
      <c r="E124" s="3" t="s">
        <v>5</v>
      </c>
      <c r="F124" s="4" t="s">
        <v>6</v>
      </c>
      <c r="G124" s="5"/>
    </row>
    <row r="125" spans="1:7" ht="16.5" customHeight="1">
      <c r="A125" s="492" t="s">
        <v>918</v>
      </c>
      <c r="B125" s="492"/>
      <c r="C125" s="492"/>
      <c r="D125" s="4">
        <f>SUM(D127:D136)</f>
        <v>0</v>
      </c>
      <c r="E125" s="3">
        <v>0</v>
      </c>
      <c r="F125" s="493" t="s">
        <v>8</v>
      </c>
      <c r="G125" s="5"/>
    </row>
    <row r="126" spans="1:7" ht="16.5" customHeight="1">
      <c r="A126" s="6" t="s">
        <v>9</v>
      </c>
      <c r="B126" s="7" t="s">
        <v>10</v>
      </c>
      <c r="C126" s="6" t="s">
        <v>11</v>
      </c>
      <c r="D126" s="6" t="s">
        <v>12</v>
      </c>
      <c r="E126" s="3" t="s">
        <v>13</v>
      </c>
      <c r="F126" s="493"/>
      <c r="G126" s="3" t="s">
        <v>14</v>
      </c>
    </row>
    <row r="127" spans="1:7" ht="16.5" customHeight="1">
      <c r="A127" s="6">
        <v>1</v>
      </c>
      <c r="B127" s="8"/>
      <c r="C127" s="79"/>
      <c r="D127" s="4"/>
      <c r="E127" s="3"/>
      <c r="F127" s="4"/>
      <c r="G127" s="4"/>
    </row>
    <row r="128" spans="1:7" ht="16.5" customHeight="1">
      <c r="A128" s="6">
        <v>2</v>
      </c>
      <c r="B128" s="9"/>
      <c r="C128" s="6"/>
      <c r="D128" s="4"/>
      <c r="E128" s="3"/>
      <c r="F128" s="4"/>
      <c r="G128" s="4"/>
    </row>
    <row r="129" spans="1:7" ht="16.5" customHeight="1">
      <c r="A129" s="4">
        <v>3</v>
      </c>
      <c r="B129" s="8"/>
      <c r="C129" s="6"/>
      <c r="D129" s="4"/>
      <c r="E129" s="3"/>
      <c r="F129" s="4"/>
      <c r="G129" s="4"/>
    </row>
    <row r="130" spans="1:7" ht="16.5" customHeight="1">
      <c r="A130" s="6">
        <v>4</v>
      </c>
      <c r="B130" s="9"/>
      <c r="C130" s="6"/>
      <c r="D130" s="4"/>
      <c r="E130" s="3"/>
      <c r="F130" s="4"/>
      <c r="G130" s="4"/>
    </row>
    <row r="131" spans="1:7" ht="16.5" customHeight="1">
      <c r="A131" s="4">
        <v>5</v>
      </c>
      <c r="B131" s="9"/>
      <c r="C131" s="6"/>
      <c r="D131" s="4"/>
      <c r="E131" s="3"/>
      <c r="F131" s="4"/>
      <c r="G131" s="4"/>
    </row>
    <row r="132" spans="1:7" ht="16.5" customHeight="1">
      <c r="A132" s="10">
        <v>6</v>
      </c>
      <c r="B132" s="11"/>
      <c r="C132" s="12"/>
      <c r="D132" s="10"/>
      <c r="E132" s="13"/>
      <c r="F132" s="10"/>
      <c r="G132" s="10"/>
    </row>
    <row r="133" spans="1:7" ht="16.5" customHeight="1">
      <c r="A133" s="10">
        <v>7</v>
      </c>
      <c r="B133" s="11"/>
      <c r="C133" s="12"/>
      <c r="D133" s="10"/>
      <c r="E133" s="13"/>
      <c r="F133" s="10"/>
      <c r="G133" s="10"/>
    </row>
    <row r="134" spans="1:7" ht="16.5" customHeight="1">
      <c r="A134" s="10">
        <v>8</v>
      </c>
      <c r="B134" s="11"/>
      <c r="C134" s="12"/>
      <c r="D134" s="10"/>
      <c r="E134" s="13"/>
      <c r="F134" s="10"/>
      <c r="G134" s="10"/>
    </row>
    <row r="135" spans="1:7" ht="16.5" customHeight="1">
      <c r="A135" s="10">
        <v>9</v>
      </c>
      <c r="B135" s="11"/>
      <c r="C135" s="12"/>
      <c r="D135" s="10"/>
      <c r="E135" s="13"/>
      <c r="F135" s="10"/>
      <c r="G135" s="10"/>
    </row>
    <row r="136" spans="1:7" ht="16.5" customHeight="1">
      <c r="A136" s="10">
        <v>10</v>
      </c>
      <c r="B136" s="11"/>
      <c r="C136" s="12"/>
      <c r="D136" s="10"/>
      <c r="E136" s="13"/>
      <c r="F136" s="10"/>
      <c r="G136" s="10"/>
    </row>
    <row r="137" spans="1:7" ht="16.5" customHeight="1">
      <c r="A137" s="4">
        <v>11</v>
      </c>
      <c r="B137" s="9"/>
      <c r="C137" s="9"/>
      <c r="D137" s="9"/>
      <c r="E137" s="9"/>
      <c r="F137" s="9"/>
      <c r="G137" s="9"/>
    </row>
    <row r="138" spans="1:7" ht="16.5" customHeight="1">
      <c r="A138" s="4">
        <v>12</v>
      </c>
      <c r="B138" s="9"/>
      <c r="C138" s="9"/>
      <c r="D138" s="9"/>
      <c r="E138" s="9"/>
      <c r="F138" s="9"/>
      <c r="G138" s="9"/>
    </row>
    <row r="139" spans="1:7" ht="16.5" customHeight="1">
      <c r="A139" s="492" t="s">
        <v>919</v>
      </c>
      <c r="B139" s="492"/>
      <c r="C139" s="492"/>
      <c r="D139" s="2" t="s">
        <v>4</v>
      </c>
      <c r="E139" s="3" t="s">
        <v>5</v>
      </c>
      <c r="F139" s="4" t="s">
        <v>6</v>
      </c>
      <c r="G139" s="5"/>
    </row>
    <row r="140" spans="1:7" ht="16.5" customHeight="1">
      <c r="A140" s="492" t="s">
        <v>920</v>
      </c>
      <c r="B140" s="492"/>
      <c r="C140" s="492"/>
      <c r="D140" s="4">
        <f>SUM(D142:D151)</f>
        <v>156</v>
      </c>
      <c r="E140" s="3">
        <f>MIN(150,SUMIF(C142:C153,"&gt;=110/09/01",D142:D153)-SUMIF(C142:C153,"&gt;=112/08/31",D142:D153))</f>
        <v>150</v>
      </c>
      <c r="F140" s="493" t="s">
        <v>8</v>
      </c>
      <c r="G140" s="5"/>
    </row>
    <row r="141" spans="1:7" ht="16.5" customHeight="1">
      <c r="A141" s="6" t="s">
        <v>9</v>
      </c>
      <c r="B141" s="7" t="s">
        <v>10</v>
      </c>
      <c r="C141" s="6" t="s">
        <v>11</v>
      </c>
      <c r="D141" s="6" t="s">
        <v>12</v>
      </c>
      <c r="E141" s="3" t="s">
        <v>13</v>
      </c>
      <c r="F141" s="493"/>
      <c r="G141" s="3" t="s">
        <v>14</v>
      </c>
    </row>
    <row r="142" spans="1:7" ht="16.5" customHeight="1">
      <c r="A142" s="6">
        <v>1</v>
      </c>
      <c r="B142" s="9" t="s">
        <v>856</v>
      </c>
      <c r="C142" s="6" t="s">
        <v>857</v>
      </c>
      <c r="D142" s="4">
        <v>67</v>
      </c>
      <c r="E142" s="3">
        <f>MIN(150,SUMIF(C141:C142,"&gt;=110/09/01",D141:D142)-SUMIF(C141:C142,"&gt;=112/08/31",D141:D142))</f>
        <v>67</v>
      </c>
      <c r="F142" s="4" t="s">
        <v>891</v>
      </c>
      <c r="G142" s="4"/>
    </row>
    <row r="143" spans="1:7" ht="16.5" customHeight="1">
      <c r="A143" s="6">
        <v>2</v>
      </c>
      <c r="B143" s="9" t="s">
        <v>859</v>
      </c>
      <c r="C143" s="6" t="s">
        <v>860</v>
      </c>
      <c r="D143" s="4">
        <v>16</v>
      </c>
      <c r="E143" s="3">
        <f>MIN(150,SUMIF(C142:C143,"&gt;=110/09/01",D142:D143)-SUMIF(C142:C143,"&gt;=112/08/31",D142:D143))</f>
        <v>83</v>
      </c>
      <c r="F143" s="4" t="s">
        <v>644</v>
      </c>
      <c r="G143" s="4"/>
    </row>
    <row r="144" spans="1:7" ht="16.5" customHeight="1">
      <c r="A144" s="4">
        <v>3</v>
      </c>
      <c r="B144" s="9" t="s">
        <v>878</v>
      </c>
      <c r="C144" s="6" t="s">
        <v>879</v>
      </c>
      <c r="D144" s="4">
        <v>8</v>
      </c>
      <c r="E144" s="3">
        <f>SUM(E143,D144)</f>
        <v>91</v>
      </c>
      <c r="F144" s="4" t="s">
        <v>750</v>
      </c>
      <c r="G144" s="4"/>
    </row>
    <row r="145" spans="1:7" ht="16.5" customHeight="1">
      <c r="A145" s="6">
        <v>4</v>
      </c>
      <c r="B145" s="9" t="s">
        <v>610</v>
      </c>
      <c r="C145" s="6" t="s">
        <v>611</v>
      </c>
      <c r="D145" s="4">
        <v>65</v>
      </c>
      <c r="E145" s="3">
        <f>MIN(150,SUMIF(C142:C145,"&gt;=110/09/01",D142:D145)-SUMIF(C142:C145,"&gt;=112/08/31",D142:D145))</f>
        <v>150</v>
      </c>
      <c r="F145" s="4" t="s">
        <v>609</v>
      </c>
      <c r="G145" s="4"/>
    </row>
    <row r="146" spans="1:7" ht="16.5" customHeight="1">
      <c r="A146" s="4">
        <v>5</v>
      </c>
      <c r="B146" s="9"/>
      <c r="C146" s="9"/>
      <c r="D146" s="9"/>
      <c r="E146" s="3"/>
      <c r="F146" s="4"/>
      <c r="G146" s="4"/>
    </row>
    <row r="147" spans="1:7" ht="16.5" customHeight="1">
      <c r="A147" s="10">
        <v>6</v>
      </c>
      <c r="B147" s="11"/>
      <c r="C147" s="12"/>
      <c r="D147" s="10"/>
      <c r="E147" s="13"/>
      <c r="F147" s="10"/>
      <c r="G147" s="10"/>
    </row>
    <row r="148" spans="1:7" ht="16.5" customHeight="1">
      <c r="A148" s="10">
        <v>7</v>
      </c>
      <c r="B148" s="11"/>
      <c r="C148" s="12"/>
      <c r="D148" s="10"/>
      <c r="E148" s="13"/>
      <c r="F148" s="10"/>
      <c r="G148" s="10"/>
    </row>
    <row r="149" spans="1:7" ht="16.5" customHeight="1">
      <c r="A149" s="10">
        <v>8</v>
      </c>
      <c r="B149" s="11"/>
      <c r="C149" s="12"/>
      <c r="D149" s="10"/>
      <c r="E149" s="13"/>
      <c r="F149" s="10"/>
      <c r="G149" s="10"/>
    </row>
    <row r="150" spans="1:7" ht="16.5" customHeight="1">
      <c r="A150" s="10">
        <v>9</v>
      </c>
      <c r="B150" s="11"/>
      <c r="C150" s="12"/>
      <c r="D150" s="10"/>
      <c r="E150" s="13"/>
      <c r="F150" s="10"/>
      <c r="G150" s="10"/>
    </row>
    <row r="151" spans="1:7" ht="16.5" customHeight="1">
      <c r="A151" s="10">
        <v>10</v>
      </c>
      <c r="B151" s="11"/>
      <c r="C151" s="12"/>
      <c r="D151" s="10"/>
      <c r="E151" s="13"/>
      <c r="F151" s="10"/>
      <c r="G151" s="10"/>
    </row>
    <row r="152" spans="1:7" ht="16.5" customHeight="1">
      <c r="A152" s="4">
        <v>11</v>
      </c>
      <c r="B152" s="9"/>
      <c r="C152" s="9"/>
      <c r="D152" s="9"/>
      <c r="E152" s="9"/>
      <c r="F152" s="9"/>
      <c r="G152" s="9"/>
    </row>
    <row r="153" spans="1:7" ht="16.5" customHeight="1">
      <c r="A153" s="4">
        <v>12</v>
      </c>
      <c r="B153" s="9"/>
      <c r="C153" s="9"/>
      <c r="D153" s="9"/>
      <c r="E153" s="9"/>
      <c r="F153" s="9"/>
      <c r="G153" s="9"/>
    </row>
    <row r="154" spans="1:7" ht="16.5" customHeight="1">
      <c r="A154" s="492" t="s">
        <v>921</v>
      </c>
      <c r="B154" s="492"/>
      <c r="C154" s="492"/>
      <c r="D154" s="2" t="s">
        <v>4</v>
      </c>
      <c r="E154" s="3" t="s">
        <v>5</v>
      </c>
      <c r="F154" s="4" t="s">
        <v>6</v>
      </c>
      <c r="G154" s="5"/>
    </row>
    <row r="155" spans="1:7" ht="16.5" customHeight="1">
      <c r="A155" s="492" t="s">
        <v>922</v>
      </c>
      <c r="B155" s="492"/>
      <c r="C155" s="492"/>
      <c r="D155" s="4">
        <v>222</v>
      </c>
      <c r="E155" s="3">
        <v>200</v>
      </c>
      <c r="F155" s="493" t="s">
        <v>8</v>
      </c>
      <c r="G155" s="5"/>
    </row>
    <row r="156" spans="1:7" ht="16.5" customHeight="1">
      <c r="A156" s="6" t="s">
        <v>9</v>
      </c>
      <c r="B156" s="7" t="s">
        <v>10</v>
      </c>
      <c r="C156" s="6" t="s">
        <v>11</v>
      </c>
      <c r="D156" s="6" t="s">
        <v>12</v>
      </c>
      <c r="E156" s="3" t="s">
        <v>13</v>
      </c>
      <c r="F156" s="493"/>
      <c r="G156" s="3" t="s">
        <v>14</v>
      </c>
    </row>
    <row r="157" spans="1:7" ht="16.5" customHeight="1">
      <c r="A157" s="6">
        <v>1</v>
      </c>
      <c r="B157" s="9" t="s">
        <v>897</v>
      </c>
      <c r="C157" s="6" t="s">
        <v>898</v>
      </c>
      <c r="D157" s="4">
        <v>15</v>
      </c>
      <c r="E157" s="3">
        <f>MIN(150,SUMIF(C157,"&gt;=110/09/01",D157)-SUMIF(C157,"&gt;=112/08/31",D157))</f>
        <v>15</v>
      </c>
      <c r="F157" s="4" t="s">
        <v>581</v>
      </c>
      <c r="G157" s="4"/>
    </row>
    <row r="158" spans="1:7" ht="16.5" customHeight="1">
      <c r="A158" s="6">
        <v>2</v>
      </c>
      <c r="B158" s="9" t="s">
        <v>878</v>
      </c>
      <c r="C158" s="6" t="s">
        <v>879</v>
      </c>
      <c r="D158" s="4">
        <v>8</v>
      </c>
      <c r="E158" s="3">
        <f>SUM(E157,D158)</f>
        <v>23</v>
      </c>
      <c r="F158" s="4" t="s">
        <v>923</v>
      </c>
      <c r="G158" s="4"/>
    </row>
    <row r="159" spans="1:7" ht="16.5" customHeight="1">
      <c r="A159" s="4">
        <v>3</v>
      </c>
      <c r="B159" s="9" t="s">
        <v>571</v>
      </c>
      <c r="C159" s="6" t="s">
        <v>572</v>
      </c>
      <c r="D159" s="4">
        <v>10</v>
      </c>
      <c r="E159" s="3">
        <f>MIN(150,SUMIF(C157:C159,"&gt;=110/09/01",D157:D159)-SUMIF(C157,"&gt;=112/08/31",D157))</f>
        <v>33</v>
      </c>
      <c r="F159" s="4" t="s">
        <v>582</v>
      </c>
      <c r="G159" s="4"/>
    </row>
    <row r="160" spans="1:7" ht="16.5" customHeight="1">
      <c r="A160" s="6">
        <v>4</v>
      </c>
      <c r="B160" s="9" t="s">
        <v>443</v>
      </c>
      <c r="C160" s="6" t="s">
        <v>444</v>
      </c>
      <c r="D160" s="4">
        <v>65</v>
      </c>
      <c r="E160" s="3">
        <f>SUM(E159,D160)</f>
        <v>98</v>
      </c>
      <c r="F160" s="4" t="s">
        <v>308</v>
      </c>
      <c r="G160" s="4"/>
    </row>
    <row r="161" spans="1:7" ht="16.5" customHeight="1">
      <c r="A161" s="4">
        <v>5</v>
      </c>
      <c r="B161" s="9" t="s">
        <v>866</v>
      </c>
      <c r="C161" s="6" t="s">
        <v>867</v>
      </c>
      <c r="D161" s="4">
        <v>4</v>
      </c>
      <c r="E161" s="3">
        <f>SUM(E160,D161)</f>
        <v>102</v>
      </c>
      <c r="F161" s="4" t="s">
        <v>308</v>
      </c>
      <c r="G161" s="4"/>
    </row>
    <row r="162" spans="1:7" ht="16.5" customHeight="1">
      <c r="A162" s="10">
        <v>6</v>
      </c>
      <c r="B162" s="11" t="s">
        <v>717</v>
      </c>
      <c r="C162" s="12" t="s">
        <v>718</v>
      </c>
      <c r="D162" s="10">
        <v>22</v>
      </c>
      <c r="E162" s="13">
        <v>124</v>
      </c>
      <c r="F162" s="10" t="s">
        <v>130</v>
      </c>
      <c r="G162" s="10"/>
    </row>
    <row r="163" spans="1:7" ht="16.5" customHeight="1">
      <c r="A163" s="10">
        <v>7</v>
      </c>
      <c r="B163" s="39" t="s">
        <v>249</v>
      </c>
      <c r="C163" s="41" t="s">
        <v>250</v>
      </c>
      <c r="D163" s="41">
        <v>28</v>
      </c>
      <c r="E163" s="13">
        <v>152</v>
      </c>
      <c r="F163" s="10" t="s">
        <v>130</v>
      </c>
      <c r="G163" s="10"/>
    </row>
    <row r="164" spans="1:7" ht="16.5" customHeight="1">
      <c r="A164" s="10">
        <v>8</v>
      </c>
      <c r="B164" s="11" t="s">
        <v>924</v>
      </c>
      <c r="C164" s="12" t="s">
        <v>925</v>
      </c>
      <c r="D164" s="10">
        <v>30</v>
      </c>
      <c r="E164" s="13">
        <v>182</v>
      </c>
      <c r="F164" s="10" t="s">
        <v>212</v>
      </c>
      <c r="G164" s="10"/>
    </row>
    <row r="165" spans="1:7" ht="16.5" customHeight="1">
      <c r="A165" s="10">
        <v>9</v>
      </c>
      <c r="B165" s="11" t="s">
        <v>341</v>
      </c>
      <c r="C165" s="12" t="s">
        <v>342</v>
      </c>
      <c r="D165" s="10">
        <v>20</v>
      </c>
      <c r="E165" s="13">
        <v>200</v>
      </c>
      <c r="F165" s="10" t="s">
        <v>133</v>
      </c>
      <c r="G165" s="10"/>
    </row>
    <row r="166" spans="1:7" ht="16.5" customHeight="1">
      <c r="A166" s="10">
        <v>10</v>
      </c>
      <c r="B166" s="51" t="s">
        <v>926</v>
      </c>
      <c r="C166" s="12" t="s">
        <v>927</v>
      </c>
      <c r="D166" s="10">
        <v>12</v>
      </c>
      <c r="E166" s="13">
        <v>200</v>
      </c>
      <c r="F166" s="10" t="s">
        <v>218</v>
      </c>
      <c r="G166" s="10"/>
    </row>
    <row r="167" spans="1:7" ht="16.5" customHeight="1">
      <c r="A167" s="4">
        <v>11</v>
      </c>
      <c r="B167" s="76" t="s">
        <v>618</v>
      </c>
      <c r="C167" s="6" t="s">
        <v>347</v>
      </c>
      <c r="D167" s="71">
        <v>8</v>
      </c>
      <c r="E167" s="49">
        <v>200</v>
      </c>
      <c r="F167" s="4" t="s">
        <v>218</v>
      </c>
      <c r="G167" s="9"/>
    </row>
    <row r="168" spans="1:7" ht="16.5" customHeight="1">
      <c r="A168" s="4">
        <v>12</v>
      </c>
      <c r="B168" s="9"/>
      <c r="C168" s="9"/>
      <c r="D168" s="9"/>
      <c r="E168" s="9"/>
      <c r="F168" s="9"/>
      <c r="G168" s="9"/>
    </row>
    <row r="169" spans="1:7" ht="16.5" customHeight="1">
      <c r="A169" s="492" t="s">
        <v>928</v>
      </c>
      <c r="B169" s="492"/>
      <c r="C169" s="492"/>
      <c r="D169" s="2" t="s">
        <v>4</v>
      </c>
      <c r="E169" s="3" t="s">
        <v>5</v>
      </c>
      <c r="F169" s="4" t="s">
        <v>6</v>
      </c>
      <c r="G169" s="5"/>
    </row>
    <row r="170" spans="1:7" ht="16.5" customHeight="1">
      <c r="A170" s="492" t="s">
        <v>929</v>
      </c>
      <c r="B170" s="492"/>
      <c r="C170" s="492"/>
      <c r="D170" s="4">
        <f>SUM(D172:D181)</f>
        <v>231</v>
      </c>
      <c r="E170" s="3">
        <v>200</v>
      </c>
      <c r="F170" s="493" t="s">
        <v>8</v>
      </c>
      <c r="G170" s="5"/>
    </row>
    <row r="171" spans="1:7" ht="16.5" customHeight="1">
      <c r="A171" s="6" t="s">
        <v>9</v>
      </c>
      <c r="B171" s="7" t="s">
        <v>10</v>
      </c>
      <c r="C171" s="6" t="s">
        <v>11</v>
      </c>
      <c r="D171" s="6" t="s">
        <v>12</v>
      </c>
      <c r="E171" s="3" t="s">
        <v>13</v>
      </c>
      <c r="F171" s="493"/>
      <c r="G171" s="3" t="s">
        <v>14</v>
      </c>
    </row>
    <row r="172" spans="1:7" ht="16.5" customHeight="1">
      <c r="A172" s="6">
        <v>1</v>
      </c>
      <c r="B172" s="8" t="s">
        <v>912</v>
      </c>
      <c r="C172" s="79" t="s">
        <v>913</v>
      </c>
      <c r="D172" s="4">
        <v>20</v>
      </c>
      <c r="E172" s="3">
        <f>MIN(150,SUMIF(C172,"&gt;=110/09/01",D172)-SUMIF(C172,"&gt;=112/08/31",D172))</f>
        <v>20</v>
      </c>
      <c r="F172" s="4" t="s">
        <v>914</v>
      </c>
      <c r="G172" s="4"/>
    </row>
    <row r="173" spans="1:7" ht="16.5" customHeight="1">
      <c r="A173" s="6">
        <v>2</v>
      </c>
      <c r="B173" s="9" t="s">
        <v>856</v>
      </c>
      <c r="C173" s="6" t="s">
        <v>857</v>
      </c>
      <c r="D173" s="4">
        <v>67</v>
      </c>
      <c r="E173" s="3">
        <f>MIN(150,SUMIF(C172:C173,"&gt;=110/09/01",D172:D173)-SUMIF(C172:C173,"&gt;=112/08/31",D172:D173))</f>
        <v>87</v>
      </c>
      <c r="F173" s="4" t="s">
        <v>891</v>
      </c>
      <c r="G173" s="4"/>
    </row>
    <row r="174" spans="1:7" ht="16.5" customHeight="1">
      <c r="A174" s="4">
        <v>3</v>
      </c>
      <c r="B174" s="9" t="s">
        <v>610</v>
      </c>
      <c r="C174" s="6" t="s">
        <v>611</v>
      </c>
      <c r="D174" s="4">
        <v>60</v>
      </c>
      <c r="E174" s="3">
        <f>MIN(150,SUMIF(C172:C174,"&gt;=110/09/01",D172:D174)-SUMIF(C172:C174,"&gt;=112/08/31",D172:D174))</f>
        <v>147</v>
      </c>
      <c r="F174" s="4" t="s">
        <v>609</v>
      </c>
      <c r="G174" s="4"/>
    </row>
    <row r="175" spans="1:7" ht="16.5" customHeight="1">
      <c r="A175" s="6">
        <v>4</v>
      </c>
      <c r="B175" s="9" t="s">
        <v>930</v>
      </c>
      <c r="C175" s="6" t="s">
        <v>931</v>
      </c>
      <c r="D175" s="4">
        <v>15</v>
      </c>
      <c r="E175" s="3">
        <f>SUM(E174,D175)</f>
        <v>162</v>
      </c>
      <c r="F175" s="4" t="s">
        <v>300</v>
      </c>
      <c r="G175" s="4"/>
    </row>
    <row r="176" spans="1:7" ht="16.5" customHeight="1">
      <c r="A176" s="4">
        <v>5</v>
      </c>
      <c r="B176" s="9" t="s">
        <v>443</v>
      </c>
      <c r="C176" s="6" t="s">
        <v>444</v>
      </c>
      <c r="D176" s="4">
        <v>65</v>
      </c>
      <c r="E176" s="3">
        <v>200</v>
      </c>
      <c r="F176" s="4" t="s">
        <v>308</v>
      </c>
      <c r="G176" s="4"/>
    </row>
    <row r="177" spans="1:7" ht="16.5" customHeight="1">
      <c r="A177" s="10">
        <v>6</v>
      </c>
      <c r="B177" s="11" t="s">
        <v>866</v>
      </c>
      <c r="C177" s="12" t="s">
        <v>867</v>
      </c>
      <c r="D177" s="10">
        <v>4</v>
      </c>
      <c r="E177" s="13">
        <v>200</v>
      </c>
      <c r="F177" s="10" t="s">
        <v>308</v>
      </c>
      <c r="G177" s="10"/>
    </row>
    <row r="178" spans="1:7" ht="16.5" customHeight="1">
      <c r="A178" s="10">
        <v>7</v>
      </c>
      <c r="B178" s="11"/>
      <c r="C178" s="12"/>
      <c r="D178" s="10"/>
      <c r="E178" s="13"/>
      <c r="F178" s="10"/>
      <c r="G178" s="10"/>
    </row>
    <row r="179" spans="1:7" ht="16.5" customHeight="1">
      <c r="A179" s="10">
        <v>8</v>
      </c>
      <c r="B179" s="11"/>
      <c r="C179" s="12"/>
      <c r="D179" s="10"/>
      <c r="E179" s="13"/>
      <c r="F179" s="10"/>
      <c r="G179" s="10"/>
    </row>
    <row r="180" spans="1:7" ht="16.5" customHeight="1">
      <c r="A180" s="10">
        <v>9</v>
      </c>
      <c r="B180" s="11"/>
      <c r="C180" s="12"/>
      <c r="D180" s="10"/>
      <c r="E180" s="13"/>
      <c r="F180" s="10"/>
      <c r="G180" s="10"/>
    </row>
    <row r="181" spans="1:7" ht="16.5" customHeight="1">
      <c r="A181" s="10">
        <v>10</v>
      </c>
      <c r="B181" s="11"/>
      <c r="C181" s="12"/>
      <c r="D181" s="10"/>
      <c r="E181" s="13"/>
      <c r="F181" s="10"/>
      <c r="G181" s="10"/>
    </row>
    <row r="182" spans="1:7" ht="16.5" customHeight="1">
      <c r="A182" s="4">
        <v>11</v>
      </c>
      <c r="B182" s="9"/>
      <c r="C182" s="9"/>
      <c r="D182" s="9"/>
      <c r="E182" s="9"/>
      <c r="F182" s="9"/>
      <c r="G182" s="9"/>
    </row>
    <row r="183" spans="1:7" ht="16.5" customHeight="1">
      <c r="A183" s="4">
        <v>12</v>
      </c>
      <c r="B183" s="9"/>
      <c r="C183" s="9"/>
      <c r="D183" s="9"/>
      <c r="E183" s="9"/>
      <c r="F183" s="9"/>
      <c r="G183" s="9"/>
    </row>
    <row r="184" spans="1:7" ht="16.5" customHeight="1">
      <c r="A184" s="492" t="s">
        <v>932</v>
      </c>
      <c r="B184" s="492"/>
      <c r="C184" s="492"/>
      <c r="D184" s="2" t="s">
        <v>4</v>
      </c>
      <c r="E184" s="3" t="s">
        <v>5</v>
      </c>
      <c r="F184" s="4" t="s">
        <v>6</v>
      </c>
      <c r="G184" s="5"/>
    </row>
    <row r="185" spans="1:7" ht="16.5" customHeight="1">
      <c r="A185" s="492" t="s">
        <v>933</v>
      </c>
      <c r="B185" s="492"/>
      <c r="C185" s="492"/>
      <c r="D185" s="4">
        <f>SUM(D187:D201)</f>
        <v>382</v>
      </c>
      <c r="E185" s="3">
        <v>200</v>
      </c>
      <c r="F185" s="493" t="s">
        <v>8</v>
      </c>
      <c r="G185" s="5"/>
    </row>
    <row r="186" spans="1:7" ht="16.5" customHeight="1">
      <c r="A186" s="6" t="s">
        <v>9</v>
      </c>
      <c r="B186" s="7" t="s">
        <v>10</v>
      </c>
      <c r="C186" s="6" t="s">
        <v>11</v>
      </c>
      <c r="D186" s="6" t="s">
        <v>12</v>
      </c>
      <c r="E186" s="3" t="s">
        <v>13</v>
      </c>
      <c r="F186" s="493"/>
      <c r="G186" s="3" t="s">
        <v>14</v>
      </c>
    </row>
    <row r="187" spans="1:7" ht="16.5" customHeight="1">
      <c r="A187" s="6">
        <v>1</v>
      </c>
      <c r="B187" s="8" t="s">
        <v>934</v>
      </c>
      <c r="C187" s="79" t="s">
        <v>935</v>
      </c>
      <c r="D187" s="4">
        <v>60</v>
      </c>
      <c r="E187" s="3">
        <f>MIN(150,SUMIF(C187,"&gt;=110/09/01",D187)-SUMIF(C187,"&gt;=112/08/31",D187))</f>
        <v>60</v>
      </c>
      <c r="F187" s="4" t="s">
        <v>914</v>
      </c>
      <c r="G187" s="4"/>
    </row>
    <row r="188" spans="1:7" ht="16.5" customHeight="1">
      <c r="A188" s="6">
        <v>2</v>
      </c>
      <c r="B188" s="9" t="s">
        <v>897</v>
      </c>
      <c r="C188" s="6" t="s">
        <v>898</v>
      </c>
      <c r="D188" s="4">
        <v>15</v>
      </c>
      <c r="E188" s="3">
        <f>MIN(150,SUMIF(C187:C188,"&gt;=110/09/01",D187:D188)-SUMIF(C187:C188,"&gt;=112/08/31",D187:D188))</f>
        <v>75</v>
      </c>
      <c r="F188" s="4" t="s">
        <v>581</v>
      </c>
      <c r="G188" s="4"/>
    </row>
    <row r="189" spans="1:7" ht="16.5" customHeight="1">
      <c r="A189" s="4">
        <v>3</v>
      </c>
      <c r="B189" s="9" t="s">
        <v>900</v>
      </c>
      <c r="C189" s="4" t="s">
        <v>810</v>
      </c>
      <c r="D189" s="4">
        <v>20</v>
      </c>
      <c r="E189" s="3">
        <f>MIN(150,SUMIF(C187:C189,"&gt;=110/09/01",D187:D189)-SUMIF(C187:C189,"&gt;=112/08/31",D187:D189))</f>
        <v>95</v>
      </c>
      <c r="F189" s="4" t="s">
        <v>644</v>
      </c>
      <c r="G189" s="4"/>
    </row>
    <row r="190" spans="1:7" ht="16.5" customHeight="1">
      <c r="A190" s="6">
        <v>4</v>
      </c>
      <c r="B190" s="9" t="s">
        <v>936</v>
      </c>
      <c r="C190" s="6" t="s">
        <v>937</v>
      </c>
      <c r="D190" s="4">
        <v>20</v>
      </c>
      <c r="E190" s="3">
        <f>SUM(E189,D190)</f>
        <v>115</v>
      </c>
      <c r="F190" s="4" t="s">
        <v>644</v>
      </c>
      <c r="G190" s="4"/>
    </row>
    <row r="191" spans="1:7" ht="16.5" customHeight="1">
      <c r="A191" s="6">
        <v>5</v>
      </c>
      <c r="B191" s="9" t="s">
        <v>938</v>
      </c>
      <c r="C191" s="6" t="s">
        <v>822</v>
      </c>
      <c r="D191" s="4">
        <v>30</v>
      </c>
      <c r="E191" s="3">
        <f>MIN(150,SUMIF(C187:C191,"&gt;=110/09/01",D187:D191)-SUMIF(C187:C191,"&gt;=112/08/31",D187:D191))</f>
        <v>145</v>
      </c>
      <c r="F191" s="4" t="s">
        <v>750</v>
      </c>
      <c r="G191" s="4"/>
    </row>
    <row r="192" spans="1:7" ht="16.5" customHeight="1">
      <c r="A192" s="10">
        <v>6</v>
      </c>
      <c r="B192" s="11" t="s">
        <v>939</v>
      </c>
      <c r="C192" s="12" t="s">
        <v>605</v>
      </c>
      <c r="D192" s="10">
        <v>34</v>
      </c>
      <c r="E192" s="13">
        <f>MIN(150,SUMIF(C187:C192,"&gt;=110/09/01",D187:D192)-SUMIF(C187:C192,"&gt;=112/08/31",D187:D192))</f>
        <v>150</v>
      </c>
      <c r="F192" s="10" t="s">
        <v>606</v>
      </c>
      <c r="G192" s="10"/>
    </row>
    <row r="193" spans="1:7" ht="16.5" customHeight="1">
      <c r="A193" s="10">
        <v>7</v>
      </c>
      <c r="B193" s="11" t="s">
        <v>610</v>
      </c>
      <c r="C193" s="12" t="s">
        <v>611</v>
      </c>
      <c r="D193" s="10">
        <v>60</v>
      </c>
      <c r="E193" s="13">
        <f>MIN(150,SUMIF(C187:C193,"&gt;=110/09/01",D187:D193)-SUMIF(C187:C193,"&gt;=112/08/31",D187:D193))</f>
        <v>150</v>
      </c>
      <c r="F193" s="10" t="s">
        <v>609</v>
      </c>
      <c r="G193" s="10"/>
    </row>
    <row r="194" spans="1:7" ht="16.5" customHeight="1">
      <c r="A194" s="10">
        <v>8</v>
      </c>
      <c r="B194" s="11" t="s">
        <v>694</v>
      </c>
      <c r="C194" s="12" t="s">
        <v>541</v>
      </c>
      <c r="D194" s="10">
        <v>20</v>
      </c>
      <c r="E194" s="13">
        <f>SUM(E193,D194)</f>
        <v>170</v>
      </c>
      <c r="F194" s="10" t="s">
        <v>305</v>
      </c>
      <c r="G194" s="10"/>
    </row>
    <row r="195" spans="1:7" ht="16.5" customHeight="1">
      <c r="A195" s="10">
        <v>9</v>
      </c>
      <c r="B195" s="11" t="s">
        <v>443</v>
      </c>
      <c r="C195" s="12" t="s">
        <v>444</v>
      </c>
      <c r="D195" s="10">
        <v>65</v>
      </c>
      <c r="E195" s="13">
        <v>200</v>
      </c>
      <c r="F195" s="10" t="s">
        <v>308</v>
      </c>
      <c r="G195" s="10"/>
    </row>
    <row r="196" spans="1:7" ht="16.5" customHeight="1">
      <c r="A196" s="10">
        <v>10</v>
      </c>
      <c r="B196" s="11" t="s">
        <v>940</v>
      </c>
      <c r="C196" s="12" t="s">
        <v>941</v>
      </c>
      <c r="D196" s="10">
        <v>4</v>
      </c>
      <c r="E196" s="13">
        <v>200</v>
      </c>
      <c r="F196" s="10" t="s">
        <v>308</v>
      </c>
      <c r="G196" s="10"/>
    </row>
    <row r="197" spans="1:7" ht="16.5" customHeight="1">
      <c r="A197" s="6">
        <v>11</v>
      </c>
      <c r="B197" s="8" t="s">
        <v>237</v>
      </c>
      <c r="C197" s="79" t="s">
        <v>543</v>
      </c>
      <c r="D197" s="4">
        <v>30</v>
      </c>
      <c r="E197" s="3">
        <v>200</v>
      </c>
      <c r="F197" s="4" t="s">
        <v>308</v>
      </c>
      <c r="G197" s="9"/>
    </row>
    <row r="198" spans="1:7" ht="16.5" customHeight="1">
      <c r="A198" s="6">
        <v>12</v>
      </c>
      <c r="B198" s="9" t="s">
        <v>866</v>
      </c>
      <c r="C198" s="6" t="s">
        <v>867</v>
      </c>
      <c r="D198" s="4">
        <v>4</v>
      </c>
      <c r="E198" s="3">
        <v>200</v>
      </c>
      <c r="F198" s="4" t="s">
        <v>308</v>
      </c>
      <c r="G198" s="9"/>
    </row>
    <row r="199" spans="1:7" ht="16.5" customHeight="1">
      <c r="A199" s="6">
        <v>13</v>
      </c>
      <c r="B199" s="9" t="s">
        <v>233</v>
      </c>
      <c r="C199" s="6" t="s">
        <v>234</v>
      </c>
      <c r="D199" s="4">
        <v>20</v>
      </c>
      <c r="E199" s="3">
        <v>200</v>
      </c>
      <c r="F199" s="4" t="s">
        <v>130</v>
      </c>
      <c r="G199" s="9"/>
    </row>
    <row r="200" spans="1:7" ht="16.5" customHeight="1">
      <c r="A200" s="6">
        <v>14</v>
      </c>
      <c r="B200" s="9"/>
      <c r="C200" s="6"/>
      <c r="D200" s="4"/>
      <c r="E200" s="3"/>
      <c r="F200" s="4"/>
      <c r="G200" s="9"/>
    </row>
    <row r="201" spans="1:7" ht="16.5" customHeight="1">
      <c r="A201" s="6">
        <v>15</v>
      </c>
      <c r="B201" s="9"/>
      <c r="C201" s="6"/>
      <c r="D201" s="4"/>
      <c r="E201" s="3"/>
      <c r="F201" s="4"/>
      <c r="G201" s="9"/>
    </row>
    <row r="202" spans="1:7" ht="16.5" customHeight="1">
      <c r="A202" s="6">
        <v>16</v>
      </c>
      <c r="B202" s="9"/>
      <c r="C202" s="6"/>
      <c r="D202" s="4"/>
      <c r="E202" s="3"/>
      <c r="F202" s="4"/>
      <c r="G202" s="9"/>
    </row>
    <row r="203" spans="1:7" ht="16.5" customHeight="1">
      <c r="A203" s="492" t="s">
        <v>942</v>
      </c>
      <c r="B203" s="492"/>
      <c r="C203" s="492"/>
      <c r="D203" s="2" t="s">
        <v>4</v>
      </c>
      <c r="E203" s="3" t="s">
        <v>5</v>
      </c>
      <c r="F203" s="4" t="s">
        <v>6</v>
      </c>
      <c r="G203" s="5"/>
    </row>
    <row r="204" spans="1:7" ht="16.5" customHeight="1">
      <c r="A204" s="492" t="s">
        <v>943</v>
      </c>
      <c r="B204" s="492"/>
      <c r="C204" s="492"/>
      <c r="D204" s="4">
        <f>SUM(D206:D221)</f>
        <v>338</v>
      </c>
      <c r="E204" s="3">
        <v>200</v>
      </c>
      <c r="F204" s="493" t="s">
        <v>8</v>
      </c>
      <c r="G204" s="5"/>
    </row>
    <row r="205" spans="1:7" ht="16.5" customHeight="1">
      <c r="A205" s="6" t="s">
        <v>9</v>
      </c>
      <c r="B205" s="7" t="s">
        <v>10</v>
      </c>
      <c r="C205" s="6" t="s">
        <v>11</v>
      </c>
      <c r="D205" s="6" t="s">
        <v>12</v>
      </c>
      <c r="E205" s="3" t="s">
        <v>13</v>
      </c>
      <c r="F205" s="493"/>
      <c r="G205" s="3" t="s">
        <v>14</v>
      </c>
    </row>
    <row r="206" spans="1:7" ht="16.5" customHeight="1">
      <c r="A206" s="6">
        <v>1</v>
      </c>
      <c r="B206" s="8" t="s">
        <v>912</v>
      </c>
      <c r="C206" s="79" t="s">
        <v>913</v>
      </c>
      <c r="D206" s="4">
        <v>20</v>
      </c>
      <c r="E206" s="3">
        <f>MIN(150,SUMIF(C206,"&gt;=110/09/01",D206)-SUMIF(C206,"&gt;=112/08/31",D206))</f>
        <v>20</v>
      </c>
      <c r="F206" s="4" t="s">
        <v>914</v>
      </c>
      <c r="G206" s="4"/>
    </row>
    <row r="207" spans="1:7" ht="16.5" customHeight="1">
      <c r="A207" s="6">
        <v>2</v>
      </c>
      <c r="B207" s="9" t="s">
        <v>856</v>
      </c>
      <c r="C207" s="6" t="s">
        <v>857</v>
      </c>
      <c r="D207" s="4">
        <v>66</v>
      </c>
      <c r="E207" s="3">
        <f>MIN(150,SUMIF(C206:C207,"&gt;=110/09/01",D206:D207)-SUMIF(C206:C207,"&gt;=112/08/31",D206:D207))</f>
        <v>86</v>
      </c>
      <c r="F207" s="4" t="s">
        <v>891</v>
      </c>
      <c r="G207" s="4"/>
    </row>
    <row r="208" spans="1:7" ht="16.5" customHeight="1">
      <c r="A208" s="4">
        <v>3</v>
      </c>
      <c r="B208" s="8" t="s">
        <v>638</v>
      </c>
      <c r="C208" s="6" t="s">
        <v>788</v>
      </c>
      <c r="D208" s="4">
        <v>30</v>
      </c>
      <c r="E208" s="3">
        <f>MIN(150,SUMIF(C206:C208,"&gt;=110/09/01",D206:D208)-SUMIF(C206:C208,"&gt;=112/08/31",D206:D208))</f>
        <v>116</v>
      </c>
      <c r="F208" s="4" t="s">
        <v>909</v>
      </c>
      <c r="G208" s="4"/>
    </row>
    <row r="209" spans="1:7" ht="16.5" customHeight="1">
      <c r="A209" s="6">
        <v>4</v>
      </c>
      <c r="B209" s="9" t="s">
        <v>897</v>
      </c>
      <c r="C209" s="6" t="s">
        <v>898</v>
      </c>
      <c r="D209" s="4">
        <v>15</v>
      </c>
      <c r="E209" s="3">
        <f>MIN(150,SUMIF(C206:C209,"&gt;=110/09/01",D206:D209)-SUMIF(C206:C209,"&gt;=112/08/31",D206:D209))</f>
        <v>131</v>
      </c>
      <c r="F209" s="4" t="s">
        <v>581</v>
      </c>
      <c r="G209" s="4"/>
    </row>
    <row r="210" spans="1:7" ht="16.5" customHeight="1">
      <c r="A210" s="6">
        <v>5</v>
      </c>
      <c r="B210" s="9" t="s">
        <v>736</v>
      </c>
      <c r="C210" s="6" t="s">
        <v>737</v>
      </c>
      <c r="D210" s="4">
        <v>12</v>
      </c>
      <c r="E210" s="3">
        <f>MIN(150,SUMIF(C206:C210,"&gt;=110/09/01",D206:D210)-SUMIF(C206:C210,"&gt;=112/08/31",D206:D210))</f>
        <v>143</v>
      </c>
      <c r="F210" s="4" t="s">
        <v>738</v>
      </c>
      <c r="G210" s="4"/>
    </row>
    <row r="211" spans="1:7" ht="16.5" customHeight="1">
      <c r="A211" s="10">
        <v>6</v>
      </c>
      <c r="B211" s="11" t="s">
        <v>789</v>
      </c>
      <c r="C211" s="12" t="s">
        <v>790</v>
      </c>
      <c r="D211" s="10">
        <v>20</v>
      </c>
      <c r="E211" s="13">
        <f>MIN(150,SUMIF(C206:C211,"&gt;=110/09/01",D206:D211)-SUMIF(C206:C211,"&gt;=112/08/31",D206:D211))</f>
        <v>150</v>
      </c>
      <c r="F211" s="10" t="s">
        <v>775</v>
      </c>
      <c r="G211" s="10"/>
    </row>
    <row r="212" spans="1:7" ht="16.5" customHeight="1">
      <c r="A212" s="10">
        <v>7</v>
      </c>
      <c r="B212" s="11" t="s">
        <v>878</v>
      </c>
      <c r="C212" s="12" t="s">
        <v>879</v>
      </c>
      <c r="D212" s="10">
        <v>8</v>
      </c>
      <c r="E212" s="13">
        <f>MIN(150,SUMIF(C206:C212,"&gt;=110/09/01",D206:D212)-SUMIF(C206:C212,"&gt;=112/08/31",D206:D212))</f>
        <v>150</v>
      </c>
      <c r="F212" s="10" t="s">
        <v>750</v>
      </c>
      <c r="G212" s="10"/>
    </row>
    <row r="213" spans="1:7" ht="16.5" customHeight="1">
      <c r="A213" s="10">
        <v>8</v>
      </c>
      <c r="B213" s="11" t="s">
        <v>610</v>
      </c>
      <c r="C213" s="12" t="s">
        <v>611</v>
      </c>
      <c r="D213" s="10">
        <v>60</v>
      </c>
      <c r="E213" s="13">
        <f>MIN(150,SUMIF(C206:C213,"&gt;=110/09/01",D206:D213)-SUMIF(C206:C213,"&gt;=112/08/31",D206:D213))</f>
        <v>150</v>
      </c>
      <c r="F213" s="10" t="s">
        <v>609</v>
      </c>
      <c r="G213" s="10"/>
    </row>
    <row r="214" spans="1:7" ht="16.5" customHeight="1">
      <c r="A214" s="10">
        <v>9</v>
      </c>
      <c r="B214" s="11" t="s">
        <v>864</v>
      </c>
      <c r="C214" s="12" t="s">
        <v>865</v>
      </c>
      <c r="D214" s="10">
        <v>4</v>
      </c>
      <c r="E214" s="13">
        <f>SUM(E213,D214)</f>
        <v>154</v>
      </c>
      <c r="F214" s="10" t="s">
        <v>609</v>
      </c>
      <c r="G214" s="10"/>
    </row>
    <row r="215" spans="1:7" ht="16.5" customHeight="1">
      <c r="A215" s="10">
        <v>10</v>
      </c>
      <c r="B215" s="11" t="s">
        <v>930</v>
      </c>
      <c r="C215" s="12" t="s">
        <v>931</v>
      </c>
      <c r="D215" s="10">
        <v>15</v>
      </c>
      <c r="E215" s="13">
        <f>SUM(E214,D215)</f>
        <v>169</v>
      </c>
      <c r="F215" s="10" t="s">
        <v>300</v>
      </c>
      <c r="G215" s="10"/>
    </row>
    <row r="216" spans="1:7" ht="16.5" customHeight="1">
      <c r="A216" s="6">
        <v>11</v>
      </c>
      <c r="B216" s="8" t="s">
        <v>225</v>
      </c>
      <c r="C216" s="79" t="s">
        <v>460</v>
      </c>
      <c r="D216" s="4">
        <v>20</v>
      </c>
      <c r="E216" s="3">
        <f>SUM(E215,D216)</f>
        <v>189</v>
      </c>
      <c r="F216" s="4" t="s">
        <v>300</v>
      </c>
      <c r="G216" s="9"/>
    </row>
    <row r="217" spans="1:7" ht="16.5" customHeight="1">
      <c r="A217" s="6">
        <v>12</v>
      </c>
      <c r="B217" s="9" t="s">
        <v>882</v>
      </c>
      <c r="C217" s="6" t="s">
        <v>883</v>
      </c>
      <c r="D217" s="4">
        <v>24</v>
      </c>
      <c r="E217" s="3">
        <v>200</v>
      </c>
      <c r="F217" s="4" t="s">
        <v>305</v>
      </c>
      <c r="G217" s="9"/>
    </row>
    <row r="218" spans="1:7" ht="16.5" customHeight="1">
      <c r="A218" s="4">
        <v>13</v>
      </c>
      <c r="B218" s="8" t="s">
        <v>225</v>
      </c>
      <c r="C218" s="6" t="s">
        <v>311</v>
      </c>
      <c r="D218" s="4">
        <v>20</v>
      </c>
      <c r="E218" s="3">
        <v>200</v>
      </c>
      <c r="F218" s="4" t="s">
        <v>308</v>
      </c>
      <c r="G218" s="9"/>
    </row>
    <row r="219" spans="1:7" ht="16.5" customHeight="1">
      <c r="A219" s="6">
        <v>14</v>
      </c>
      <c r="B219" s="9" t="s">
        <v>866</v>
      </c>
      <c r="C219" s="6" t="s">
        <v>867</v>
      </c>
      <c r="D219" s="4">
        <v>4</v>
      </c>
      <c r="E219" s="3">
        <v>200</v>
      </c>
      <c r="F219" s="4" t="s">
        <v>308</v>
      </c>
      <c r="G219" s="9"/>
    </row>
    <row r="220" spans="1:7" ht="16.5" customHeight="1">
      <c r="A220" s="6">
        <v>15</v>
      </c>
      <c r="B220" s="8" t="s">
        <v>638</v>
      </c>
      <c r="C220" s="6" t="s">
        <v>226</v>
      </c>
      <c r="D220" s="4">
        <v>20</v>
      </c>
      <c r="E220" s="3">
        <v>200</v>
      </c>
      <c r="F220" s="4" t="s">
        <v>127</v>
      </c>
      <c r="G220" s="9"/>
    </row>
    <row r="221" spans="1:7" ht="16.5" customHeight="1">
      <c r="A221" s="10">
        <v>16</v>
      </c>
      <c r="B221" s="11"/>
      <c r="C221" s="12"/>
      <c r="D221" s="10"/>
      <c r="E221" s="13"/>
      <c r="F221" s="10"/>
      <c r="G221" s="10"/>
    </row>
    <row r="222" spans="1:7" ht="16.5" customHeight="1">
      <c r="A222" s="10">
        <v>17</v>
      </c>
      <c r="B222" s="11"/>
      <c r="C222" s="12"/>
      <c r="D222" s="10"/>
      <c r="E222" s="13"/>
      <c r="F222" s="10"/>
      <c r="G222" s="10"/>
    </row>
    <row r="223" spans="1:7" ht="16.5" customHeight="1">
      <c r="A223" s="10">
        <v>18</v>
      </c>
      <c r="B223" s="11"/>
      <c r="C223" s="12"/>
      <c r="D223" s="10"/>
      <c r="E223" s="13"/>
      <c r="F223" s="10"/>
      <c r="G223" s="10"/>
    </row>
    <row r="224" spans="1:7" ht="16.5" customHeight="1">
      <c r="A224" s="10">
        <v>19</v>
      </c>
      <c r="B224" s="11"/>
      <c r="C224" s="12"/>
      <c r="D224" s="10"/>
      <c r="E224" s="13"/>
      <c r="F224" s="10"/>
      <c r="G224" s="10"/>
    </row>
    <row r="225" spans="1:7" ht="16.5" customHeight="1">
      <c r="A225" s="492" t="s">
        <v>944</v>
      </c>
      <c r="B225" s="492"/>
      <c r="C225" s="492"/>
      <c r="D225" s="2" t="s">
        <v>4</v>
      </c>
      <c r="E225" s="3" t="s">
        <v>5</v>
      </c>
      <c r="F225" s="4" t="s">
        <v>6</v>
      </c>
      <c r="G225" s="5"/>
    </row>
    <row r="226" spans="1:7" ht="16.5" customHeight="1">
      <c r="A226" s="492" t="s">
        <v>945</v>
      </c>
      <c r="B226" s="492"/>
      <c r="C226" s="492"/>
      <c r="D226" s="4">
        <f>SUM(D228:D237)</f>
        <v>96</v>
      </c>
      <c r="E226" s="3">
        <v>96</v>
      </c>
      <c r="F226" s="493" t="s">
        <v>8</v>
      </c>
      <c r="G226" s="5"/>
    </row>
    <row r="227" spans="1:7" ht="16.5" customHeight="1">
      <c r="A227" s="6" t="s">
        <v>9</v>
      </c>
      <c r="B227" s="7" t="s">
        <v>10</v>
      </c>
      <c r="C227" s="6" t="s">
        <v>11</v>
      </c>
      <c r="D227" s="6" t="s">
        <v>12</v>
      </c>
      <c r="E227" s="3" t="s">
        <v>13</v>
      </c>
      <c r="F227" s="493"/>
      <c r="G227" s="3" t="s">
        <v>14</v>
      </c>
    </row>
    <row r="228" spans="1:7" ht="16.5" customHeight="1">
      <c r="A228" s="6">
        <v>1</v>
      </c>
      <c r="B228" s="8" t="s">
        <v>946</v>
      </c>
      <c r="C228" s="79" t="s">
        <v>849</v>
      </c>
      <c r="D228" s="4">
        <v>4</v>
      </c>
      <c r="E228" s="3">
        <f>MIN(150,SUMIF(C228,"&gt;=110/09/01",D228)-SUMIF(C228,"&gt;=112/08/31",D228))</f>
        <v>4</v>
      </c>
      <c r="F228" s="4" t="s">
        <v>850</v>
      </c>
      <c r="G228" s="4"/>
    </row>
    <row r="229" spans="1:7" ht="16.5" customHeight="1">
      <c r="A229" s="6">
        <v>2</v>
      </c>
      <c r="B229" s="8" t="s">
        <v>853</v>
      </c>
      <c r="C229" s="6" t="s">
        <v>854</v>
      </c>
      <c r="D229" s="4">
        <v>20</v>
      </c>
      <c r="E229" s="3">
        <f>MIN(150,SUMIF(C228:C229,"&gt;=110/09/01",D228:D229)-SUMIF(C228:C229,"&gt;=112/08/31",D228:D229))</f>
        <v>24</v>
      </c>
      <c r="F229" s="4" t="s">
        <v>855</v>
      </c>
      <c r="G229" s="4"/>
    </row>
    <row r="230" spans="1:7" ht="16.5" customHeight="1">
      <c r="A230" s="4">
        <v>3</v>
      </c>
      <c r="B230" s="8" t="s">
        <v>872</v>
      </c>
      <c r="C230" s="6" t="s">
        <v>873</v>
      </c>
      <c r="D230" s="4">
        <v>5</v>
      </c>
      <c r="E230" s="3">
        <f>MIN(150,SUMIF(C228:C230,"&gt;=110/09/01",D228:D230)-SUMIF(C228:C230,"&gt;=112/08/31",D228:D230))</f>
        <v>29</v>
      </c>
      <c r="F230" s="4" t="s">
        <v>874</v>
      </c>
      <c r="G230" s="4"/>
    </row>
    <row r="231" spans="1:7" ht="16.5" customHeight="1">
      <c r="A231" s="6">
        <v>4</v>
      </c>
      <c r="B231" s="9" t="s">
        <v>856</v>
      </c>
      <c r="C231" s="6" t="s">
        <v>857</v>
      </c>
      <c r="D231" s="4">
        <v>67</v>
      </c>
      <c r="E231" s="3">
        <f>MIN(150,SUMIF(C228:C231,"&gt;=110/09/01",D228:D231)-SUMIF(C228:C231,"&gt;=112/08/31",D228:D231))</f>
        <v>96</v>
      </c>
      <c r="F231" s="4" t="s">
        <v>891</v>
      </c>
      <c r="G231" s="4"/>
    </row>
    <row r="232" spans="1:7" ht="16.5" customHeight="1">
      <c r="A232" s="4">
        <v>5</v>
      </c>
      <c r="B232" s="9"/>
      <c r="C232" s="6"/>
      <c r="D232" s="4"/>
      <c r="E232" s="3"/>
      <c r="F232" s="4"/>
      <c r="G232" s="4"/>
    </row>
    <row r="233" spans="1:7" ht="16.5" customHeight="1">
      <c r="A233" s="10">
        <v>6</v>
      </c>
      <c r="B233" s="11"/>
      <c r="C233" s="12"/>
      <c r="D233" s="10"/>
      <c r="E233" s="13"/>
      <c r="F233" s="10"/>
      <c r="G233" s="10"/>
    </row>
    <row r="234" spans="1:7" ht="16.5" customHeight="1">
      <c r="A234" s="10">
        <v>7</v>
      </c>
      <c r="B234" s="11"/>
      <c r="C234" s="12"/>
      <c r="D234" s="10"/>
      <c r="E234" s="13"/>
      <c r="F234" s="10"/>
      <c r="G234" s="10"/>
    </row>
    <row r="235" spans="1:7" ht="16.5" customHeight="1">
      <c r="A235" s="10">
        <v>8</v>
      </c>
      <c r="B235" s="11"/>
      <c r="C235" s="12"/>
      <c r="D235" s="10"/>
      <c r="E235" s="13"/>
      <c r="F235" s="10"/>
      <c r="G235" s="10"/>
    </row>
    <row r="236" spans="1:7" ht="16.5" customHeight="1">
      <c r="A236" s="10">
        <v>9</v>
      </c>
      <c r="B236" s="11"/>
      <c r="C236" s="12"/>
      <c r="D236" s="10"/>
      <c r="E236" s="13"/>
      <c r="F236" s="10"/>
      <c r="G236" s="10"/>
    </row>
    <row r="237" spans="1:7" ht="16.5" customHeight="1">
      <c r="A237" s="10">
        <v>10</v>
      </c>
      <c r="B237" s="11"/>
      <c r="C237" s="12"/>
      <c r="D237" s="10"/>
      <c r="E237" s="13"/>
      <c r="F237" s="10"/>
      <c r="G237" s="10"/>
    </row>
    <row r="238" spans="1:7" ht="16.5" customHeight="1">
      <c r="A238" s="4">
        <v>11</v>
      </c>
      <c r="B238" s="9"/>
      <c r="C238" s="9"/>
      <c r="D238" s="9"/>
      <c r="E238" s="9"/>
      <c r="F238" s="9"/>
      <c r="G238" s="9"/>
    </row>
    <row r="239" spans="1:7" ht="16.5" customHeight="1">
      <c r="A239" s="26">
        <v>12</v>
      </c>
      <c r="B239" s="9"/>
      <c r="C239" s="9"/>
      <c r="D239" s="9"/>
      <c r="E239" s="9"/>
      <c r="F239" s="9"/>
      <c r="G239" s="9"/>
    </row>
    <row r="240" spans="1:7" ht="16.5" customHeight="1">
      <c r="A240" s="492" t="s">
        <v>947</v>
      </c>
      <c r="B240" s="492"/>
      <c r="C240" s="492"/>
      <c r="D240" s="2" t="s">
        <v>4</v>
      </c>
      <c r="E240" s="3" t="s">
        <v>5</v>
      </c>
      <c r="F240" s="4" t="s">
        <v>6</v>
      </c>
      <c r="G240" s="5"/>
    </row>
    <row r="241" spans="1:7" ht="16.5" customHeight="1">
      <c r="A241" s="492" t="s">
        <v>948</v>
      </c>
      <c r="B241" s="492"/>
      <c r="C241" s="492"/>
      <c r="D241" s="4">
        <f>SUM(D243:D252)</f>
        <v>99</v>
      </c>
      <c r="E241" s="3">
        <v>99</v>
      </c>
      <c r="F241" s="493" t="s">
        <v>8</v>
      </c>
      <c r="G241" s="5"/>
    </row>
    <row r="242" spans="1:7" ht="16.5" customHeight="1">
      <c r="A242" s="6" t="s">
        <v>9</v>
      </c>
      <c r="B242" s="7" t="s">
        <v>10</v>
      </c>
      <c r="C242" s="6" t="s">
        <v>11</v>
      </c>
      <c r="D242" s="6" t="s">
        <v>12</v>
      </c>
      <c r="E242" s="3" t="s">
        <v>13</v>
      </c>
      <c r="F242" s="493"/>
      <c r="G242" s="3" t="s">
        <v>14</v>
      </c>
    </row>
    <row r="243" spans="1:7" ht="16.5" customHeight="1">
      <c r="A243" s="6">
        <v>1</v>
      </c>
      <c r="B243" s="8" t="s">
        <v>912</v>
      </c>
      <c r="C243" s="79" t="s">
        <v>913</v>
      </c>
      <c r="D243" s="4">
        <v>20</v>
      </c>
      <c r="E243" s="3">
        <f>MIN(150,SUMIF(C243,"&gt;=110/09/01",D243)-SUMIF(C243,"&gt;=112/08/31",D243))</f>
        <v>20</v>
      </c>
      <c r="F243" s="4" t="s">
        <v>914</v>
      </c>
      <c r="G243" s="4"/>
    </row>
    <row r="244" spans="1:7" ht="16.5" customHeight="1">
      <c r="A244" s="6">
        <v>2</v>
      </c>
      <c r="B244" s="9" t="s">
        <v>856</v>
      </c>
      <c r="C244" s="6" t="s">
        <v>857</v>
      </c>
      <c r="D244" s="4">
        <v>64</v>
      </c>
      <c r="E244" s="3">
        <f>MIN(150,SUMIF(C243:C244,"&gt;=110/09/01",D243:D244)-SUMIF(C243:C244,"&gt;=112/08/31",D243:D244))</f>
        <v>84</v>
      </c>
      <c r="F244" s="4" t="s">
        <v>891</v>
      </c>
      <c r="G244" s="4"/>
    </row>
    <row r="245" spans="1:7" ht="16.5" customHeight="1">
      <c r="A245" s="4">
        <v>3</v>
      </c>
      <c r="B245" s="9" t="s">
        <v>897</v>
      </c>
      <c r="C245" s="6" t="s">
        <v>898</v>
      </c>
      <c r="D245" s="4">
        <v>15</v>
      </c>
      <c r="E245" s="3">
        <f>MIN(150,SUMIF(C243:C245,"&gt;=110/09/01",D243:D245)-SUMIF(C243:C245,"&gt;=112/08/31",D243:D245))</f>
        <v>99</v>
      </c>
      <c r="F245" s="4" t="s">
        <v>581</v>
      </c>
      <c r="G245" s="4"/>
    </row>
    <row r="246" spans="1:7" ht="16.5" customHeight="1">
      <c r="A246" s="6">
        <v>4</v>
      </c>
      <c r="B246" s="9"/>
      <c r="C246" s="6"/>
      <c r="D246" s="4"/>
      <c r="E246" s="3"/>
      <c r="F246" s="4"/>
      <c r="G246" s="4"/>
    </row>
    <row r="247" spans="1:7" ht="16.5" customHeight="1">
      <c r="A247" s="4">
        <v>5</v>
      </c>
      <c r="B247" s="9"/>
      <c r="C247" s="6"/>
      <c r="D247" s="4"/>
      <c r="E247" s="3"/>
      <c r="F247" s="4"/>
      <c r="G247" s="4"/>
    </row>
    <row r="248" spans="1:7" ht="16.5" customHeight="1">
      <c r="A248" s="10">
        <v>6</v>
      </c>
      <c r="B248" s="11"/>
      <c r="C248" s="12"/>
      <c r="D248" s="10"/>
      <c r="E248" s="13"/>
      <c r="F248" s="10"/>
      <c r="G248" s="10"/>
    </row>
    <row r="249" spans="1:7" ht="16.5" customHeight="1">
      <c r="A249" s="10">
        <v>7</v>
      </c>
      <c r="B249" s="11"/>
      <c r="C249" s="12"/>
      <c r="D249" s="10"/>
      <c r="E249" s="13"/>
      <c r="F249" s="10"/>
      <c r="G249" s="10"/>
    </row>
    <row r="250" spans="1:7" ht="16.5" customHeight="1">
      <c r="A250" s="10">
        <v>8</v>
      </c>
      <c r="B250" s="11"/>
      <c r="C250" s="12"/>
      <c r="D250" s="10"/>
      <c r="E250" s="13"/>
      <c r="F250" s="10"/>
      <c r="G250" s="10"/>
    </row>
    <row r="251" spans="1:7" ht="16.5" customHeight="1">
      <c r="A251" s="10">
        <v>9</v>
      </c>
      <c r="B251" s="11"/>
      <c r="C251" s="12"/>
      <c r="D251" s="10"/>
      <c r="E251" s="13"/>
      <c r="F251" s="10"/>
      <c r="G251" s="10"/>
    </row>
    <row r="252" spans="1:7" ht="16.5" customHeight="1">
      <c r="A252" s="10">
        <v>10</v>
      </c>
      <c r="B252" s="11"/>
      <c r="C252" s="12"/>
      <c r="D252" s="10"/>
      <c r="E252" s="13"/>
      <c r="F252" s="10"/>
      <c r="G252" s="10"/>
    </row>
    <row r="253" spans="1:7" ht="16.5" customHeight="1">
      <c r="A253" s="4">
        <v>11</v>
      </c>
      <c r="B253" s="9"/>
      <c r="C253" s="9"/>
      <c r="D253" s="9"/>
      <c r="E253" s="9"/>
      <c r="F253" s="9"/>
      <c r="G253" s="9"/>
    </row>
    <row r="254" spans="1:7" ht="16.5" customHeight="1">
      <c r="A254" s="26">
        <v>12</v>
      </c>
      <c r="B254" s="9"/>
      <c r="C254" s="9"/>
      <c r="D254" s="9"/>
      <c r="E254" s="9"/>
      <c r="F254" s="9"/>
      <c r="G254" s="9"/>
    </row>
    <row r="255" spans="1:7" ht="16.5" customHeight="1">
      <c r="A255" s="492" t="s">
        <v>949</v>
      </c>
      <c r="B255" s="492"/>
      <c r="C255" s="492"/>
      <c r="D255" s="2" t="s">
        <v>4</v>
      </c>
      <c r="E255" s="3" t="s">
        <v>5</v>
      </c>
      <c r="F255" s="4" t="s">
        <v>6</v>
      </c>
      <c r="G255" s="5"/>
    </row>
    <row r="256" spans="1:7" ht="16.5" customHeight="1">
      <c r="A256" s="492" t="s">
        <v>950</v>
      </c>
      <c r="B256" s="492"/>
      <c r="C256" s="492"/>
      <c r="D256" s="4">
        <f>SUM(D258:D267)</f>
        <v>280</v>
      </c>
      <c r="E256" s="3">
        <v>200</v>
      </c>
      <c r="F256" s="493" t="s">
        <v>8</v>
      </c>
      <c r="G256" s="5"/>
    </row>
    <row r="257" spans="1:7" ht="16.5" customHeight="1">
      <c r="A257" s="6" t="s">
        <v>9</v>
      </c>
      <c r="B257" s="7" t="s">
        <v>10</v>
      </c>
      <c r="C257" s="6" t="s">
        <v>11</v>
      </c>
      <c r="D257" s="6" t="s">
        <v>12</v>
      </c>
      <c r="E257" s="3" t="s">
        <v>13</v>
      </c>
      <c r="F257" s="493"/>
      <c r="G257" s="3" t="s">
        <v>14</v>
      </c>
    </row>
    <row r="258" spans="1:7" ht="16.5" customHeight="1">
      <c r="A258" s="6">
        <v>1</v>
      </c>
      <c r="B258" s="8" t="s">
        <v>912</v>
      </c>
      <c r="C258" s="79" t="s">
        <v>913</v>
      </c>
      <c r="D258" s="4">
        <v>20</v>
      </c>
      <c r="E258" s="3">
        <f>MIN(150,SUMIF(C258,"&gt;=110/09/01",D258)-SUMIF(C258,"&gt;=112/08/31",D258))</f>
        <v>20</v>
      </c>
      <c r="F258" s="4" t="s">
        <v>914</v>
      </c>
      <c r="G258" s="4"/>
    </row>
    <row r="259" spans="1:7" ht="16.5" customHeight="1">
      <c r="A259" s="6">
        <v>2</v>
      </c>
      <c r="B259" s="9" t="s">
        <v>856</v>
      </c>
      <c r="C259" s="6" t="s">
        <v>857</v>
      </c>
      <c r="D259" s="4">
        <v>67</v>
      </c>
      <c r="E259" s="3">
        <f>MIN(150,SUMIF(C258:C259,"&gt;=110/09/01",D258:D259)-SUMIF(C258:C259,"&gt;=112/08/31",D258:D259))</f>
        <v>87</v>
      </c>
      <c r="F259" s="4" t="s">
        <v>581</v>
      </c>
      <c r="G259" s="4"/>
    </row>
    <row r="260" spans="1:7" ht="16.5" customHeight="1">
      <c r="A260" s="4">
        <v>3</v>
      </c>
      <c r="B260" s="9" t="s">
        <v>897</v>
      </c>
      <c r="C260" s="6" t="s">
        <v>898</v>
      </c>
      <c r="D260" s="4">
        <v>15</v>
      </c>
      <c r="E260" s="3">
        <f>MIN(150,SUMIF(C258:C260,"&gt;=110/09/01",D258:D260)-SUMIF(C258:C260,"&gt;=112/08/31",D258:D260))</f>
        <v>102</v>
      </c>
      <c r="F260" s="4" t="s">
        <v>581</v>
      </c>
      <c r="G260" s="4"/>
    </row>
    <row r="261" spans="1:7" ht="16.5" customHeight="1">
      <c r="A261" s="6">
        <v>4</v>
      </c>
      <c r="B261" s="9" t="s">
        <v>900</v>
      </c>
      <c r="C261" s="4" t="s">
        <v>810</v>
      </c>
      <c r="D261" s="4">
        <v>20</v>
      </c>
      <c r="E261" s="3">
        <f>MIN(150,SUMIF(C258:C261,"&gt;=110/09/01",D258:D261)-SUMIF(C258:C261,"&gt;=112/08/31",D258:D261))</f>
        <v>122</v>
      </c>
      <c r="F261" s="4" t="s">
        <v>644</v>
      </c>
      <c r="G261" s="4"/>
    </row>
    <row r="262" spans="1:7" ht="16.5" customHeight="1">
      <c r="A262" s="4">
        <v>5</v>
      </c>
      <c r="B262" s="9" t="s">
        <v>878</v>
      </c>
      <c r="C262" s="6" t="s">
        <v>879</v>
      </c>
      <c r="D262" s="4">
        <v>8</v>
      </c>
      <c r="E262" s="3">
        <f>SUM(E261,D262)</f>
        <v>130</v>
      </c>
      <c r="F262" s="4" t="s">
        <v>750</v>
      </c>
      <c r="G262" s="4"/>
    </row>
    <row r="263" spans="1:7" ht="16.5" customHeight="1">
      <c r="A263" s="10">
        <v>6</v>
      </c>
      <c r="B263" s="11" t="s">
        <v>939</v>
      </c>
      <c r="C263" s="12" t="s">
        <v>605</v>
      </c>
      <c r="D263" s="10">
        <v>6</v>
      </c>
      <c r="E263" s="13">
        <f>SUM(E262,D263)</f>
        <v>136</v>
      </c>
      <c r="F263" s="10" t="s">
        <v>606</v>
      </c>
      <c r="G263" s="10"/>
    </row>
    <row r="264" spans="1:7" ht="16.5" customHeight="1">
      <c r="A264" s="10">
        <v>7</v>
      </c>
      <c r="B264" s="11" t="s">
        <v>610</v>
      </c>
      <c r="C264" s="12" t="s">
        <v>611</v>
      </c>
      <c r="D264" s="10">
        <v>60</v>
      </c>
      <c r="E264" s="13">
        <f>MIN(150,SUMIF(C258:C264,"&gt;=110/09/01",D258:D264)-SUMIF(C258:C264,"&gt;=112/08/31",D258:D264))</f>
        <v>150</v>
      </c>
      <c r="F264" s="10" t="s">
        <v>609</v>
      </c>
      <c r="G264" s="10"/>
    </row>
    <row r="265" spans="1:7" ht="16.5" customHeight="1">
      <c r="A265" s="10">
        <v>8</v>
      </c>
      <c r="B265" s="11" t="s">
        <v>930</v>
      </c>
      <c r="C265" s="12" t="s">
        <v>931</v>
      </c>
      <c r="D265" s="10">
        <v>15</v>
      </c>
      <c r="E265" s="13">
        <f>SUM(E264,D265)</f>
        <v>165</v>
      </c>
      <c r="F265" s="10" t="s">
        <v>300</v>
      </c>
      <c r="G265" s="10"/>
    </row>
    <row r="266" spans="1:7" ht="16.5" customHeight="1">
      <c r="A266" s="10">
        <v>9</v>
      </c>
      <c r="B266" s="11" t="s">
        <v>443</v>
      </c>
      <c r="C266" s="12" t="s">
        <v>444</v>
      </c>
      <c r="D266" s="10">
        <v>65</v>
      </c>
      <c r="E266" s="13">
        <v>200</v>
      </c>
      <c r="F266" s="10" t="s">
        <v>308</v>
      </c>
      <c r="G266" s="10"/>
    </row>
    <row r="267" spans="1:7" ht="16.5" customHeight="1">
      <c r="A267" s="10">
        <v>10</v>
      </c>
      <c r="B267" s="11" t="s">
        <v>866</v>
      </c>
      <c r="C267" s="85" t="s">
        <v>867</v>
      </c>
      <c r="D267" s="86">
        <v>4</v>
      </c>
      <c r="E267" s="13">
        <v>200</v>
      </c>
      <c r="F267" s="10" t="s">
        <v>308</v>
      </c>
      <c r="G267" s="10"/>
    </row>
    <row r="268" spans="1:7" ht="16.5" customHeight="1">
      <c r="A268" s="4">
        <v>11</v>
      </c>
      <c r="B268" s="9"/>
      <c r="C268" s="9"/>
      <c r="D268" s="9"/>
      <c r="E268" s="9"/>
      <c r="F268" s="9"/>
      <c r="G268" s="9"/>
    </row>
    <row r="269" spans="1:7" ht="16.5" customHeight="1">
      <c r="A269" s="26">
        <v>12</v>
      </c>
      <c r="B269" s="9"/>
      <c r="C269" s="9"/>
      <c r="D269" s="9"/>
      <c r="E269" s="9"/>
      <c r="F269" s="9"/>
      <c r="G269" s="9"/>
    </row>
    <row r="270" spans="1:7" ht="16.5" customHeight="1">
      <c r="A270" s="492" t="s">
        <v>951</v>
      </c>
      <c r="B270" s="492"/>
      <c r="C270" s="492"/>
      <c r="D270" s="2" t="s">
        <v>4</v>
      </c>
      <c r="E270" s="3" t="s">
        <v>5</v>
      </c>
      <c r="F270" s="4" t="s">
        <v>6</v>
      </c>
      <c r="G270" s="5"/>
    </row>
    <row r="271" spans="1:7" ht="16.5" customHeight="1">
      <c r="A271" s="492" t="s">
        <v>952</v>
      </c>
      <c r="B271" s="492"/>
      <c r="C271" s="492"/>
      <c r="D271" s="4">
        <f>SUM(D273:D282)</f>
        <v>206</v>
      </c>
      <c r="E271" s="3">
        <v>206</v>
      </c>
      <c r="F271" s="493" t="s">
        <v>8</v>
      </c>
      <c r="G271" s="5"/>
    </row>
    <row r="272" spans="1:7" ht="16.5" customHeight="1">
      <c r="A272" s="6" t="s">
        <v>9</v>
      </c>
      <c r="B272" s="7" t="s">
        <v>10</v>
      </c>
      <c r="C272" s="6" t="s">
        <v>11</v>
      </c>
      <c r="D272" s="6" t="s">
        <v>12</v>
      </c>
      <c r="E272" s="3" t="s">
        <v>13</v>
      </c>
      <c r="F272" s="493"/>
      <c r="G272" s="3" t="s">
        <v>14</v>
      </c>
    </row>
    <row r="273" spans="1:7" ht="16.5" customHeight="1">
      <c r="A273" s="6">
        <v>1</v>
      </c>
      <c r="B273" s="8" t="s">
        <v>443</v>
      </c>
      <c r="C273" s="6" t="s">
        <v>444</v>
      </c>
      <c r="D273" s="4">
        <v>65</v>
      </c>
      <c r="E273" s="3">
        <v>65</v>
      </c>
      <c r="F273" s="4" t="s">
        <v>308</v>
      </c>
      <c r="G273" s="4"/>
    </row>
    <row r="274" spans="1:7" ht="16.5" customHeight="1">
      <c r="A274" s="6">
        <v>2</v>
      </c>
      <c r="B274" s="9" t="s">
        <v>953</v>
      </c>
      <c r="C274" s="6" t="s">
        <v>954</v>
      </c>
      <c r="D274" s="4">
        <v>30</v>
      </c>
      <c r="E274" s="3">
        <v>95</v>
      </c>
      <c r="F274" s="4" t="s">
        <v>130</v>
      </c>
      <c r="G274" s="4"/>
    </row>
    <row r="275" spans="1:7" ht="16.5" customHeight="1">
      <c r="A275" s="4">
        <v>3</v>
      </c>
      <c r="B275" s="9" t="s">
        <v>955</v>
      </c>
      <c r="C275" s="6" t="s">
        <v>956</v>
      </c>
      <c r="D275" s="4">
        <v>30</v>
      </c>
      <c r="E275" s="3">
        <v>125</v>
      </c>
      <c r="F275" s="4" t="s">
        <v>130</v>
      </c>
      <c r="G275" s="4"/>
    </row>
    <row r="276" spans="1:7" ht="16.5" customHeight="1">
      <c r="A276" s="6">
        <v>4</v>
      </c>
      <c r="B276" s="9" t="s">
        <v>957</v>
      </c>
      <c r="C276" s="6" t="s">
        <v>958</v>
      </c>
      <c r="D276" s="4">
        <v>75</v>
      </c>
      <c r="E276" s="3">
        <v>200</v>
      </c>
      <c r="F276" s="4" t="s">
        <v>212</v>
      </c>
      <c r="G276" s="4"/>
    </row>
    <row r="277" spans="1:7" ht="16.5" customHeight="1">
      <c r="A277" s="4">
        <v>5</v>
      </c>
      <c r="B277" s="454" t="s">
        <v>3302</v>
      </c>
      <c r="C277" s="458" t="s">
        <v>3303</v>
      </c>
      <c r="D277" s="4">
        <v>6</v>
      </c>
      <c r="E277" s="3">
        <v>206</v>
      </c>
      <c r="F277" s="4" t="s">
        <v>3301</v>
      </c>
      <c r="G277" s="4"/>
    </row>
    <row r="278" spans="1:7" ht="16.5" customHeight="1">
      <c r="A278" s="10">
        <v>6</v>
      </c>
      <c r="B278" s="11"/>
      <c r="C278" s="12"/>
      <c r="D278" s="10"/>
      <c r="E278" s="13"/>
      <c r="F278" s="10"/>
      <c r="G278" s="10"/>
    </row>
    <row r="279" spans="1:7" ht="16.5" customHeight="1">
      <c r="A279" s="10">
        <v>7</v>
      </c>
      <c r="B279" s="11"/>
      <c r="C279" s="12"/>
      <c r="D279" s="10"/>
      <c r="E279" s="13"/>
      <c r="F279" s="10"/>
      <c r="G279" s="10"/>
    </row>
    <row r="280" spans="1:7" ht="16.5" customHeight="1">
      <c r="A280" s="10">
        <v>8</v>
      </c>
      <c r="B280" s="11"/>
      <c r="C280" s="12"/>
      <c r="D280" s="10"/>
      <c r="E280" s="13"/>
      <c r="F280" s="10"/>
      <c r="G280" s="10"/>
    </row>
    <row r="281" spans="1:7" ht="16.5" customHeight="1">
      <c r="A281" s="10">
        <v>9</v>
      </c>
      <c r="B281" s="11"/>
      <c r="C281" s="12"/>
      <c r="D281" s="10"/>
      <c r="E281" s="13"/>
      <c r="F281" s="10"/>
      <c r="G281" s="10"/>
    </row>
    <row r="282" spans="1:7" ht="16.5" customHeight="1">
      <c r="A282" s="10">
        <v>10</v>
      </c>
      <c r="B282" s="11"/>
      <c r="C282" s="12"/>
      <c r="D282" s="10"/>
      <c r="E282" s="13"/>
      <c r="F282" s="10"/>
      <c r="G282" s="10"/>
    </row>
    <row r="283" spans="1:7" ht="16.5" customHeight="1">
      <c r="A283" s="4">
        <v>11</v>
      </c>
      <c r="B283" s="9"/>
      <c r="C283" s="9"/>
      <c r="D283" s="9"/>
      <c r="E283" s="9"/>
      <c r="F283" s="9"/>
      <c r="G283" s="9"/>
    </row>
    <row r="284" spans="1:7" ht="16.5" customHeight="1">
      <c r="A284" s="26">
        <v>12</v>
      </c>
      <c r="B284" s="9"/>
      <c r="C284" s="9"/>
      <c r="D284" s="9"/>
      <c r="E284" s="9"/>
      <c r="F284" s="9"/>
      <c r="G284" s="9"/>
    </row>
    <row r="285" spans="1:7" ht="16.5" customHeight="1">
      <c r="A285" s="492" t="s">
        <v>959</v>
      </c>
      <c r="B285" s="492"/>
      <c r="C285" s="492"/>
      <c r="D285" s="2" t="s">
        <v>4</v>
      </c>
      <c r="E285" s="3" t="s">
        <v>5</v>
      </c>
      <c r="F285" s="4" t="s">
        <v>6</v>
      </c>
      <c r="G285" s="5"/>
    </row>
    <row r="286" spans="1:7" ht="16.5" customHeight="1">
      <c r="A286" s="492" t="s">
        <v>960</v>
      </c>
      <c r="B286" s="492"/>
      <c r="C286" s="492"/>
      <c r="D286" s="4">
        <f>SUM(D288:D297)</f>
        <v>126</v>
      </c>
      <c r="E286" s="3">
        <v>126</v>
      </c>
      <c r="F286" s="493" t="s">
        <v>8</v>
      </c>
      <c r="G286" s="5"/>
    </row>
    <row r="287" spans="1:7" ht="16.5" customHeight="1">
      <c r="A287" s="6" t="s">
        <v>9</v>
      </c>
      <c r="B287" s="7" t="s">
        <v>10</v>
      </c>
      <c r="C287" s="6" t="s">
        <v>11</v>
      </c>
      <c r="D287" s="6" t="s">
        <v>12</v>
      </c>
      <c r="E287" s="3" t="s">
        <v>13</v>
      </c>
      <c r="F287" s="493"/>
      <c r="G287" s="3" t="s">
        <v>14</v>
      </c>
    </row>
    <row r="288" spans="1:7" ht="16.5" customHeight="1">
      <c r="A288" s="6">
        <v>1</v>
      </c>
      <c r="B288" s="9" t="s">
        <v>897</v>
      </c>
      <c r="C288" s="6" t="s">
        <v>898</v>
      </c>
      <c r="D288" s="4">
        <v>15</v>
      </c>
      <c r="E288" s="3">
        <f>MIN(150,SUMIF(C288,"&gt;=110/09/01",D288)-SUMIF(C288,"&gt;=112/08/31",D288))</f>
        <v>15</v>
      </c>
      <c r="F288" s="4" t="s">
        <v>581</v>
      </c>
      <c r="G288" s="4"/>
    </row>
    <row r="289" spans="1:8" ht="16.5" customHeight="1">
      <c r="A289" s="6">
        <v>2</v>
      </c>
      <c r="B289" s="8" t="s">
        <v>443</v>
      </c>
      <c r="C289" s="6" t="s">
        <v>444</v>
      </c>
      <c r="D289" s="4">
        <v>65</v>
      </c>
      <c r="E289" s="3">
        <f>SUM(E288,D289)</f>
        <v>80</v>
      </c>
      <c r="F289" s="4" t="s">
        <v>308</v>
      </c>
      <c r="G289" s="4"/>
    </row>
    <row r="290" spans="1:8" ht="16.5" customHeight="1">
      <c r="A290" s="4">
        <v>3</v>
      </c>
      <c r="B290" s="9" t="s">
        <v>866</v>
      </c>
      <c r="C290" s="6" t="s">
        <v>867</v>
      </c>
      <c r="D290" s="4">
        <v>4</v>
      </c>
      <c r="E290" s="3">
        <f>SUM(E289,D290)</f>
        <v>84</v>
      </c>
      <c r="F290" s="4" t="s">
        <v>308</v>
      </c>
      <c r="G290" s="4"/>
    </row>
    <row r="291" spans="1:8" ht="16.5" customHeight="1">
      <c r="A291" s="6">
        <v>4</v>
      </c>
      <c r="B291" s="438" t="s">
        <v>3283</v>
      </c>
      <c r="C291" s="459" t="s">
        <v>3284</v>
      </c>
      <c r="D291" s="4">
        <v>12</v>
      </c>
      <c r="E291" s="3">
        <v>96</v>
      </c>
      <c r="F291" s="4" t="s">
        <v>3281</v>
      </c>
      <c r="G291" s="4"/>
    </row>
    <row r="292" spans="1:8" ht="16.5" customHeight="1">
      <c r="A292" s="4">
        <v>5</v>
      </c>
      <c r="B292" s="9" t="s">
        <v>3308</v>
      </c>
      <c r="C292" s="6" t="s">
        <v>3307</v>
      </c>
      <c r="D292" s="4">
        <v>30</v>
      </c>
      <c r="E292" s="3">
        <v>126</v>
      </c>
      <c r="F292" s="4" t="s">
        <v>3301</v>
      </c>
      <c r="G292" s="4"/>
    </row>
    <row r="293" spans="1:8" ht="16.5" customHeight="1">
      <c r="A293" s="10">
        <v>6</v>
      </c>
      <c r="B293" s="11"/>
      <c r="C293" s="12"/>
      <c r="D293" s="10"/>
      <c r="E293" s="13"/>
      <c r="F293" s="10"/>
      <c r="G293" s="10"/>
    </row>
    <row r="294" spans="1:8" ht="16.5" customHeight="1">
      <c r="A294" s="10">
        <v>7</v>
      </c>
      <c r="B294" s="11"/>
      <c r="C294" s="12"/>
      <c r="D294" s="10"/>
      <c r="E294" s="13"/>
      <c r="F294" s="10"/>
      <c r="G294" s="10"/>
    </row>
    <row r="295" spans="1:8" ht="16.5" customHeight="1">
      <c r="A295" s="10">
        <v>8</v>
      </c>
      <c r="B295" s="11"/>
      <c r="C295" s="12"/>
      <c r="D295" s="10"/>
      <c r="E295" s="13"/>
      <c r="F295" s="10"/>
      <c r="G295" s="10"/>
    </row>
    <row r="296" spans="1:8" ht="16.5" customHeight="1">
      <c r="A296" s="10">
        <v>9</v>
      </c>
      <c r="B296" s="11"/>
      <c r="C296" s="12"/>
      <c r="D296" s="10"/>
      <c r="E296" s="13"/>
      <c r="F296" s="10"/>
      <c r="G296" s="10"/>
    </row>
    <row r="297" spans="1:8" ht="16.5" customHeight="1">
      <c r="A297" s="10">
        <v>10</v>
      </c>
      <c r="B297" s="11"/>
      <c r="C297" s="12"/>
      <c r="D297" s="10"/>
      <c r="E297" s="13"/>
      <c r="F297" s="10"/>
      <c r="G297" s="10"/>
      <c r="H297" s="1" t="s">
        <v>326</v>
      </c>
    </row>
    <row r="298" spans="1:8" ht="16.5" customHeight="1">
      <c r="A298" s="4">
        <v>11</v>
      </c>
      <c r="B298" s="9"/>
      <c r="C298" s="9"/>
      <c r="D298" s="9"/>
      <c r="E298" s="9"/>
      <c r="F298" s="9"/>
      <c r="G298" s="9"/>
    </row>
    <row r="299" spans="1:8" ht="16.5" customHeight="1">
      <c r="A299" s="26">
        <v>12</v>
      </c>
      <c r="B299" s="9"/>
      <c r="C299" s="9"/>
      <c r="D299" s="9"/>
      <c r="E299" s="9"/>
      <c r="F299" s="9"/>
      <c r="G299" s="9"/>
    </row>
    <row r="300" spans="1:8" ht="16.5" customHeight="1">
      <c r="A300" s="492" t="s">
        <v>961</v>
      </c>
      <c r="B300" s="492"/>
      <c r="C300" s="492"/>
      <c r="D300" s="2" t="s">
        <v>4</v>
      </c>
      <c r="E300" s="3" t="s">
        <v>5</v>
      </c>
      <c r="F300" s="4" t="s">
        <v>6</v>
      </c>
      <c r="G300" s="5"/>
    </row>
    <row r="301" spans="1:8" ht="16.5" customHeight="1">
      <c r="A301" s="492" t="s">
        <v>962</v>
      </c>
      <c r="B301" s="492"/>
      <c r="C301" s="492"/>
      <c r="D301" s="4">
        <f>SUM(D303:D312)</f>
        <v>213</v>
      </c>
      <c r="E301" s="3">
        <v>213</v>
      </c>
      <c r="F301" s="493" t="s">
        <v>8</v>
      </c>
      <c r="G301" s="5"/>
    </row>
    <row r="302" spans="1:8" ht="16.5" customHeight="1">
      <c r="A302" s="6" t="s">
        <v>9</v>
      </c>
      <c r="B302" s="7" t="s">
        <v>10</v>
      </c>
      <c r="C302" s="6" t="s">
        <v>11</v>
      </c>
      <c r="D302" s="6" t="s">
        <v>12</v>
      </c>
      <c r="E302" s="3" t="s">
        <v>13</v>
      </c>
      <c r="F302" s="493"/>
      <c r="G302" s="3" t="s">
        <v>14</v>
      </c>
    </row>
    <row r="303" spans="1:8" ht="16.5" customHeight="1">
      <c r="A303" s="6">
        <v>1</v>
      </c>
      <c r="B303" s="9" t="s">
        <v>897</v>
      </c>
      <c r="C303" s="6" t="s">
        <v>898</v>
      </c>
      <c r="D303" s="4">
        <v>15</v>
      </c>
      <c r="E303" s="3">
        <f>MIN(150,SUMIF(C303,"&gt;=110/09/01",D303)-SUMIF(C303,"&gt;=112/08/31",D303))</f>
        <v>15</v>
      </c>
      <c r="F303" s="4" t="s">
        <v>581</v>
      </c>
      <c r="G303" s="4"/>
    </row>
    <row r="304" spans="1:8" ht="16.5" customHeight="1">
      <c r="A304" s="6">
        <v>2</v>
      </c>
      <c r="B304" s="9" t="s">
        <v>878</v>
      </c>
      <c r="C304" s="6" t="s">
        <v>879</v>
      </c>
      <c r="D304" s="4">
        <v>8</v>
      </c>
      <c r="E304" s="3">
        <f>SUM(E303,D304)</f>
        <v>23</v>
      </c>
      <c r="F304" s="4" t="s">
        <v>750</v>
      </c>
      <c r="G304" s="4"/>
    </row>
    <row r="305" spans="1:7" ht="16.5" customHeight="1">
      <c r="A305" s="4">
        <v>3</v>
      </c>
      <c r="B305" s="9" t="s">
        <v>938</v>
      </c>
      <c r="C305" s="6" t="s">
        <v>822</v>
      </c>
      <c r="D305" s="4">
        <v>30</v>
      </c>
      <c r="E305" s="3">
        <f>SUM(E304,D305)</f>
        <v>53</v>
      </c>
      <c r="F305" s="4" t="s">
        <v>750</v>
      </c>
      <c r="G305" s="4"/>
    </row>
    <row r="306" spans="1:7" ht="16.5" customHeight="1">
      <c r="A306" s="6">
        <v>4</v>
      </c>
      <c r="B306" s="9" t="s">
        <v>610</v>
      </c>
      <c r="C306" s="6" t="s">
        <v>611</v>
      </c>
      <c r="D306" s="4">
        <v>60</v>
      </c>
      <c r="E306" s="3">
        <v>113</v>
      </c>
      <c r="F306" s="4" t="s">
        <v>609</v>
      </c>
      <c r="G306" s="4"/>
    </row>
    <row r="307" spans="1:7" ht="16.5" customHeight="1">
      <c r="A307" s="4">
        <v>5</v>
      </c>
      <c r="B307" s="9" t="s">
        <v>694</v>
      </c>
      <c r="C307" s="4" t="s">
        <v>541</v>
      </c>
      <c r="D307" s="4">
        <v>20</v>
      </c>
      <c r="E307" s="3">
        <f>SUM(E306,D307)</f>
        <v>133</v>
      </c>
      <c r="F307" s="4" t="s">
        <v>300</v>
      </c>
      <c r="G307" s="4"/>
    </row>
    <row r="308" spans="1:7" ht="16.5" customHeight="1">
      <c r="A308" s="10">
        <v>6</v>
      </c>
      <c r="B308" s="11" t="s">
        <v>237</v>
      </c>
      <c r="C308" s="12" t="s">
        <v>543</v>
      </c>
      <c r="D308" s="10">
        <v>30</v>
      </c>
      <c r="E308" s="13">
        <f>SUM(E307,D308)</f>
        <v>163</v>
      </c>
      <c r="F308" s="10" t="s">
        <v>308</v>
      </c>
      <c r="G308" s="10"/>
    </row>
    <row r="309" spans="1:7" ht="16.5" customHeight="1">
      <c r="A309" s="10">
        <v>7</v>
      </c>
      <c r="B309" s="11" t="s">
        <v>233</v>
      </c>
      <c r="C309" s="12" t="s">
        <v>234</v>
      </c>
      <c r="D309" s="10">
        <v>20</v>
      </c>
      <c r="E309" s="13">
        <v>183</v>
      </c>
      <c r="F309" s="10" t="s">
        <v>130</v>
      </c>
      <c r="G309" s="10"/>
    </row>
    <row r="310" spans="1:7" ht="16.5" customHeight="1">
      <c r="A310" s="10">
        <v>8</v>
      </c>
      <c r="B310" s="52" t="s">
        <v>237</v>
      </c>
      <c r="C310" s="53" t="s">
        <v>238</v>
      </c>
      <c r="D310" s="54">
        <v>10</v>
      </c>
      <c r="E310" s="55">
        <v>193</v>
      </c>
      <c r="F310" s="41" t="s">
        <v>135</v>
      </c>
      <c r="G310" s="10"/>
    </row>
    <row r="311" spans="1:7" ht="16.5" customHeight="1">
      <c r="A311" s="10">
        <v>9</v>
      </c>
      <c r="B311" s="435" t="s">
        <v>3142</v>
      </c>
      <c r="C311" s="436" t="s">
        <v>3143</v>
      </c>
      <c r="D311" s="10">
        <v>20</v>
      </c>
      <c r="E311" s="13">
        <v>213</v>
      </c>
      <c r="F311" s="10" t="s">
        <v>3145</v>
      </c>
      <c r="G311" s="10"/>
    </row>
    <row r="312" spans="1:7" ht="16.5" customHeight="1">
      <c r="A312" s="10">
        <v>10</v>
      </c>
      <c r="B312" s="11"/>
      <c r="C312" s="12"/>
      <c r="D312" s="10"/>
      <c r="E312" s="13"/>
      <c r="F312" s="10"/>
      <c r="G312" s="10"/>
    </row>
    <row r="313" spans="1:7" ht="16.5" customHeight="1">
      <c r="A313" s="4">
        <v>11</v>
      </c>
      <c r="B313" s="9"/>
      <c r="C313" s="9"/>
      <c r="D313" s="9"/>
      <c r="E313" s="9"/>
      <c r="F313" s="9"/>
      <c r="G313" s="9"/>
    </row>
    <row r="314" spans="1:7" ht="16.5" customHeight="1">
      <c r="A314" s="26">
        <v>12</v>
      </c>
      <c r="B314" s="9"/>
      <c r="C314" s="9"/>
      <c r="D314" s="9"/>
      <c r="E314" s="9"/>
      <c r="F314" s="9"/>
      <c r="G314" s="9"/>
    </row>
    <row r="315" spans="1:7" ht="16.5" customHeight="1">
      <c r="A315" s="492" t="s">
        <v>963</v>
      </c>
      <c r="B315" s="492"/>
      <c r="C315" s="492"/>
      <c r="D315" s="2" t="s">
        <v>4</v>
      </c>
      <c r="E315" s="3" t="s">
        <v>5</v>
      </c>
      <c r="F315" s="4" t="s">
        <v>6</v>
      </c>
      <c r="G315" s="5"/>
    </row>
    <row r="316" spans="1:7" ht="16.5" customHeight="1">
      <c r="A316" s="492" t="s">
        <v>964</v>
      </c>
      <c r="B316" s="492"/>
      <c r="C316" s="492"/>
      <c r="D316" s="4">
        <f>SUM(D318:D329)</f>
        <v>227</v>
      </c>
      <c r="E316" s="3">
        <v>200</v>
      </c>
      <c r="F316" s="493" t="s">
        <v>8</v>
      </c>
      <c r="G316" s="5"/>
    </row>
    <row r="317" spans="1:7" ht="16.5" customHeight="1">
      <c r="A317" s="6" t="s">
        <v>9</v>
      </c>
      <c r="B317" s="7" t="s">
        <v>10</v>
      </c>
      <c r="C317" s="6" t="s">
        <v>11</v>
      </c>
      <c r="D317" s="6" t="s">
        <v>12</v>
      </c>
      <c r="E317" s="3" t="s">
        <v>13</v>
      </c>
      <c r="F317" s="493"/>
      <c r="G317" s="3" t="s">
        <v>14</v>
      </c>
    </row>
    <row r="318" spans="1:7" ht="16.5" customHeight="1">
      <c r="A318" s="6">
        <v>1</v>
      </c>
      <c r="B318" s="9" t="s">
        <v>897</v>
      </c>
      <c r="C318" s="6" t="s">
        <v>898</v>
      </c>
      <c r="D318" s="4">
        <v>15</v>
      </c>
      <c r="E318" s="3">
        <f>MIN(150,SUMIF(C318,"&gt;=110/09/01",D318)-SUMIF(C318,"&gt;=112/08/31",D318))</f>
        <v>15</v>
      </c>
      <c r="F318" s="4" t="s">
        <v>581</v>
      </c>
      <c r="G318" s="4"/>
    </row>
    <row r="319" spans="1:7" ht="16.5" customHeight="1">
      <c r="A319" s="6">
        <v>2</v>
      </c>
      <c r="B319" s="9" t="s">
        <v>878</v>
      </c>
      <c r="C319" s="6" t="s">
        <v>879</v>
      </c>
      <c r="D319" s="4">
        <v>8</v>
      </c>
      <c r="E319" s="3">
        <f>SUM(E318,D319)</f>
        <v>23</v>
      </c>
      <c r="F319" s="4" t="s">
        <v>750</v>
      </c>
      <c r="G319" s="4"/>
    </row>
    <row r="320" spans="1:7" ht="16.5" customHeight="1">
      <c r="A320" s="4">
        <v>3</v>
      </c>
      <c r="B320" s="9" t="s">
        <v>571</v>
      </c>
      <c r="C320" s="6" t="s">
        <v>572</v>
      </c>
      <c r="D320" s="4">
        <v>10</v>
      </c>
      <c r="E320" s="3">
        <f>MIN(150,SUMIF(C318:C320,"&gt;=110/09/01",D318:D320)-SUMIF(C318,"&gt;=112/08/31",D318))</f>
        <v>33</v>
      </c>
      <c r="F320" s="4" t="s">
        <v>582</v>
      </c>
      <c r="G320" s="4"/>
    </row>
    <row r="321" spans="1:7" ht="16.5" customHeight="1">
      <c r="A321" s="6">
        <v>4</v>
      </c>
      <c r="B321" s="9" t="s">
        <v>965</v>
      </c>
      <c r="C321" s="6" t="s">
        <v>304</v>
      </c>
      <c r="D321" s="4">
        <v>24</v>
      </c>
      <c r="E321" s="3">
        <f>SUM(E320,D321)</f>
        <v>57</v>
      </c>
      <c r="F321" s="4" t="s">
        <v>305</v>
      </c>
      <c r="G321" s="4"/>
    </row>
    <row r="322" spans="1:7" ht="16.5" customHeight="1">
      <c r="A322" s="4">
        <v>5</v>
      </c>
      <c r="B322" s="9" t="s">
        <v>298</v>
      </c>
      <c r="C322" s="4" t="s">
        <v>511</v>
      </c>
      <c r="D322" s="4">
        <v>16</v>
      </c>
      <c r="E322" s="3">
        <f>SUM(E321,D322)</f>
        <v>73</v>
      </c>
      <c r="F322" s="4" t="s">
        <v>308</v>
      </c>
      <c r="G322" s="4"/>
    </row>
    <row r="323" spans="1:7" ht="16.5" customHeight="1">
      <c r="A323" s="10">
        <v>6</v>
      </c>
      <c r="B323" s="11" t="s">
        <v>443</v>
      </c>
      <c r="C323" s="12" t="s">
        <v>444</v>
      </c>
      <c r="D323" s="10">
        <v>65</v>
      </c>
      <c r="E323" s="13">
        <f>SUM(E322,D323)</f>
        <v>138</v>
      </c>
      <c r="F323" s="10" t="s">
        <v>308</v>
      </c>
      <c r="G323" s="10"/>
    </row>
    <row r="324" spans="1:7" ht="16.5" customHeight="1">
      <c r="A324" s="10">
        <v>7</v>
      </c>
      <c r="B324" s="11" t="s">
        <v>866</v>
      </c>
      <c r="C324" s="85" t="s">
        <v>867</v>
      </c>
      <c r="D324" s="86">
        <v>4</v>
      </c>
      <c r="E324" s="13">
        <f>SUM(E323,D324)</f>
        <v>142</v>
      </c>
      <c r="F324" s="10" t="s">
        <v>308</v>
      </c>
      <c r="G324" s="10"/>
    </row>
    <row r="325" spans="1:7" ht="16.5" customHeight="1">
      <c r="A325" s="10">
        <v>8</v>
      </c>
      <c r="B325" s="11" t="s">
        <v>966</v>
      </c>
      <c r="C325" s="12" t="s">
        <v>967</v>
      </c>
      <c r="D325" s="10">
        <v>10</v>
      </c>
      <c r="E325" s="13">
        <v>152</v>
      </c>
      <c r="F325" s="10" t="s">
        <v>130</v>
      </c>
      <c r="G325" s="10"/>
    </row>
    <row r="326" spans="1:7" ht="16.5" customHeight="1">
      <c r="A326" s="10">
        <v>9</v>
      </c>
      <c r="B326" s="11" t="s">
        <v>968</v>
      </c>
      <c r="C326" s="12" t="s">
        <v>969</v>
      </c>
      <c r="D326" s="10">
        <v>7</v>
      </c>
      <c r="E326" s="13">
        <v>159</v>
      </c>
      <c r="F326" s="10" t="s">
        <v>130</v>
      </c>
      <c r="G326" s="10"/>
    </row>
    <row r="327" spans="1:7" ht="16.5" customHeight="1">
      <c r="A327" s="10">
        <v>10</v>
      </c>
      <c r="B327" s="11" t="s">
        <v>970</v>
      </c>
      <c r="C327" s="12" t="s">
        <v>340</v>
      </c>
      <c r="D327" s="10">
        <v>20</v>
      </c>
      <c r="E327" s="13">
        <v>179</v>
      </c>
      <c r="F327" s="10" t="s">
        <v>130</v>
      </c>
      <c r="G327" s="10"/>
    </row>
    <row r="328" spans="1:7" ht="16.5" customHeight="1">
      <c r="A328" s="4">
        <v>11</v>
      </c>
      <c r="B328" s="9" t="s">
        <v>249</v>
      </c>
      <c r="C328" s="4" t="s">
        <v>250</v>
      </c>
      <c r="D328" s="4">
        <v>28</v>
      </c>
      <c r="E328" s="3">
        <v>200</v>
      </c>
      <c r="F328" s="4" t="s">
        <v>130</v>
      </c>
      <c r="G328" s="9"/>
    </row>
    <row r="329" spans="1:7" ht="16.5" customHeight="1">
      <c r="A329" s="26">
        <v>12</v>
      </c>
      <c r="B329" s="29" t="s">
        <v>341</v>
      </c>
      <c r="C329" s="30" t="s">
        <v>342</v>
      </c>
      <c r="D329" s="31">
        <v>20</v>
      </c>
      <c r="E329" s="32">
        <v>200</v>
      </c>
      <c r="F329" s="31" t="s">
        <v>133</v>
      </c>
      <c r="G329" s="9"/>
    </row>
    <row r="330" spans="1:7" ht="16.5" customHeight="1">
      <c r="A330" s="492" t="s">
        <v>971</v>
      </c>
      <c r="B330" s="492"/>
      <c r="C330" s="492"/>
      <c r="D330" s="2" t="s">
        <v>4</v>
      </c>
      <c r="E330" s="3" t="s">
        <v>5</v>
      </c>
      <c r="F330" s="4" t="s">
        <v>6</v>
      </c>
      <c r="G330" s="5"/>
    </row>
    <row r="331" spans="1:7" ht="16.5" customHeight="1">
      <c r="A331" s="492" t="s">
        <v>972</v>
      </c>
      <c r="B331" s="492"/>
      <c r="C331" s="492"/>
      <c r="D331" s="4">
        <f>SUM(D333:D342)</f>
        <v>206.5</v>
      </c>
      <c r="E331" s="3">
        <v>200</v>
      </c>
      <c r="F331" s="493" t="s">
        <v>8</v>
      </c>
      <c r="G331" s="5"/>
    </row>
    <row r="332" spans="1:7" ht="16.5" customHeight="1">
      <c r="A332" s="6" t="s">
        <v>9</v>
      </c>
      <c r="B332" s="7" t="s">
        <v>10</v>
      </c>
      <c r="C332" s="6" t="s">
        <v>11</v>
      </c>
      <c r="D332" s="6" t="s">
        <v>12</v>
      </c>
      <c r="E332" s="3" t="s">
        <v>13</v>
      </c>
      <c r="F332" s="493"/>
      <c r="G332" s="3" t="s">
        <v>14</v>
      </c>
    </row>
    <row r="333" spans="1:7" ht="16.5" customHeight="1">
      <c r="A333" s="6">
        <v>1</v>
      </c>
      <c r="B333" s="9" t="s">
        <v>897</v>
      </c>
      <c r="C333" s="6" t="s">
        <v>898</v>
      </c>
      <c r="D333" s="4">
        <v>15</v>
      </c>
      <c r="E333" s="3">
        <f>MIN(150,SUMIF(C333,"&gt;=110/09/01",D333)-SUMIF(C333,"&gt;=112/08/31",D333))</f>
        <v>15</v>
      </c>
      <c r="F333" s="4" t="s">
        <v>581</v>
      </c>
      <c r="G333" s="4"/>
    </row>
    <row r="334" spans="1:7" ht="16.5" customHeight="1">
      <c r="A334" s="6">
        <v>2</v>
      </c>
      <c r="B334" s="9" t="s">
        <v>878</v>
      </c>
      <c r="C334" s="6" t="s">
        <v>879</v>
      </c>
      <c r="D334" s="4">
        <v>8</v>
      </c>
      <c r="E334" s="3">
        <f>SUM(E333,D334)</f>
        <v>23</v>
      </c>
      <c r="F334" s="4" t="s">
        <v>750</v>
      </c>
      <c r="G334" s="4"/>
    </row>
    <row r="335" spans="1:7" ht="16.5" customHeight="1">
      <c r="A335" s="6">
        <v>3</v>
      </c>
      <c r="B335" s="9" t="s">
        <v>864</v>
      </c>
      <c r="C335" s="6" t="s">
        <v>865</v>
      </c>
      <c r="D335" s="4">
        <v>4</v>
      </c>
      <c r="E335" s="3">
        <f>SUM(E334,D335)</f>
        <v>27</v>
      </c>
      <c r="F335" s="4" t="s">
        <v>609</v>
      </c>
      <c r="G335" s="4"/>
    </row>
    <row r="336" spans="1:7" ht="16.5" customHeight="1">
      <c r="A336" s="6">
        <v>4</v>
      </c>
      <c r="B336" s="9" t="s">
        <v>443</v>
      </c>
      <c r="C336" s="6" t="s">
        <v>444</v>
      </c>
      <c r="D336" s="4">
        <v>65</v>
      </c>
      <c r="E336" s="3">
        <f>SUM(E335,D336)</f>
        <v>92</v>
      </c>
      <c r="F336" s="4" t="s">
        <v>308</v>
      </c>
      <c r="G336" s="4"/>
    </row>
    <row r="337" spans="1:7" ht="16.5" customHeight="1">
      <c r="A337" s="4">
        <v>5</v>
      </c>
      <c r="B337" s="9" t="s">
        <v>866</v>
      </c>
      <c r="C337" s="6" t="s">
        <v>867</v>
      </c>
      <c r="D337" s="4">
        <v>4</v>
      </c>
      <c r="E337" s="3">
        <f>SUM(E336,D337)</f>
        <v>96</v>
      </c>
      <c r="F337" s="4" t="s">
        <v>308</v>
      </c>
      <c r="G337" s="4"/>
    </row>
    <row r="338" spans="1:7" ht="16.5" customHeight="1">
      <c r="A338" s="10">
        <v>6</v>
      </c>
      <c r="B338" s="11" t="s">
        <v>973</v>
      </c>
      <c r="C338" s="12" t="s">
        <v>974</v>
      </c>
      <c r="D338" s="10">
        <v>110.5</v>
      </c>
      <c r="E338" s="13">
        <v>200</v>
      </c>
      <c r="F338" s="10" t="s">
        <v>454</v>
      </c>
      <c r="G338" s="10"/>
    </row>
    <row r="339" spans="1:7" ht="16.5" customHeight="1">
      <c r="A339" s="10">
        <v>7</v>
      </c>
      <c r="B339" s="11"/>
      <c r="C339" s="12"/>
      <c r="D339" s="10"/>
      <c r="E339" s="13"/>
      <c r="F339" s="10"/>
      <c r="G339" s="10"/>
    </row>
    <row r="340" spans="1:7" ht="16.5" customHeight="1">
      <c r="A340" s="10">
        <v>8</v>
      </c>
      <c r="B340" s="11"/>
      <c r="C340" s="12"/>
      <c r="D340" s="10"/>
      <c r="E340" s="13"/>
      <c r="F340" s="10"/>
      <c r="G340" s="10"/>
    </row>
    <row r="341" spans="1:7" ht="16.5" customHeight="1">
      <c r="A341" s="10">
        <v>9</v>
      </c>
      <c r="B341" s="11"/>
      <c r="C341" s="12"/>
      <c r="D341" s="10"/>
      <c r="E341" s="13"/>
      <c r="F341" s="10"/>
      <c r="G341" s="10"/>
    </row>
    <row r="342" spans="1:7" ht="16.5" customHeight="1">
      <c r="A342" s="10">
        <v>10</v>
      </c>
      <c r="B342" s="11"/>
      <c r="C342" s="12"/>
      <c r="D342" s="10"/>
      <c r="E342" s="13"/>
      <c r="F342" s="10"/>
      <c r="G342" s="10"/>
    </row>
    <row r="343" spans="1:7" ht="16.5" customHeight="1">
      <c r="A343" s="4">
        <v>11</v>
      </c>
      <c r="B343" s="9"/>
      <c r="C343" s="9"/>
      <c r="D343" s="9"/>
      <c r="E343" s="9"/>
      <c r="F343" s="9"/>
      <c r="G343" s="9"/>
    </row>
    <row r="344" spans="1:7" ht="16.5" customHeight="1">
      <c r="A344" s="26">
        <v>12</v>
      </c>
      <c r="B344" s="9"/>
      <c r="C344" s="9"/>
      <c r="D344" s="9"/>
      <c r="E344" s="9"/>
      <c r="F344" s="9"/>
      <c r="G344" s="9"/>
    </row>
    <row r="345" spans="1:7" ht="16.5" customHeight="1">
      <c r="A345" s="492" t="s">
        <v>975</v>
      </c>
      <c r="B345" s="492"/>
      <c r="C345" s="492"/>
      <c r="D345" s="2" t="s">
        <v>4</v>
      </c>
      <c r="E345" s="3" t="s">
        <v>5</v>
      </c>
      <c r="F345" s="4" t="s">
        <v>6</v>
      </c>
      <c r="G345" s="5"/>
    </row>
    <row r="346" spans="1:7" ht="16.5" customHeight="1">
      <c r="A346" s="492" t="s">
        <v>976</v>
      </c>
      <c r="B346" s="492"/>
      <c r="C346" s="492"/>
      <c r="D346" s="4">
        <f>SUM(D348:D359)</f>
        <v>206</v>
      </c>
      <c r="E346" s="3">
        <v>200</v>
      </c>
      <c r="F346" s="493" t="s">
        <v>8</v>
      </c>
      <c r="G346" s="5"/>
    </row>
    <row r="347" spans="1:7" ht="16.5" customHeight="1">
      <c r="A347" s="6" t="s">
        <v>9</v>
      </c>
      <c r="B347" s="7" t="s">
        <v>10</v>
      </c>
      <c r="C347" s="6" t="s">
        <v>11</v>
      </c>
      <c r="D347" s="6" t="s">
        <v>12</v>
      </c>
      <c r="E347" s="3" t="s">
        <v>13</v>
      </c>
      <c r="F347" s="493"/>
      <c r="G347" s="3" t="s">
        <v>14</v>
      </c>
    </row>
    <row r="348" spans="1:7" ht="16.5" customHeight="1">
      <c r="A348" s="6">
        <v>1</v>
      </c>
      <c r="B348" s="8" t="s">
        <v>820</v>
      </c>
      <c r="C348" s="4" t="s">
        <v>977</v>
      </c>
      <c r="D348" s="4">
        <v>20</v>
      </c>
      <c r="E348" s="3">
        <f>MIN(150,SUMIF(C348,"&gt;=110/08/01",D348)-SUMIF(C348,"&gt;=112/08/31",D348))</f>
        <v>20</v>
      </c>
      <c r="F348" s="4"/>
      <c r="G348" s="4"/>
    </row>
    <row r="349" spans="1:7" ht="16.5" customHeight="1">
      <c r="A349" s="6">
        <v>2</v>
      </c>
      <c r="B349" s="8" t="s">
        <v>820</v>
      </c>
      <c r="C349" s="4" t="s">
        <v>977</v>
      </c>
      <c r="D349" s="4">
        <v>20</v>
      </c>
      <c r="E349" s="3">
        <f>MIN(150,SUMIF(C348:C349,"&gt;=110/08/01",D348:D349)-SUMIF(C348:C349,"&gt;=112/08/31",D348:D349))</f>
        <v>40</v>
      </c>
      <c r="F349" s="4"/>
      <c r="G349" s="4"/>
    </row>
    <row r="350" spans="1:7" ht="16.5" customHeight="1">
      <c r="A350" s="4">
        <v>3</v>
      </c>
      <c r="B350" s="9" t="s">
        <v>897</v>
      </c>
      <c r="C350" s="6" t="s">
        <v>898</v>
      </c>
      <c r="D350" s="4">
        <v>15</v>
      </c>
      <c r="E350" s="3">
        <f>MIN(150,SUMIF(C348:C350,"&gt;=110/08/01",D348:D350)-SUMIF(C348:C350,"&gt;=112/08/31",D348:D350))</f>
        <v>55</v>
      </c>
      <c r="F350" s="4" t="s">
        <v>581</v>
      </c>
      <c r="G350" s="4"/>
    </row>
    <row r="351" spans="1:7" ht="16.5" customHeight="1">
      <c r="A351" s="6">
        <v>4</v>
      </c>
      <c r="B351" s="8" t="s">
        <v>820</v>
      </c>
      <c r="C351" s="79" t="s">
        <v>749</v>
      </c>
      <c r="D351" s="4">
        <v>20</v>
      </c>
      <c r="E351" s="3">
        <f>MIN(150,SUMIF(C348:C351,"&gt;=110/08/01",D348:D351)-SUMIF(C348:C351,"&gt;=112/08/31",D348:D351))</f>
        <v>75</v>
      </c>
      <c r="F351" s="4" t="s">
        <v>581</v>
      </c>
      <c r="G351" s="4"/>
    </row>
    <row r="352" spans="1:7" ht="16.5" customHeight="1">
      <c r="A352" s="4">
        <v>5</v>
      </c>
      <c r="B352" s="9" t="s">
        <v>878</v>
      </c>
      <c r="C352" s="6" t="s">
        <v>879</v>
      </c>
      <c r="D352" s="4">
        <v>8</v>
      </c>
      <c r="E352" s="3">
        <f>SUM(E351,D352)</f>
        <v>83</v>
      </c>
      <c r="F352" s="4" t="s">
        <v>750</v>
      </c>
      <c r="G352" s="4"/>
    </row>
    <row r="353" spans="1:7" ht="16.5" customHeight="1">
      <c r="A353" s="10">
        <v>6</v>
      </c>
      <c r="B353" s="11" t="s">
        <v>571</v>
      </c>
      <c r="C353" s="12" t="s">
        <v>572</v>
      </c>
      <c r="D353" s="10">
        <v>10</v>
      </c>
      <c r="E353" s="13">
        <f>MIN(150,SUMIF(C348:C353,"&gt;=110/08/01",D348:D353)-SUMIF(C348:C349,"&gt;=112/08/31",D348:D349))</f>
        <v>93</v>
      </c>
      <c r="F353" s="10" t="s">
        <v>582</v>
      </c>
      <c r="G353" s="10"/>
    </row>
    <row r="354" spans="1:7" ht="16.5" customHeight="1">
      <c r="A354" s="10">
        <v>7</v>
      </c>
      <c r="B354" s="11" t="s">
        <v>821</v>
      </c>
      <c r="C354" s="12" t="s">
        <v>822</v>
      </c>
      <c r="D354" s="10">
        <v>20</v>
      </c>
      <c r="E354" s="13">
        <f>MIN(150,SUMIF(C348:C354,"&gt;=110/08/01",D348:D354)-SUMIF(C348:C349,"&gt;=112/08/31",D348:D349))</f>
        <v>113</v>
      </c>
      <c r="F354" s="10" t="s">
        <v>582</v>
      </c>
      <c r="G354" s="10"/>
    </row>
    <row r="355" spans="1:7" ht="16.5" customHeight="1">
      <c r="A355" s="10">
        <v>8</v>
      </c>
      <c r="B355" s="11" t="s">
        <v>864</v>
      </c>
      <c r="C355" s="12" t="s">
        <v>865</v>
      </c>
      <c r="D355" s="10">
        <v>4</v>
      </c>
      <c r="E355" s="13">
        <f>SUM(E354,D355)</f>
        <v>117</v>
      </c>
      <c r="F355" s="10" t="s">
        <v>609</v>
      </c>
      <c r="G355" s="10"/>
    </row>
    <row r="356" spans="1:7" ht="16.5" customHeight="1">
      <c r="A356" s="10">
        <v>9</v>
      </c>
      <c r="B356" s="11" t="s">
        <v>443</v>
      </c>
      <c r="C356" s="12" t="s">
        <v>444</v>
      </c>
      <c r="D356" s="10">
        <v>65</v>
      </c>
      <c r="E356" s="13">
        <f>SUM(E355,D356)</f>
        <v>182</v>
      </c>
      <c r="F356" s="10" t="s">
        <v>308</v>
      </c>
      <c r="G356" s="10"/>
    </row>
    <row r="357" spans="1:7" ht="16.5" customHeight="1">
      <c r="A357" s="10">
        <v>10</v>
      </c>
      <c r="B357" s="11" t="s">
        <v>866</v>
      </c>
      <c r="C357" s="12" t="s">
        <v>867</v>
      </c>
      <c r="D357" s="10">
        <v>4</v>
      </c>
      <c r="E357" s="13">
        <f>SUM(E356,D357)</f>
        <v>186</v>
      </c>
      <c r="F357" s="10" t="s">
        <v>308</v>
      </c>
      <c r="G357" s="10"/>
    </row>
    <row r="358" spans="1:7" ht="16.5" customHeight="1">
      <c r="A358" s="4">
        <v>11</v>
      </c>
      <c r="B358" s="9" t="s">
        <v>821</v>
      </c>
      <c r="C358" s="4" t="s">
        <v>823</v>
      </c>
      <c r="D358" s="4">
        <v>20</v>
      </c>
      <c r="E358" s="3">
        <v>200</v>
      </c>
      <c r="F358" s="4" t="s">
        <v>130</v>
      </c>
      <c r="G358" s="9"/>
    </row>
    <row r="359" spans="1:7" ht="16.5" customHeight="1">
      <c r="A359" s="26">
        <v>12</v>
      </c>
      <c r="B359" s="9"/>
      <c r="C359" s="9"/>
      <c r="D359" s="9"/>
      <c r="E359" s="9"/>
      <c r="F359" s="9"/>
      <c r="G359" s="9"/>
    </row>
    <row r="360" spans="1:7" ht="16.5" customHeight="1">
      <c r="A360" s="492" t="s">
        <v>978</v>
      </c>
      <c r="B360" s="492"/>
      <c r="C360" s="492"/>
      <c r="D360" s="2" t="s">
        <v>4</v>
      </c>
      <c r="E360" s="3" t="s">
        <v>5</v>
      </c>
      <c r="F360" s="4" t="s">
        <v>6</v>
      </c>
      <c r="G360" s="5"/>
    </row>
    <row r="361" spans="1:7" ht="16.5" customHeight="1">
      <c r="A361" s="492" t="s">
        <v>979</v>
      </c>
      <c r="B361" s="492"/>
      <c r="C361" s="492"/>
      <c r="D361" s="4">
        <f>SUM(D363:D372)</f>
        <v>142</v>
      </c>
      <c r="E361" s="3">
        <v>142</v>
      </c>
      <c r="F361" s="493" t="s">
        <v>8</v>
      </c>
      <c r="G361" s="5"/>
    </row>
    <row r="362" spans="1:7" ht="16.5" customHeight="1">
      <c r="A362" s="6" t="s">
        <v>9</v>
      </c>
      <c r="B362" s="7" t="s">
        <v>10</v>
      </c>
      <c r="C362" s="6" t="s">
        <v>11</v>
      </c>
      <c r="D362" s="6" t="s">
        <v>12</v>
      </c>
      <c r="E362" s="3" t="s">
        <v>13</v>
      </c>
      <c r="F362" s="493"/>
      <c r="G362" s="3" t="s">
        <v>14</v>
      </c>
    </row>
    <row r="363" spans="1:7" ht="16.5" customHeight="1">
      <c r="A363" s="6">
        <v>1</v>
      </c>
      <c r="B363" s="8" t="s">
        <v>872</v>
      </c>
      <c r="C363" s="79" t="s">
        <v>873</v>
      </c>
      <c r="D363" s="4">
        <v>5</v>
      </c>
      <c r="E363" s="3">
        <f>MIN(150,SUMIF(C363,"&gt;=110/09/01",D363)-SUMIF(C363,"&gt;=112/08/31",D363))</f>
        <v>5</v>
      </c>
      <c r="F363" s="4" t="s">
        <v>874</v>
      </c>
      <c r="G363" s="4"/>
    </row>
    <row r="364" spans="1:7" ht="16.5" customHeight="1">
      <c r="A364" s="6">
        <v>2</v>
      </c>
      <c r="B364" s="9" t="s">
        <v>912</v>
      </c>
      <c r="C364" s="6" t="s">
        <v>913</v>
      </c>
      <c r="D364" s="4">
        <v>20</v>
      </c>
      <c r="E364" s="3">
        <f>MIN(150,SUMIF(C363:C364,"&gt;=110/09/01",D363:D364)-SUMIF(C363:C364,"&gt;=112/08/31",D363:D364))</f>
        <v>25</v>
      </c>
      <c r="F364" s="4" t="s">
        <v>914</v>
      </c>
      <c r="G364" s="4"/>
    </row>
    <row r="365" spans="1:7" ht="16.5" customHeight="1">
      <c r="A365" s="4">
        <v>3</v>
      </c>
      <c r="B365" s="9" t="s">
        <v>856</v>
      </c>
      <c r="C365" s="6" t="s">
        <v>857</v>
      </c>
      <c r="D365" s="4">
        <v>67</v>
      </c>
      <c r="E365" s="3">
        <f>MIN(150,SUMIF(C363:C365,"&gt;=110/09/01",D363:D365)-SUMIF(C363:C365,"&gt;=112/08/31",D363:D365))</f>
        <v>92</v>
      </c>
      <c r="F365" s="4" t="s">
        <v>858</v>
      </c>
      <c r="G365" s="4"/>
    </row>
    <row r="366" spans="1:7" ht="16.5" customHeight="1">
      <c r="A366" s="6">
        <v>4</v>
      </c>
      <c r="B366" s="8" t="s">
        <v>638</v>
      </c>
      <c r="C366" s="6" t="s">
        <v>788</v>
      </c>
      <c r="D366" s="4">
        <v>30</v>
      </c>
      <c r="E366" s="3">
        <f>MIN(150,SUMIF(C363:C366,"&gt;=110/09/01",D363:D366)-SUMIF(C363:C366,"&gt;=112/08/31",D363:D366))</f>
        <v>122</v>
      </c>
      <c r="F366" s="4" t="s">
        <v>909</v>
      </c>
      <c r="G366" s="4"/>
    </row>
    <row r="367" spans="1:7" ht="16.5" customHeight="1">
      <c r="A367" s="4">
        <v>5</v>
      </c>
      <c r="B367" s="9" t="s">
        <v>789</v>
      </c>
      <c r="C367" s="6" t="s">
        <v>790</v>
      </c>
      <c r="D367" s="4">
        <v>20</v>
      </c>
      <c r="E367" s="3">
        <f>MIN(150,SUMIF(C363:C367,"&gt;=110/09/01",D363:D367)-SUMIF(C363:C367,"&gt;=112/08/31",D363:D367))</f>
        <v>142</v>
      </c>
      <c r="F367" s="4" t="s">
        <v>775</v>
      </c>
      <c r="G367" s="4"/>
    </row>
    <row r="368" spans="1:7" ht="16.5" customHeight="1">
      <c r="A368" s="10">
        <v>6</v>
      </c>
      <c r="B368" s="11"/>
      <c r="C368" s="12"/>
      <c r="D368" s="10"/>
      <c r="E368" s="13"/>
      <c r="F368" s="10"/>
      <c r="G368" s="10"/>
    </row>
    <row r="369" spans="1:7" ht="16.5" customHeight="1">
      <c r="A369" s="10">
        <v>7</v>
      </c>
      <c r="B369" s="11"/>
      <c r="C369" s="12"/>
      <c r="D369" s="10"/>
      <c r="E369" s="13"/>
      <c r="F369" s="10"/>
      <c r="G369" s="10"/>
    </row>
    <row r="370" spans="1:7" ht="16.5" customHeight="1">
      <c r="A370" s="10">
        <v>8</v>
      </c>
      <c r="B370" s="11"/>
      <c r="C370" s="12"/>
      <c r="D370" s="10"/>
      <c r="E370" s="13"/>
      <c r="F370" s="10"/>
      <c r="G370" s="10"/>
    </row>
    <row r="371" spans="1:7" ht="16.5" customHeight="1">
      <c r="A371" s="10">
        <v>9</v>
      </c>
      <c r="B371" s="11"/>
      <c r="C371" s="12"/>
      <c r="D371" s="10"/>
      <c r="E371" s="13"/>
      <c r="F371" s="10"/>
      <c r="G371" s="10"/>
    </row>
    <row r="372" spans="1:7" ht="16.5" customHeight="1">
      <c r="A372" s="10">
        <v>10</v>
      </c>
      <c r="B372" s="11"/>
      <c r="C372" s="12"/>
      <c r="D372" s="10"/>
      <c r="E372" s="13"/>
      <c r="F372" s="10"/>
      <c r="G372" s="10"/>
    </row>
    <row r="373" spans="1:7" ht="16.5" customHeight="1">
      <c r="A373" s="4">
        <v>11</v>
      </c>
      <c r="B373" s="9"/>
      <c r="C373" s="9"/>
      <c r="D373" s="9"/>
      <c r="E373" s="9"/>
      <c r="F373" s="9"/>
      <c r="G373" s="9"/>
    </row>
    <row r="374" spans="1:7" ht="16.5" customHeight="1">
      <c r="A374" s="26">
        <v>12</v>
      </c>
      <c r="B374" s="9"/>
      <c r="C374" s="9"/>
      <c r="D374" s="9"/>
      <c r="E374" s="9"/>
      <c r="F374" s="9"/>
      <c r="G374" s="9"/>
    </row>
    <row r="375" spans="1:7" ht="16.5" customHeight="1">
      <c r="A375" s="492" t="s">
        <v>980</v>
      </c>
      <c r="B375" s="492"/>
      <c r="C375" s="492"/>
      <c r="D375" s="2" t="s">
        <v>4</v>
      </c>
      <c r="E375" s="3" t="s">
        <v>5</v>
      </c>
      <c r="F375" s="4" t="s">
        <v>6</v>
      </c>
      <c r="G375" s="5"/>
    </row>
    <row r="376" spans="1:7" ht="16.5" customHeight="1">
      <c r="A376" s="492" t="s">
        <v>981</v>
      </c>
      <c r="B376" s="492"/>
      <c r="C376" s="492"/>
      <c r="D376" s="4">
        <v>274</v>
      </c>
      <c r="E376" s="3">
        <v>200</v>
      </c>
      <c r="F376" s="493" t="s">
        <v>8</v>
      </c>
      <c r="G376" s="5"/>
    </row>
    <row r="377" spans="1:7" ht="16.5" customHeight="1">
      <c r="A377" s="6" t="s">
        <v>9</v>
      </c>
      <c r="B377" s="7" t="s">
        <v>10</v>
      </c>
      <c r="C377" s="6" t="s">
        <v>11</v>
      </c>
      <c r="D377" s="6" t="s">
        <v>12</v>
      </c>
      <c r="E377" s="3" t="s">
        <v>13</v>
      </c>
      <c r="F377" s="493"/>
      <c r="G377" s="3" t="s">
        <v>14</v>
      </c>
    </row>
    <row r="378" spans="1:7" ht="16.5" customHeight="1">
      <c r="A378" s="6">
        <v>1</v>
      </c>
      <c r="B378" s="9" t="s">
        <v>859</v>
      </c>
      <c r="C378" s="6" t="s">
        <v>860</v>
      </c>
      <c r="D378" s="4">
        <v>16</v>
      </c>
      <c r="E378" s="3">
        <v>16</v>
      </c>
      <c r="F378" s="4" t="s">
        <v>644</v>
      </c>
      <c r="G378" s="4"/>
    </row>
    <row r="379" spans="1:7" ht="16.5" customHeight="1">
      <c r="A379" s="6">
        <v>2</v>
      </c>
      <c r="B379" s="9" t="s">
        <v>878</v>
      </c>
      <c r="C379" s="6" t="s">
        <v>879</v>
      </c>
      <c r="D379" s="4">
        <v>8</v>
      </c>
      <c r="E379" s="3">
        <f>SUM(E378,D379)</f>
        <v>24</v>
      </c>
      <c r="F379" s="4" t="s">
        <v>567</v>
      </c>
      <c r="G379" s="4"/>
    </row>
    <row r="380" spans="1:7" ht="16.5" customHeight="1">
      <c r="A380" s="4">
        <v>3</v>
      </c>
      <c r="B380" s="9" t="s">
        <v>610</v>
      </c>
      <c r="C380" s="6" t="s">
        <v>611</v>
      </c>
      <c r="D380" s="4">
        <v>60</v>
      </c>
      <c r="E380" s="3">
        <f>MIN(150,SUMIF(C378:C380,"&gt;=110/09/01",D378:D380)-SUMIF(C378:C380,"&gt;=112/08/31",D378:D380))</f>
        <v>84</v>
      </c>
      <c r="F380" s="4" t="s">
        <v>609</v>
      </c>
      <c r="G380" s="4"/>
    </row>
    <row r="381" spans="1:7" ht="16.5" customHeight="1">
      <c r="A381" s="6">
        <v>4</v>
      </c>
      <c r="B381" s="9" t="s">
        <v>864</v>
      </c>
      <c r="C381" s="6" t="s">
        <v>865</v>
      </c>
      <c r="D381" s="4">
        <v>4</v>
      </c>
      <c r="E381" s="3">
        <f>SUM(E380,D381)</f>
        <v>88</v>
      </c>
      <c r="F381" s="4" t="s">
        <v>609</v>
      </c>
      <c r="G381" s="4"/>
    </row>
    <row r="382" spans="1:7" ht="16.5" customHeight="1">
      <c r="A382" s="4">
        <v>5</v>
      </c>
      <c r="B382" s="9" t="s">
        <v>982</v>
      </c>
      <c r="C382" s="6" t="s">
        <v>304</v>
      </c>
      <c r="D382" s="4">
        <v>24</v>
      </c>
      <c r="E382" s="3">
        <f>SUM(E381,D382)</f>
        <v>112</v>
      </c>
      <c r="F382" s="4" t="s">
        <v>305</v>
      </c>
      <c r="G382" s="4"/>
    </row>
    <row r="383" spans="1:7" ht="16.5" customHeight="1">
      <c r="A383" s="10">
        <v>6</v>
      </c>
      <c r="B383" s="11" t="s">
        <v>882</v>
      </c>
      <c r="C383" s="12" t="s">
        <v>883</v>
      </c>
      <c r="D383" s="10">
        <v>24</v>
      </c>
      <c r="E383" s="13">
        <f>SUM(E382,D383)</f>
        <v>136</v>
      </c>
      <c r="F383" s="10" t="s">
        <v>305</v>
      </c>
      <c r="G383" s="10"/>
    </row>
    <row r="384" spans="1:7" ht="16.5" customHeight="1">
      <c r="A384" s="10">
        <v>7</v>
      </c>
      <c r="B384" s="11" t="s">
        <v>583</v>
      </c>
      <c r="C384" s="12" t="s">
        <v>307</v>
      </c>
      <c r="D384" s="10">
        <v>16</v>
      </c>
      <c r="E384" s="13">
        <f>SUM(E383,D384)</f>
        <v>152</v>
      </c>
      <c r="F384" s="10" t="s">
        <v>308</v>
      </c>
      <c r="G384" s="10"/>
    </row>
    <row r="385" spans="1:21" ht="16.5" customHeight="1">
      <c r="A385" s="10">
        <v>8</v>
      </c>
      <c r="B385" s="11" t="s">
        <v>443</v>
      </c>
      <c r="C385" s="12" t="s">
        <v>444</v>
      </c>
      <c r="D385" s="10">
        <v>65</v>
      </c>
      <c r="E385" s="13">
        <v>200</v>
      </c>
      <c r="F385" s="10" t="s">
        <v>308</v>
      </c>
      <c r="G385" s="10"/>
    </row>
    <row r="386" spans="1:21" ht="16.5" customHeight="1">
      <c r="A386" s="10">
        <v>9</v>
      </c>
      <c r="B386" s="11" t="s">
        <v>866</v>
      </c>
      <c r="C386" s="12" t="s">
        <v>867</v>
      </c>
      <c r="D386" s="10">
        <v>4</v>
      </c>
      <c r="E386" s="13">
        <v>200</v>
      </c>
      <c r="F386" s="10" t="s">
        <v>308</v>
      </c>
      <c r="G386" s="10"/>
    </row>
    <row r="387" spans="1:21" ht="16.5" customHeight="1">
      <c r="A387" s="10">
        <v>10</v>
      </c>
      <c r="B387" s="11" t="s">
        <v>666</v>
      </c>
      <c r="C387" s="12" t="s">
        <v>667</v>
      </c>
      <c r="D387" s="10">
        <v>5</v>
      </c>
      <c r="E387" s="13">
        <v>200</v>
      </c>
      <c r="F387" s="10" t="s">
        <v>308</v>
      </c>
      <c r="G387" s="10"/>
    </row>
    <row r="388" spans="1:21" customFormat="1" ht="16.5" customHeight="1">
      <c r="A388" s="4">
        <v>11</v>
      </c>
      <c r="B388" s="9" t="s">
        <v>983</v>
      </c>
      <c r="C388" s="6" t="s">
        <v>367</v>
      </c>
      <c r="D388" s="4">
        <v>12</v>
      </c>
      <c r="E388" s="3">
        <v>200</v>
      </c>
      <c r="F388" s="4" t="s">
        <v>308</v>
      </c>
      <c r="G388" s="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customFormat="1" ht="16.5" customHeight="1">
      <c r="A389" s="72">
        <v>12</v>
      </c>
      <c r="B389" s="33" t="s">
        <v>616</v>
      </c>
      <c r="C389" s="47" t="s">
        <v>617</v>
      </c>
      <c r="D389" s="48">
        <v>6</v>
      </c>
      <c r="E389" s="49">
        <v>200</v>
      </c>
      <c r="F389" s="48" t="s">
        <v>130</v>
      </c>
      <c r="G389" s="3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customFormat="1" ht="16.5" customHeight="1">
      <c r="A390" s="4">
        <v>13</v>
      </c>
      <c r="B390" s="9" t="s">
        <v>924</v>
      </c>
      <c r="C390" s="6" t="s">
        <v>925</v>
      </c>
      <c r="D390" s="4">
        <v>30</v>
      </c>
      <c r="E390" s="3">
        <v>200</v>
      </c>
      <c r="F390" s="4" t="s">
        <v>212</v>
      </c>
      <c r="G390" s="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customFormat="1" ht="16.5" customHeight="1">
      <c r="A391" s="492" t="s">
        <v>984</v>
      </c>
      <c r="B391" s="492"/>
      <c r="C391" s="492"/>
      <c r="D391" s="63" t="s">
        <v>4</v>
      </c>
      <c r="E391" s="38" t="s">
        <v>5</v>
      </c>
      <c r="F391" s="26" t="s">
        <v>6</v>
      </c>
      <c r="G391" s="6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customFormat="1" ht="16.5" customHeight="1">
      <c r="A392" s="492" t="s">
        <v>985</v>
      </c>
      <c r="B392" s="492"/>
      <c r="C392" s="492"/>
      <c r="D392" s="4">
        <f>SUM(D394:D403)</f>
        <v>0</v>
      </c>
      <c r="E392" s="3">
        <v>0</v>
      </c>
      <c r="F392" s="493" t="s">
        <v>8</v>
      </c>
      <c r="G392" s="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customFormat="1" ht="16.5" customHeight="1">
      <c r="A393" s="6" t="s">
        <v>9</v>
      </c>
      <c r="B393" s="7" t="s">
        <v>10</v>
      </c>
      <c r="C393" s="6" t="s">
        <v>11</v>
      </c>
      <c r="D393" s="6" t="s">
        <v>12</v>
      </c>
      <c r="E393" s="3" t="s">
        <v>13</v>
      </c>
      <c r="F393" s="493"/>
      <c r="G393" s="3" t="s">
        <v>14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customFormat="1" ht="16.5" customHeight="1">
      <c r="A394" s="6">
        <v>1</v>
      </c>
      <c r="B394" s="8"/>
      <c r="C394" s="79"/>
      <c r="D394" s="4"/>
      <c r="E394" s="3"/>
      <c r="F394" s="4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customFormat="1" ht="16.5" customHeight="1">
      <c r="A395" s="6">
        <v>2</v>
      </c>
      <c r="B395" s="9"/>
      <c r="C395" s="6"/>
      <c r="D395" s="4"/>
      <c r="E395" s="3"/>
      <c r="F395" s="4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customFormat="1" ht="16.5" customHeight="1">
      <c r="A396" s="4">
        <v>3</v>
      </c>
      <c r="B396" s="8"/>
      <c r="C396" s="6"/>
      <c r="D396" s="4"/>
      <c r="E396" s="3"/>
      <c r="F396" s="4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customFormat="1" ht="16.5" customHeight="1">
      <c r="A397" s="6">
        <v>4</v>
      </c>
      <c r="B397" s="9"/>
      <c r="C397" s="6"/>
      <c r="D397" s="4"/>
      <c r="E397" s="3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customFormat="1" ht="16.5" customHeight="1">
      <c r="A398" s="4">
        <v>5</v>
      </c>
      <c r="B398" s="9"/>
      <c r="C398" s="6"/>
      <c r="D398" s="4"/>
      <c r="E398" s="3"/>
      <c r="F398" s="4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customFormat="1" ht="16.5" customHeight="1">
      <c r="A399" s="10">
        <v>6</v>
      </c>
      <c r="B399" s="11"/>
      <c r="C399" s="12"/>
      <c r="D399" s="10"/>
      <c r="E399" s="13"/>
      <c r="F399" s="10"/>
      <c r="G399" s="1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customFormat="1" ht="16.5" customHeight="1">
      <c r="A400" s="10">
        <v>7</v>
      </c>
      <c r="B400" s="11"/>
      <c r="C400" s="12"/>
      <c r="D400" s="10"/>
      <c r="E400" s="13"/>
      <c r="F400" s="10"/>
      <c r="G400" s="1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customFormat="1" ht="16.5" customHeight="1">
      <c r="A401" s="10">
        <v>8</v>
      </c>
      <c r="B401" s="11"/>
      <c r="C401" s="12"/>
      <c r="D401" s="10"/>
      <c r="E401" s="13"/>
      <c r="F401" s="10"/>
      <c r="G401" s="1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customFormat="1" ht="16.5" customHeight="1">
      <c r="A402" s="10">
        <v>9</v>
      </c>
      <c r="B402" s="11"/>
      <c r="C402" s="12"/>
      <c r="D402" s="10"/>
      <c r="E402" s="13"/>
      <c r="F402" s="10"/>
      <c r="G402" s="1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customFormat="1" ht="16.5" customHeight="1">
      <c r="A403" s="10">
        <v>10</v>
      </c>
      <c r="B403" s="11"/>
      <c r="C403" s="12"/>
      <c r="D403" s="10"/>
      <c r="E403" s="13"/>
      <c r="F403" s="10"/>
      <c r="G403" s="1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customFormat="1" ht="16.5" customHeight="1">
      <c r="A404" s="4">
        <v>11</v>
      </c>
      <c r="B404" s="9"/>
      <c r="C404" s="9"/>
      <c r="D404" s="9"/>
      <c r="E404" s="9"/>
      <c r="F404" s="9"/>
      <c r="G404" s="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customFormat="1" ht="16.5" customHeight="1">
      <c r="A405" s="26">
        <v>12</v>
      </c>
      <c r="B405" s="9"/>
      <c r="C405" s="9"/>
      <c r="D405" s="9"/>
      <c r="E405" s="9"/>
      <c r="F405" s="9"/>
      <c r="G405" s="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customFormat="1" ht="16.5" customHeight="1">
      <c r="A406" s="492" t="s">
        <v>986</v>
      </c>
      <c r="B406" s="492"/>
      <c r="C406" s="492"/>
      <c r="D406" s="2" t="s">
        <v>4</v>
      </c>
      <c r="E406" s="3" t="s">
        <v>5</v>
      </c>
      <c r="F406" s="4" t="s">
        <v>6</v>
      </c>
      <c r="G406" s="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customFormat="1" ht="16.5" customHeight="1">
      <c r="A407" s="492" t="s">
        <v>987</v>
      </c>
      <c r="B407" s="492"/>
      <c r="C407" s="492"/>
      <c r="D407" s="4">
        <f>SUM(D409:D419)</f>
        <v>0</v>
      </c>
      <c r="E407" s="3">
        <v>0</v>
      </c>
      <c r="F407" s="493" t="s">
        <v>8</v>
      </c>
      <c r="G407" s="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customFormat="1" ht="16.5" customHeight="1">
      <c r="A408" s="6" t="s">
        <v>9</v>
      </c>
      <c r="B408" s="7" t="s">
        <v>10</v>
      </c>
      <c r="C408" s="6" t="s">
        <v>11</v>
      </c>
      <c r="D408" s="6" t="s">
        <v>12</v>
      </c>
      <c r="E408" s="3" t="s">
        <v>13</v>
      </c>
      <c r="F408" s="493"/>
      <c r="G408" s="3" t="s">
        <v>14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customFormat="1" ht="16.5" customHeight="1">
      <c r="A409" s="6">
        <v>1</v>
      </c>
      <c r="B409" s="8"/>
      <c r="C409" s="79"/>
      <c r="D409" s="4"/>
      <c r="E409" s="3"/>
      <c r="F409" s="4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customFormat="1" ht="16.5" customHeight="1">
      <c r="A410" s="6">
        <v>2</v>
      </c>
      <c r="B410" s="9"/>
      <c r="C410" s="6"/>
      <c r="D410" s="4"/>
      <c r="E410" s="3"/>
      <c r="F410" s="4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customFormat="1" ht="16.5" customHeight="1">
      <c r="A411" s="4">
        <v>3</v>
      </c>
      <c r="B411" s="8"/>
      <c r="C411" s="6"/>
      <c r="D411" s="4"/>
      <c r="E411" s="3"/>
      <c r="F411" s="4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customFormat="1" ht="16.5" customHeight="1">
      <c r="A412" s="6">
        <v>4</v>
      </c>
      <c r="B412" s="9"/>
      <c r="C412" s="6"/>
      <c r="D412" s="4"/>
      <c r="E412" s="3"/>
      <c r="F412" s="4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customFormat="1" ht="16.5" customHeight="1">
      <c r="A413" s="4">
        <v>5</v>
      </c>
      <c r="B413" s="9"/>
      <c r="C413" s="6"/>
      <c r="D413" s="4"/>
      <c r="E413" s="3"/>
      <c r="F413" s="4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customFormat="1" ht="16.5" customHeight="1">
      <c r="A414" s="10">
        <v>6</v>
      </c>
      <c r="B414" s="11"/>
      <c r="C414" s="12"/>
      <c r="D414" s="10"/>
      <c r="E414" s="13"/>
      <c r="F414" s="10"/>
      <c r="G414" s="1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customFormat="1" ht="16.5" customHeight="1">
      <c r="A415" s="10">
        <v>7</v>
      </c>
      <c r="B415" s="11"/>
      <c r="C415" s="12"/>
      <c r="D415" s="10"/>
      <c r="E415" s="13"/>
      <c r="F415" s="10"/>
      <c r="G415" s="1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customFormat="1" ht="16.5" customHeight="1">
      <c r="A416" s="10">
        <v>8</v>
      </c>
      <c r="B416" s="11"/>
      <c r="C416" s="12"/>
      <c r="D416" s="10"/>
      <c r="E416" s="13"/>
      <c r="F416" s="10"/>
      <c r="G416" s="10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customFormat="1" ht="16.5" customHeight="1">
      <c r="A417" s="10">
        <v>9</v>
      </c>
      <c r="B417" s="11"/>
      <c r="C417" s="12"/>
      <c r="D417" s="10"/>
      <c r="E417" s="13"/>
      <c r="F417" s="10"/>
      <c r="G417" s="1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customFormat="1" ht="16.5" customHeight="1">
      <c r="A418" s="10">
        <v>10</v>
      </c>
      <c r="B418" s="11"/>
      <c r="C418" s="12"/>
      <c r="D418" s="10"/>
      <c r="E418" s="13"/>
      <c r="F418" s="10"/>
      <c r="G418" s="10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customFormat="1" ht="16.5" customHeight="1">
      <c r="A419" s="4">
        <v>11</v>
      </c>
      <c r="B419" s="9"/>
      <c r="C419" s="6"/>
      <c r="D419" s="4"/>
      <c r="E419" s="3"/>
      <c r="F419" s="4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customFormat="1" ht="16.5" customHeight="1">
      <c r="A420" s="26">
        <v>12</v>
      </c>
      <c r="B420" s="9"/>
      <c r="C420" s="9"/>
      <c r="D420" s="9"/>
      <c r="E420" s="9"/>
      <c r="F420" s="9"/>
      <c r="G420" s="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customFormat="1" ht="16.5" customHeight="1">
      <c r="A421" s="492" t="s">
        <v>988</v>
      </c>
      <c r="B421" s="492"/>
      <c r="C421" s="492"/>
      <c r="D421" s="2" t="s">
        <v>4</v>
      </c>
      <c r="E421" s="3" t="s">
        <v>5</v>
      </c>
      <c r="F421" s="4" t="s">
        <v>6</v>
      </c>
      <c r="G421" s="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customFormat="1" ht="16.5" customHeight="1">
      <c r="A422" s="492" t="s">
        <v>989</v>
      </c>
      <c r="B422" s="492"/>
      <c r="C422" s="492"/>
      <c r="D422" s="4">
        <f>SUM(D424:D434)</f>
        <v>314</v>
      </c>
      <c r="E422" s="3">
        <v>200</v>
      </c>
      <c r="F422" s="493" t="s">
        <v>8</v>
      </c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customFormat="1" ht="16.5" customHeight="1">
      <c r="A423" s="6" t="s">
        <v>9</v>
      </c>
      <c r="B423" s="7" t="s">
        <v>10</v>
      </c>
      <c r="C423" s="6" t="s">
        <v>11</v>
      </c>
      <c r="D423" s="6" t="s">
        <v>12</v>
      </c>
      <c r="E423" s="3" t="s">
        <v>13</v>
      </c>
      <c r="F423" s="493"/>
      <c r="G423" s="3" t="s">
        <v>14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customFormat="1" ht="16.5" customHeight="1">
      <c r="A424" s="6">
        <v>1</v>
      </c>
      <c r="B424" s="8" t="s">
        <v>912</v>
      </c>
      <c r="C424" s="79" t="s">
        <v>913</v>
      </c>
      <c r="D424" s="4">
        <v>40</v>
      </c>
      <c r="E424" s="3">
        <f>MIN(150,SUMIF(C424,"&gt;=110/09/01",D424)-SUMIF(C424,"&gt;=112/08/31",D424))</f>
        <v>40</v>
      </c>
      <c r="F424" s="4" t="s">
        <v>914</v>
      </c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customFormat="1" ht="16.5" customHeight="1">
      <c r="A425" s="6">
        <v>2</v>
      </c>
      <c r="B425" s="9" t="s">
        <v>912</v>
      </c>
      <c r="C425" s="6" t="s">
        <v>990</v>
      </c>
      <c r="D425" s="4">
        <v>35</v>
      </c>
      <c r="E425" s="3">
        <v>75</v>
      </c>
      <c r="F425" s="4" t="s">
        <v>858</v>
      </c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customFormat="1" ht="16.5" customHeight="1">
      <c r="A426" s="4">
        <v>3</v>
      </c>
      <c r="B426" s="9" t="s">
        <v>912</v>
      </c>
      <c r="C426" s="6" t="s">
        <v>991</v>
      </c>
      <c r="D426" s="4">
        <v>23</v>
      </c>
      <c r="E426" s="3">
        <f>MIN(150,SUMIF(C424:C426,"&gt;=110/09/01",D424:D426)-SUMIF(C424:C426,"&gt;=112/08/31",D424:D426))</f>
        <v>98</v>
      </c>
      <c r="F426" s="4" t="s">
        <v>858</v>
      </c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customFormat="1" ht="16.5" customHeight="1">
      <c r="A427" s="6">
        <v>4</v>
      </c>
      <c r="B427" s="9" t="s">
        <v>912</v>
      </c>
      <c r="C427" s="6" t="s">
        <v>992</v>
      </c>
      <c r="D427" s="4">
        <v>10</v>
      </c>
      <c r="E427" s="3">
        <f>MIN(150,SUMIF(C424:C427,"&gt;=110/09/01",D424:D427)-SUMIF(C424:C427,"&gt;=112/08/31",D424:D427))</f>
        <v>108</v>
      </c>
      <c r="F427" s="4" t="s">
        <v>858</v>
      </c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customFormat="1" ht="16.5" customHeight="1">
      <c r="A428" s="4">
        <v>5</v>
      </c>
      <c r="B428" s="9" t="s">
        <v>897</v>
      </c>
      <c r="C428" s="6" t="s">
        <v>898</v>
      </c>
      <c r="D428" s="4">
        <v>15</v>
      </c>
      <c r="E428" s="3">
        <f>MIN(150,SUMIF(C424:C428,"&gt;=110/09/01",D424:D428)-SUMIF(C424:C428,"&gt;=112/08/31",D424:D428))</f>
        <v>123</v>
      </c>
      <c r="F428" s="4" t="s">
        <v>581</v>
      </c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customFormat="1" ht="16.5" customHeight="1">
      <c r="A429" s="10">
        <v>6</v>
      </c>
      <c r="B429" s="11" t="s">
        <v>993</v>
      </c>
      <c r="C429" s="12" t="s">
        <v>994</v>
      </c>
      <c r="D429" s="10">
        <v>16</v>
      </c>
      <c r="E429" s="13">
        <v>139</v>
      </c>
      <c r="F429" s="10" t="s">
        <v>775</v>
      </c>
      <c r="G429" s="1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customFormat="1" ht="16.5" customHeight="1">
      <c r="A430" s="10">
        <v>7</v>
      </c>
      <c r="B430" s="11" t="s">
        <v>878</v>
      </c>
      <c r="C430" s="12" t="s">
        <v>879</v>
      </c>
      <c r="D430" s="10">
        <v>8</v>
      </c>
      <c r="E430" s="13">
        <f>SUM(E429,D430)</f>
        <v>147</v>
      </c>
      <c r="F430" s="10" t="s">
        <v>750</v>
      </c>
      <c r="G430" s="1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customFormat="1" ht="16.5" customHeight="1">
      <c r="A431" s="10">
        <v>8</v>
      </c>
      <c r="B431" s="11" t="s">
        <v>571</v>
      </c>
      <c r="C431" s="12" t="s">
        <v>572</v>
      </c>
      <c r="D431" s="10">
        <v>120</v>
      </c>
      <c r="E431" s="13">
        <f>MIN(150,SUMIF(C424:C430,"&gt;=110/09/01",D424:D431)-SUMIF(C424:C428,"&gt;=112/08/31",D424:D428))</f>
        <v>147</v>
      </c>
      <c r="F431" s="10" t="s">
        <v>582</v>
      </c>
      <c r="G431" s="1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customFormat="1" ht="16.5" customHeight="1">
      <c r="A432" s="10">
        <v>9</v>
      </c>
      <c r="B432" s="11" t="s">
        <v>583</v>
      </c>
      <c r="C432" s="12" t="s">
        <v>307</v>
      </c>
      <c r="D432" s="10">
        <v>16</v>
      </c>
      <c r="E432" s="13">
        <f>SUM(E431,D432)</f>
        <v>163</v>
      </c>
      <c r="F432" s="10" t="s">
        <v>308</v>
      </c>
      <c r="G432" s="1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customFormat="1" ht="16.5" customHeight="1">
      <c r="A433" s="10">
        <v>10</v>
      </c>
      <c r="B433" s="11" t="s">
        <v>164</v>
      </c>
      <c r="C433" s="12" t="s">
        <v>485</v>
      </c>
      <c r="D433" s="10">
        <v>20</v>
      </c>
      <c r="E433" s="13">
        <f>SUM(E432,D433)</f>
        <v>183</v>
      </c>
      <c r="F433" s="10" t="s">
        <v>308</v>
      </c>
      <c r="G433" s="1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customFormat="1" ht="16.5" customHeight="1">
      <c r="A434" s="4">
        <v>11</v>
      </c>
      <c r="B434" s="9" t="s">
        <v>739</v>
      </c>
      <c r="C434" s="4" t="s">
        <v>740</v>
      </c>
      <c r="D434" s="4">
        <v>11</v>
      </c>
      <c r="E434" s="3">
        <f>SUM(E433,D434)</f>
        <v>194</v>
      </c>
      <c r="F434" s="4" t="s">
        <v>308</v>
      </c>
      <c r="G434" s="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customFormat="1" ht="16.5" customHeight="1">
      <c r="A435" s="26">
        <v>12</v>
      </c>
      <c r="B435" s="9" t="s">
        <v>366</v>
      </c>
      <c r="C435" s="4" t="s">
        <v>367</v>
      </c>
      <c r="D435" s="4">
        <v>8</v>
      </c>
      <c r="E435" s="3">
        <v>200</v>
      </c>
      <c r="F435" s="4" t="s">
        <v>308</v>
      </c>
      <c r="G435" s="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customFormat="1" ht="16.5" customHeight="1">
      <c r="A436" s="4">
        <v>13</v>
      </c>
      <c r="B436" s="9"/>
      <c r="C436" s="4"/>
      <c r="D436" s="4"/>
      <c r="E436" s="3"/>
      <c r="F436" s="4"/>
      <c r="G436" s="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customFormat="1" ht="16.5" customHeight="1">
      <c r="A437" s="4">
        <v>14</v>
      </c>
      <c r="B437" s="9"/>
      <c r="C437" s="4"/>
      <c r="D437" s="4"/>
      <c r="E437" s="3"/>
      <c r="F437" s="4"/>
      <c r="G437" s="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customFormat="1" ht="16.5" customHeight="1">
      <c r="A438" s="4">
        <v>15</v>
      </c>
      <c r="B438" s="9"/>
      <c r="C438" s="4"/>
      <c r="D438" s="4"/>
      <c r="E438" s="3"/>
      <c r="F438" s="4"/>
      <c r="G438" s="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customFormat="1" ht="16.5" customHeight="1">
      <c r="A439" s="492" t="s">
        <v>995</v>
      </c>
      <c r="B439" s="492"/>
      <c r="C439" s="492"/>
      <c r="D439" s="2" t="s">
        <v>4</v>
      </c>
      <c r="E439" s="3" t="s">
        <v>5</v>
      </c>
      <c r="F439" s="4" t="s">
        <v>6</v>
      </c>
      <c r="G439" s="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customFormat="1" ht="16.5" customHeight="1">
      <c r="A440" s="492" t="s">
        <v>996</v>
      </c>
      <c r="B440" s="492"/>
      <c r="C440" s="492"/>
      <c r="D440" s="4">
        <f>SUM(D442:D456)</f>
        <v>261</v>
      </c>
      <c r="E440" s="3">
        <v>200</v>
      </c>
      <c r="F440" s="493" t="s">
        <v>8</v>
      </c>
      <c r="G440" s="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customFormat="1" ht="16.5" customHeight="1">
      <c r="A441" s="6" t="s">
        <v>9</v>
      </c>
      <c r="B441" s="7" t="s">
        <v>10</v>
      </c>
      <c r="C441" s="6" t="s">
        <v>11</v>
      </c>
      <c r="D441" s="6" t="s">
        <v>12</v>
      </c>
      <c r="E441" s="3" t="s">
        <v>13</v>
      </c>
      <c r="F441" s="493"/>
      <c r="G441" s="3" t="s">
        <v>14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customFormat="1" ht="16.5" customHeight="1">
      <c r="A442" s="6">
        <v>1</v>
      </c>
      <c r="B442" s="8" t="s">
        <v>912</v>
      </c>
      <c r="C442" s="79" t="s">
        <v>913</v>
      </c>
      <c r="D442" s="4">
        <v>40</v>
      </c>
      <c r="E442" s="3">
        <f>MIN(150,SUMIF(C442,"&gt;=110/09/01",D442)-SUMIF(C442,"&gt;=112/08/31",D442))</f>
        <v>40</v>
      </c>
      <c r="F442" s="4" t="s">
        <v>914</v>
      </c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customFormat="1" ht="16.5" customHeight="1">
      <c r="A443" s="6">
        <v>2</v>
      </c>
      <c r="B443" s="9" t="s">
        <v>897</v>
      </c>
      <c r="C443" s="6" t="s">
        <v>898</v>
      </c>
      <c r="D443" s="4">
        <v>15</v>
      </c>
      <c r="E443" s="3">
        <f>MIN(150,SUMIF(C442:C443,"&gt;=110/09/01",D442:D443)-SUMIF(C442:C443,"&gt;=112/08/31",D442:D443))</f>
        <v>55</v>
      </c>
      <c r="F443" s="4" t="s">
        <v>581</v>
      </c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customFormat="1" ht="16.5" customHeight="1">
      <c r="A444" s="4">
        <v>3</v>
      </c>
      <c r="B444" s="8" t="s">
        <v>997</v>
      </c>
      <c r="C444" s="6" t="s">
        <v>998</v>
      </c>
      <c r="D444" s="4">
        <v>20</v>
      </c>
      <c r="E444" s="3">
        <f>MIN(150,SUMIF(C442:C444,"&gt;=110/09/01",D442:D444)-SUMIF(C442:C444,"&gt;=112/08/31",D442:D444))</f>
        <v>75</v>
      </c>
      <c r="F444" s="4" t="s">
        <v>581</v>
      </c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customFormat="1" ht="16.5" customHeight="1">
      <c r="A445" s="6">
        <v>4</v>
      </c>
      <c r="B445" s="8" t="s">
        <v>997</v>
      </c>
      <c r="C445" s="6" t="s">
        <v>999</v>
      </c>
      <c r="D445" s="4">
        <v>20</v>
      </c>
      <c r="E445" s="3">
        <f>MIN(150,SUMIF(C442:C445,"&gt;=110/09/01",D442:D445)-SUMIF(C442:C445,"&gt;=112/08/31",D442:D445))</f>
        <v>95</v>
      </c>
      <c r="F445" s="4" t="s">
        <v>581</v>
      </c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customFormat="1" ht="16.5" customHeight="1">
      <c r="A446" s="4">
        <v>5</v>
      </c>
      <c r="B446" s="9" t="s">
        <v>1000</v>
      </c>
      <c r="C446" s="6" t="s">
        <v>1001</v>
      </c>
      <c r="D446" s="4">
        <v>16</v>
      </c>
      <c r="E446" s="3">
        <f>MIN(150,SUMIF(C442:C446,"&gt;=110/09/01",D442:D446)-SUMIF(C442:C446,"&gt;=112/08/31",D442:D446))</f>
        <v>111</v>
      </c>
      <c r="F446" s="4" t="s">
        <v>644</v>
      </c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customFormat="1" ht="16.5" customHeight="1">
      <c r="A447" s="10">
        <v>6</v>
      </c>
      <c r="B447" s="39" t="s">
        <v>773</v>
      </c>
      <c r="C447" s="12" t="s">
        <v>1002</v>
      </c>
      <c r="D447" s="10">
        <v>8</v>
      </c>
      <c r="E447" s="13">
        <f>MIN(150,SUMIF(C442:C447,"&gt;=110/09/01",D442:D447)-SUMIF(C442:C447,"&gt;=112/08/31",D442:D447))</f>
        <v>119</v>
      </c>
      <c r="F447" s="10" t="s">
        <v>775</v>
      </c>
      <c r="G447" s="10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customFormat="1" ht="16.5" customHeight="1">
      <c r="A448" s="10">
        <v>7</v>
      </c>
      <c r="B448" s="11" t="s">
        <v>878</v>
      </c>
      <c r="C448" s="12" t="s">
        <v>879</v>
      </c>
      <c r="D448" s="10">
        <v>8</v>
      </c>
      <c r="E448" s="13">
        <f>SUM(E447,D448)</f>
        <v>127</v>
      </c>
      <c r="F448" s="10" t="s">
        <v>750</v>
      </c>
      <c r="G448" s="1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customFormat="1" ht="16.5" customHeight="1">
      <c r="A449" s="10">
        <v>8</v>
      </c>
      <c r="B449" s="11" t="s">
        <v>997</v>
      </c>
      <c r="C449" s="12" t="s">
        <v>1003</v>
      </c>
      <c r="D449" s="10">
        <v>20</v>
      </c>
      <c r="E449" s="13">
        <f>MIN(150,SUMIF(C442:C449,"&gt;=110/09/01",D442:D449)-SUMIF(C442:C449,"&gt;=112/08/31",D442:D449))</f>
        <v>147</v>
      </c>
      <c r="F449" s="10" t="s">
        <v>582</v>
      </c>
      <c r="G449" s="10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customFormat="1" ht="16.5" customHeight="1">
      <c r="A450" s="10">
        <v>9</v>
      </c>
      <c r="B450" s="11" t="s">
        <v>571</v>
      </c>
      <c r="C450" s="12" t="s">
        <v>572</v>
      </c>
      <c r="D450" s="10">
        <v>60</v>
      </c>
      <c r="E450" s="13">
        <f>MIN(150,SUMIF(C442:C450,"&gt;=110/09/01",D442:D450)-SUMIF(C442:C449,"&gt;=112/08/31",D442:D449))</f>
        <v>150</v>
      </c>
      <c r="F450" s="10" t="s">
        <v>582</v>
      </c>
      <c r="G450" s="10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customFormat="1" ht="16.5" customHeight="1">
      <c r="A451" s="10">
        <v>10</v>
      </c>
      <c r="B451" s="11" t="s">
        <v>583</v>
      </c>
      <c r="C451" s="12" t="s">
        <v>307</v>
      </c>
      <c r="D451" s="10">
        <v>12</v>
      </c>
      <c r="E451" s="13">
        <f>SUM(E450,D451)</f>
        <v>162</v>
      </c>
      <c r="F451" s="10" t="s">
        <v>308</v>
      </c>
      <c r="G451" s="10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customFormat="1" ht="16.5" customHeight="1">
      <c r="A452" s="6">
        <v>11</v>
      </c>
      <c r="B452" s="9" t="s">
        <v>1004</v>
      </c>
      <c r="C452" s="4" t="s">
        <v>1005</v>
      </c>
      <c r="D452" s="4">
        <v>16</v>
      </c>
      <c r="E452" s="3">
        <f>SUM(E451,D452)</f>
        <v>178</v>
      </c>
      <c r="F452" s="4" t="s">
        <v>308</v>
      </c>
      <c r="G452" s="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customFormat="1" ht="16.5" customHeight="1">
      <c r="A453" s="6">
        <v>12</v>
      </c>
      <c r="B453" s="9" t="s">
        <v>866</v>
      </c>
      <c r="C453" s="4" t="s">
        <v>867</v>
      </c>
      <c r="D453" s="4">
        <v>4</v>
      </c>
      <c r="E453" s="3">
        <f>SUM(E452,D453)</f>
        <v>182</v>
      </c>
      <c r="F453" s="4" t="s">
        <v>308</v>
      </c>
      <c r="G453" s="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customFormat="1" ht="16.5" customHeight="1">
      <c r="A454" s="4">
        <v>13</v>
      </c>
      <c r="B454" s="9" t="s">
        <v>717</v>
      </c>
      <c r="C454" s="6" t="s">
        <v>718</v>
      </c>
      <c r="D454" s="4">
        <v>22</v>
      </c>
      <c r="E454" s="3">
        <v>200</v>
      </c>
      <c r="F454" s="4" t="s">
        <v>130</v>
      </c>
      <c r="G454" s="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customFormat="1" ht="16.5" customHeight="1">
      <c r="A455" s="6">
        <v>14</v>
      </c>
      <c r="B455" s="9"/>
      <c r="C455" s="9"/>
      <c r="D455" s="4"/>
      <c r="E455" s="9"/>
      <c r="F455" s="4"/>
      <c r="G455" s="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customFormat="1" ht="16.5" customHeight="1">
      <c r="A456" s="4">
        <v>15</v>
      </c>
      <c r="B456" s="9"/>
      <c r="C456" s="9"/>
      <c r="D456" s="4"/>
      <c r="E456" s="9"/>
      <c r="F456" s="4"/>
      <c r="G456" s="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customFormat="1" ht="16.5" customHeight="1">
      <c r="A457" s="492" t="s">
        <v>1006</v>
      </c>
      <c r="B457" s="492"/>
      <c r="C457" s="492"/>
      <c r="D457" s="2" t="s">
        <v>4</v>
      </c>
      <c r="E457" s="3" t="s">
        <v>5</v>
      </c>
      <c r="F457" s="4" t="s">
        <v>6</v>
      </c>
      <c r="G457" s="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customFormat="1" ht="16.5" customHeight="1">
      <c r="A458" s="492" t="s">
        <v>1007</v>
      </c>
      <c r="B458" s="492"/>
      <c r="C458" s="492"/>
      <c r="D458" s="4">
        <f>SUM(D460:D470)</f>
        <v>275</v>
      </c>
      <c r="E458" s="3">
        <v>200</v>
      </c>
      <c r="F458" s="493" t="s">
        <v>8</v>
      </c>
      <c r="G458" s="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customFormat="1" ht="16.5" customHeight="1">
      <c r="A459" s="6" t="s">
        <v>9</v>
      </c>
      <c r="B459" s="7" t="s">
        <v>10</v>
      </c>
      <c r="C459" s="6" t="s">
        <v>11</v>
      </c>
      <c r="D459" s="6" t="s">
        <v>12</v>
      </c>
      <c r="E459" s="3" t="s">
        <v>13</v>
      </c>
      <c r="F459" s="493"/>
      <c r="G459" s="3" t="s">
        <v>14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customFormat="1" ht="16.5" customHeight="1">
      <c r="A460" s="6">
        <v>1</v>
      </c>
      <c r="B460" s="6" t="s">
        <v>1008</v>
      </c>
      <c r="C460" s="6" t="s">
        <v>1009</v>
      </c>
      <c r="D460" s="6">
        <v>30</v>
      </c>
      <c r="E460" s="3">
        <v>30</v>
      </c>
      <c r="F460" s="9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customFormat="1" ht="16.5" customHeight="1">
      <c r="A461" s="6">
        <v>2</v>
      </c>
      <c r="B461" s="9" t="s">
        <v>897</v>
      </c>
      <c r="C461" s="6" t="s">
        <v>898</v>
      </c>
      <c r="D461" s="4">
        <v>15</v>
      </c>
      <c r="E461" s="3">
        <f>MIN(150,SUMIF(C460:C461,"&gt;=110/09/01",D460:D461)-SUMIF(C460:C461,"&gt;=112/08/31",D460:D461))</f>
        <v>45</v>
      </c>
      <c r="F461" s="4" t="s">
        <v>581</v>
      </c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customFormat="1" ht="16.5" customHeight="1">
      <c r="A462" s="4">
        <v>3</v>
      </c>
      <c r="B462" s="8" t="s">
        <v>1010</v>
      </c>
      <c r="C462" s="6" t="s">
        <v>1011</v>
      </c>
      <c r="D462" s="4">
        <v>100</v>
      </c>
      <c r="E462" s="3">
        <f>MIN(150,SUMIF(C460:C462,"&gt;=110/09/01",D460:D462)-SUMIF(C460:C462,"&gt;=112/08/31",D460:D462))</f>
        <v>145</v>
      </c>
      <c r="F462" s="4" t="s">
        <v>644</v>
      </c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customFormat="1" ht="16.5" customHeight="1">
      <c r="A463" s="6">
        <v>4</v>
      </c>
      <c r="B463" s="9" t="s">
        <v>859</v>
      </c>
      <c r="C463" s="6" t="s">
        <v>860</v>
      </c>
      <c r="D463" s="4">
        <v>16</v>
      </c>
      <c r="E463" s="3">
        <f>MIN(150,SUMIF(C460:C463,"&gt;=110/09/01",D460:D463)-SUMIF(C460:C463,"&gt;=112/08/31",D460:D463))</f>
        <v>150</v>
      </c>
      <c r="F463" s="4" t="s">
        <v>644</v>
      </c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customFormat="1" ht="16.5" customHeight="1">
      <c r="A464" s="4">
        <v>5</v>
      </c>
      <c r="B464" s="9" t="s">
        <v>610</v>
      </c>
      <c r="C464" s="6" t="s">
        <v>611</v>
      </c>
      <c r="D464" s="4">
        <v>60</v>
      </c>
      <c r="E464" s="3">
        <f>MIN(150,SUMIF(C460:C464,"&gt;=110/09/01",D460:D464)-SUMIF(C460:C464,"&gt;=112/08/31",D460:D464))</f>
        <v>150</v>
      </c>
      <c r="F464" s="4" t="s">
        <v>609</v>
      </c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customFormat="1" ht="16.5" customHeight="1">
      <c r="A465" s="10">
        <v>6</v>
      </c>
      <c r="B465" s="11" t="s">
        <v>1012</v>
      </c>
      <c r="C465" s="12" t="s">
        <v>1013</v>
      </c>
      <c r="D465" s="10">
        <v>15</v>
      </c>
      <c r="E465" s="13">
        <f>SUM(E463,D465)</f>
        <v>165</v>
      </c>
      <c r="F465" s="10" t="s">
        <v>300</v>
      </c>
      <c r="G465" s="10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customFormat="1" ht="16.5" customHeight="1">
      <c r="A466" s="10">
        <v>7</v>
      </c>
      <c r="B466" s="11" t="s">
        <v>866</v>
      </c>
      <c r="C466" s="12" t="s">
        <v>867</v>
      </c>
      <c r="D466" s="10">
        <v>4</v>
      </c>
      <c r="E466" s="13">
        <f>SUM(E465,D466)</f>
        <v>169</v>
      </c>
      <c r="F466" s="10" t="s">
        <v>308</v>
      </c>
      <c r="G466" s="10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customFormat="1" ht="16.5" customHeight="1">
      <c r="A467" s="10">
        <v>8</v>
      </c>
      <c r="B467" s="11" t="s">
        <v>1014</v>
      </c>
      <c r="C467" s="12" t="s">
        <v>1015</v>
      </c>
      <c r="D467" s="10">
        <v>35</v>
      </c>
      <c r="E467" s="13">
        <v>200</v>
      </c>
      <c r="F467" s="10" t="s">
        <v>127</v>
      </c>
      <c r="G467" s="10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customFormat="1" ht="16.5" customHeight="1">
      <c r="A468" s="10">
        <v>9</v>
      </c>
      <c r="B468" s="11"/>
      <c r="C468" s="12"/>
      <c r="D468" s="10"/>
      <c r="E468" s="13"/>
      <c r="F468" s="10"/>
      <c r="G468" s="10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customFormat="1" ht="16.5" customHeight="1">
      <c r="A469" s="10">
        <v>10</v>
      </c>
      <c r="B469" s="11"/>
      <c r="C469" s="12"/>
      <c r="D469" s="10"/>
      <c r="E469" s="13"/>
      <c r="F469" s="10"/>
      <c r="G469" s="10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customFormat="1" ht="16.5" customHeight="1">
      <c r="A470" s="4">
        <v>11</v>
      </c>
      <c r="B470" s="9"/>
      <c r="C470" s="9"/>
      <c r="D470" s="9"/>
      <c r="E470" s="9"/>
      <c r="F470" s="9"/>
      <c r="G470" s="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customFormat="1" ht="16.5" customHeight="1">
      <c r="A471" s="26">
        <v>12</v>
      </c>
      <c r="B471" s="9"/>
      <c r="C471" s="9"/>
      <c r="D471" s="9"/>
      <c r="E471" s="9"/>
      <c r="F471" s="9"/>
      <c r="G471" s="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customFormat="1" ht="16.5" customHeight="1">
      <c r="A472" s="492" t="s">
        <v>1016</v>
      </c>
      <c r="B472" s="492"/>
      <c r="C472" s="492"/>
      <c r="D472" s="2" t="s">
        <v>4</v>
      </c>
      <c r="E472" s="3" t="s">
        <v>5</v>
      </c>
      <c r="F472" s="4" t="s">
        <v>6</v>
      </c>
      <c r="G472" s="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customFormat="1" ht="16.5" customHeight="1">
      <c r="A473" s="492" t="s">
        <v>1017</v>
      </c>
      <c r="B473" s="492"/>
      <c r="C473" s="492"/>
      <c r="D473" s="4">
        <f>SUM(D475:D484)</f>
        <v>20</v>
      </c>
      <c r="E473" s="3">
        <v>20</v>
      </c>
      <c r="F473" s="493" t="s">
        <v>8</v>
      </c>
      <c r="G473" s="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customFormat="1" ht="16.5" customHeight="1">
      <c r="A474" s="6" t="s">
        <v>9</v>
      </c>
      <c r="B474" s="7" t="s">
        <v>10</v>
      </c>
      <c r="C474" s="6" t="s">
        <v>11</v>
      </c>
      <c r="D474" s="6" t="s">
        <v>12</v>
      </c>
      <c r="E474" s="3" t="s">
        <v>13</v>
      </c>
      <c r="F474" s="493"/>
      <c r="G474" s="3" t="s">
        <v>14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customFormat="1" ht="16.5" customHeight="1">
      <c r="A475" s="6">
        <v>1</v>
      </c>
      <c r="B475" s="9" t="s">
        <v>900</v>
      </c>
      <c r="C475" s="4" t="s">
        <v>810</v>
      </c>
      <c r="D475" s="4">
        <v>20</v>
      </c>
      <c r="E475" s="3">
        <v>20</v>
      </c>
      <c r="F475" s="4" t="s">
        <v>644</v>
      </c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customFormat="1" ht="16.5" customHeight="1">
      <c r="A476" s="6">
        <v>2</v>
      </c>
      <c r="B476" s="9"/>
      <c r="C476" s="6"/>
      <c r="D476" s="4"/>
      <c r="E476" s="3"/>
      <c r="F476" s="4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customFormat="1" ht="16.5" customHeight="1">
      <c r="A477" s="4">
        <v>3</v>
      </c>
      <c r="B477" s="8"/>
      <c r="C477" s="6"/>
      <c r="D477" s="4"/>
      <c r="E477" s="3"/>
      <c r="F477" s="4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customFormat="1" ht="16.5" customHeight="1">
      <c r="A478" s="6">
        <v>4</v>
      </c>
      <c r="B478" s="9"/>
      <c r="C478" s="6"/>
      <c r="D478" s="4"/>
      <c r="E478" s="3"/>
      <c r="F478" s="4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customFormat="1" ht="16.5" customHeight="1">
      <c r="A479" s="4">
        <v>5</v>
      </c>
      <c r="B479" s="9"/>
      <c r="C479" s="6"/>
      <c r="D479" s="4"/>
      <c r="E479" s="3"/>
      <c r="F479" s="4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customFormat="1" ht="16.5" customHeight="1">
      <c r="A480" s="10">
        <v>6</v>
      </c>
      <c r="B480" s="11"/>
      <c r="C480" s="12"/>
      <c r="D480" s="10"/>
      <c r="E480" s="13"/>
      <c r="F480" s="10"/>
      <c r="G480" s="10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customFormat="1" ht="16.5" customHeight="1">
      <c r="A481" s="10">
        <v>7</v>
      </c>
      <c r="B481" s="11"/>
      <c r="C481" s="12"/>
      <c r="D481" s="10"/>
      <c r="E481" s="13"/>
      <c r="F481" s="10"/>
      <c r="G481" s="10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customFormat="1" ht="16.5" customHeight="1">
      <c r="A482" s="10">
        <v>8</v>
      </c>
      <c r="B482" s="11"/>
      <c r="C482" s="12"/>
      <c r="D482" s="10"/>
      <c r="E482" s="13"/>
      <c r="F482" s="10"/>
      <c r="G482" s="1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customFormat="1" ht="16.5" customHeight="1">
      <c r="A483" s="10">
        <v>9</v>
      </c>
      <c r="B483" s="11"/>
      <c r="C483" s="12"/>
      <c r="D483" s="10"/>
      <c r="E483" s="13"/>
      <c r="F483" s="10"/>
      <c r="G483" s="1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customFormat="1" ht="16.5" customHeight="1">
      <c r="A484" s="10">
        <v>10</v>
      </c>
      <c r="B484" s="11"/>
      <c r="C484" s="12"/>
      <c r="D484" s="10"/>
      <c r="E484" s="13"/>
      <c r="F484" s="10"/>
      <c r="G484" s="1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customFormat="1" ht="16.5" customHeight="1">
      <c r="A485" s="4">
        <v>11</v>
      </c>
      <c r="B485" s="9"/>
      <c r="C485" s="9"/>
      <c r="D485" s="9"/>
      <c r="E485" s="9"/>
      <c r="F485" s="9"/>
      <c r="G485" s="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customFormat="1" ht="16.5" customHeight="1">
      <c r="A486" s="26">
        <v>12</v>
      </c>
      <c r="B486" s="9"/>
      <c r="C486" s="9"/>
      <c r="D486" s="9"/>
      <c r="E486" s="9"/>
      <c r="F486" s="9"/>
      <c r="G486" s="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customFormat="1" ht="16.5" customHeight="1">
      <c r="A487" s="4">
        <v>13</v>
      </c>
      <c r="B487" s="9"/>
      <c r="C487" s="9"/>
      <c r="D487" s="9"/>
      <c r="E487" s="9"/>
      <c r="F487" s="9"/>
      <c r="G487" s="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customFormat="1" ht="16.5" customHeight="1">
      <c r="A488" s="492" t="s">
        <v>1018</v>
      </c>
      <c r="B488" s="492"/>
      <c r="C488" s="492"/>
      <c r="D488" s="2" t="s">
        <v>4</v>
      </c>
      <c r="E488" s="3" t="s">
        <v>5</v>
      </c>
      <c r="F488" s="4" t="s">
        <v>6</v>
      </c>
      <c r="G488" s="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customFormat="1" ht="16.5" customHeight="1">
      <c r="A489" s="492" t="s">
        <v>1019</v>
      </c>
      <c r="B489" s="492"/>
      <c r="C489" s="492"/>
      <c r="D489" s="4">
        <f>SUM(D491:D500)</f>
        <v>103</v>
      </c>
      <c r="E489" s="3">
        <f>MIN(150,SUMIF(C491:C500,"&gt;=110/09/01",D491:D500)-SUMIF(C491:C500,"&gt;=112/08/31",D491:D500))</f>
        <v>103</v>
      </c>
      <c r="F489" s="493" t="s">
        <v>8</v>
      </c>
      <c r="G489" s="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customFormat="1" ht="16.5" customHeight="1">
      <c r="A490" s="6" t="s">
        <v>9</v>
      </c>
      <c r="B490" s="7" t="s">
        <v>10</v>
      </c>
      <c r="C490" s="6" t="s">
        <v>11</v>
      </c>
      <c r="D490" s="6" t="s">
        <v>12</v>
      </c>
      <c r="E490" s="3" t="s">
        <v>13</v>
      </c>
      <c r="F490" s="493"/>
      <c r="G490" s="3" t="s">
        <v>14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customFormat="1" ht="16.5" customHeight="1">
      <c r="A491" s="6">
        <v>1</v>
      </c>
      <c r="B491" s="9" t="s">
        <v>897</v>
      </c>
      <c r="C491" s="6" t="s">
        <v>898</v>
      </c>
      <c r="D491" s="4">
        <v>15</v>
      </c>
      <c r="E491" s="3">
        <v>15</v>
      </c>
      <c r="F491" s="4" t="s">
        <v>581</v>
      </c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customFormat="1" ht="16.5" customHeight="1">
      <c r="A492" s="6">
        <v>2</v>
      </c>
      <c r="B492" s="9" t="s">
        <v>900</v>
      </c>
      <c r="C492" s="4" t="s">
        <v>810</v>
      </c>
      <c r="D492" s="4">
        <v>20</v>
      </c>
      <c r="E492" s="3">
        <f>MIN(150,SUMIF(C491:C492,"&gt;=110/09/01",D491:D492)-SUMIF(C491:C492,"&gt;=112/08/31",D491:D492))</f>
        <v>35</v>
      </c>
      <c r="F492" s="4" t="s">
        <v>644</v>
      </c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customFormat="1" ht="16.5" customHeight="1">
      <c r="A493" s="4">
        <v>3</v>
      </c>
      <c r="B493" s="8" t="s">
        <v>878</v>
      </c>
      <c r="C493" s="6" t="s">
        <v>879</v>
      </c>
      <c r="D493" s="4">
        <v>8</v>
      </c>
      <c r="E493" s="3">
        <f>SUM(E492,D493)</f>
        <v>43</v>
      </c>
      <c r="F493" s="4" t="s">
        <v>750</v>
      </c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customFormat="1" ht="16.5" customHeight="1">
      <c r="A494" s="6">
        <v>4</v>
      </c>
      <c r="B494" s="9" t="s">
        <v>610</v>
      </c>
      <c r="C494" s="6" t="s">
        <v>611</v>
      </c>
      <c r="D494" s="4">
        <v>60</v>
      </c>
      <c r="E494" s="3">
        <f>MIN(150,SUMIF(C491:C494,"&gt;=110/09/01",D491:D494)-SUMIF(C491:C494,"&gt;=112/08/31",D491:D494))</f>
        <v>103</v>
      </c>
      <c r="F494" s="4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customFormat="1" ht="16.5" customHeight="1">
      <c r="A495" s="4">
        <v>5</v>
      </c>
      <c r="B495" s="9"/>
      <c r="C495" s="6"/>
      <c r="D495" s="4"/>
      <c r="E495" s="3"/>
      <c r="F495" s="4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customFormat="1" ht="16.5" customHeight="1">
      <c r="A496" s="10">
        <v>6</v>
      </c>
      <c r="B496" s="11"/>
      <c r="C496" s="12"/>
      <c r="D496" s="10"/>
      <c r="E496" s="13"/>
      <c r="F496" s="10"/>
      <c r="G496" s="10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customFormat="1" ht="16.5" customHeight="1">
      <c r="A497" s="10">
        <v>7</v>
      </c>
      <c r="B497" s="11"/>
      <c r="C497" s="12"/>
      <c r="D497" s="10"/>
      <c r="E497" s="13"/>
      <c r="F497" s="10"/>
      <c r="G497" s="1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customFormat="1" ht="16.5" customHeight="1">
      <c r="A498" s="10">
        <v>8</v>
      </c>
      <c r="B498" s="11"/>
      <c r="C498" s="12"/>
      <c r="D498" s="10"/>
      <c r="E498" s="13"/>
      <c r="F498" s="10"/>
      <c r="G498" s="1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customFormat="1" ht="16.5" customHeight="1">
      <c r="A499" s="10">
        <v>9</v>
      </c>
      <c r="B499" s="11"/>
      <c r="C499" s="12"/>
      <c r="D499" s="10"/>
      <c r="E499" s="13"/>
      <c r="F499" s="10"/>
      <c r="G499" s="10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customFormat="1" ht="16.5" customHeight="1">
      <c r="A500" s="10">
        <v>10</v>
      </c>
      <c r="B500" s="11"/>
      <c r="C500" s="12"/>
      <c r="D500" s="10"/>
      <c r="E500" s="13"/>
      <c r="F500" s="10"/>
      <c r="G500" s="10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customFormat="1" ht="16.5" customHeight="1">
      <c r="A501" s="4">
        <v>11</v>
      </c>
      <c r="B501" s="9"/>
      <c r="C501" s="9"/>
      <c r="D501" s="9"/>
      <c r="E501" s="9"/>
      <c r="F501" s="9"/>
      <c r="G501" s="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customFormat="1" ht="16.5" customHeight="1">
      <c r="A502" s="26">
        <v>12</v>
      </c>
      <c r="B502" s="9"/>
      <c r="C502" s="9"/>
      <c r="D502" s="9"/>
      <c r="E502" s="9"/>
      <c r="F502" s="9"/>
      <c r="G502" s="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customFormat="1" ht="16.5" customHeight="1">
      <c r="A503" s="4">
        <v>13</v>
      </c>
      <c r="B503" s="9"/>
      <c r="C503" s="9"/>
      <c r="D503" s="9"/>
      <c r="E503" s="9"/>
      <c r="F503" s="9"/>
      <c r="G503" s="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customFormat="1" ht="16.5" customHeight="1">
      <c r="A504" s="492" t="s">
        <v>1020</v>
      </c>
      <c r="B504" s="492"/>
      <c r="C504" s="492"/>
      <c r="D504" s="2" t="s">
        <v>4</v>
      </c>
      <c r="E504" s="3" t="s">
        <v>5</v>
      </c>
      <c r="F504" s="4" t="s">
        <v>6</v>
      </c>
      <c r="G504" s="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customFormat="1" ht="16.5" customHeight="1">
      <c r="A505" s="492" t="s">
        <v>1021</v>
      </c>
      <c r="B505" s="492"/>
      <c r="C505" s="492"/>
      <c r="D505" s="4">
        <f>SUM(D507:D516)</f>
        <v>116</v>
      </c>
      <c r="E505" s="3">
        <v>116</v>
      </c>
      <c r="F505" s="493" t="s">
        <v>8</v>
      </c>
      <c r="G505" s="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customFormat="1" ht="16.5" customHeight="1">
      <c r="A506" s="6" t="s">
        <v>9</v>
      </c>
      <c r="B506" s="7" t="s">
        <v>10</v>
      </c>
      <c r="C506" s="6" t="s">
        <v>11</v>
      </c>
      <c r="D506" s="6" t="s">
        <v>12</v>
      </c>
      <c r="E506" s="3" t="s">
        <v>13</v>
      </c>
      <c r="F506" s="493"/>
      <c r="G506" s="3" t="s">
        <v>14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customFormat="1" ht="16.5" customHeight="1">
      <c r="A507" s="6">
        <v>1</v>
      </c>
      <c r="B507" s="8" t="s">
        <v>612</v>
      </c>
      <c r="C507" s="6" t="s">
        <v>613</v>
      </c>
      <c r="D507" s="4">
        <v>8</v>
      </c>
      <c r="E507" s="3">
        <f>SUM(D507)</f>
        <v>8</v>
      </c>
      <c r="F507" s="4" t="s">
        <v>305</v>
      </c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customFormat="1" ht="16.5" customHeight="1">
      <c r="A508" s="6">
        <v>2</v>
      </c>
      <c r="B508" s="9" t="s">
        <v>600</v>
      </c>
      <c r="C508" s="6" t="s">
        <v>307</v>
      </c>
      <c r="D508" s="4">
        <v>4</v>
      </c>
      <c r="E508" s="3">
        <f>SUM(E507,D508)</f>
        <v>12</v>
      </c>
      <c r="F508" s="4" t="s">
        <v>308</v>
      </c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customFormat="1" ht="16.5" customHeight="1">
      <c r="A509" s="4">
        <v>3</v>
      </c>
      <c r="B509" s="9" t="s">
        <v>309</v>
      </c>
      <c r="C509" s="6" t="s">
        <v>310</v>
      </c>
      <c r="D509" s="4">
        <v>100</v>
      </c>
      <c r="E509" s="3">
        <f>SUM(E508,D509)</f>
        <v>112</v>
      </c>
      <c r="F509" s="4" t="s">
        <v>308</v>
      </c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customFormat="1" ht="16.5" customHeight="1">
      <c r="A510" s="6">
        <v>4</v>
      </c>
      <c r="B510" s="9" t="s">
        <v>235</v>
      </c>
      <c r="C510" s="6" t="s">
        <v>236</v>
      </c>
      <c r="D510" s="4">
        <v>4</v>
      </c>
      <c r="E510" s="3">
        <v>116</v>
      </c>
      <c r="F510" s="4" t="s">
        <v>130</v>
      </c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customFormat="1" ht="16.5" customHeight="1">
      <c r="A511" s="4">
        <v>5</v>
      </c>
      <c r="B511" s="9"/>
      <c r="C511" s="6"/>
      <c r="D511" s="4"/>
      <c r="E511" s="3"/>
      <c r="F511" s="4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customFormat="1" ht="16.5" customHeight="1">
      <c r="A512" s="10">
        <v>6</v>
      </c>
      <c r="B512" s="11"/>
      <c r="C512" s="12"/>
      <c r="D512" s="10"/>
      <c r="E512" s="13"/>
      <c r="F512" s="10"/>
      <c r="G512" s="1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customFormat="1" ht="16.5" customHeight="1">
      <c r="A513" s="10">
        <v>7</v>
      </c>
      <c r="B513" s="11"/>
      <c r="C513" s="12"/>
      <c r="D513" s="10"/>
      <c r="E513" s="13"/>
      <c r="F513" s="10"/>
      <c r="G513" s="1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customFormat="1" ht="16.5" customHeight="1">
      <c r="A514" s="10">
        <v>8</v>
      </c>
      <c r="B514" s="11"/>
      <c r="C514" s="12"/>
      <c r="D514" s="10"/>
      <c r="E514" s="13"/>
      <c r="F514" s="10"/>
      <c r="G514" s="1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customFormat="1" ht="16.5" customHeight="1">
      <c r="A515" s="10">
        <v>9</v>
      </c>
      <c r="B515" s="11"/>
      <c r="C515" s="12"/>
      <c r="D515" s="10"/>
      <c r="E515" s="13"/>
      <c r="F515" s="10"/>
      <c r="G515" s="1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customFormat="1" ht="16.5" customHeight="1">
      <c r="A516" s="10">
        <v>10</v>
      </c>
      <c r="B516" s="11"/>
      <c r="C516" s="12"/>
      <c r="D516" s="10"/>
      <c r="E516" s="13"/>
      <c r="F516" s="10"/>
      <c r="G516" s="1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customFormat="1" ht="16.5" customHeight="1">
      <c r="A517" s="7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customFormat="1" ht="16.5" customHeight="1">
      <c r="A518" s="7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customFormat="1" ht="16.5" customHeight="1">
      <c r="A519" s="7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customFormat="1" ht="16.5" customHeight="1">
      <c r="A520" s="7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customFormat="1" ht="16.5" customHeight="1">
      <c r="A521" s="7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customFormat="1" ht="16.5" customHeight="1">
      <c r="A522" s="7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customFormat="1" ht="16.5" customHeight="1">
      <c r="A523" s="7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customFormat="1" ht="16.5" customHeight="1">
      <c r="A524" s="7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customFormat="1" ht="16.5" customHeight="1">
      <c r="A525" s="7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customFormat="1" ht="16.5" customHeight="1">
      <c r="A526" s="7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customFormat="1" ht="16.5" customHeight="1">
      <c r="A527" s="7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customFormat="1" ht="16.5" customHeight="1">
      <c r="A528" s="7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customFormat="1" ht="16.5" customHeight="1">
      <c r="A529" s="7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6.5" customHeight="1"/>
    <row r="531" spans="1:21" ht="16.5" customHeight="1"/>
    <row r="532" spans="1:21" ht="16.5" customHeight="1"/>
    <row r="533" spans="1:21" ht="16.5" customHeight="1"/>
    <row r="534" spans="1:21" ht="16.5" customHeight="1"/>
    <row r="535" spans="1:21" ht="16.5" customHeight="1"/>
    <row r="536" spans="1:21" ht="16.5" customHeight="1"/>
    <row r="537" spans="1:21" ht="16.5" customHeight="1"/>
    <row r="538" spans="1:21" ht="16.5" customHeight="1"/>
    <row r="539" spans="1:21" ht="16.5" customHeight="1"/>
    <row r="540" spans="1:21" ht="16.5" customHeight="1"/>
    <row r="541" spans="1:21" ht="16.5" customHeight="1"/>
    <row r="542" spans="1:21" ht="16.5" customHeight="1"/>
    <row r="543" spans="1:21" ht="16.5" customHeight="1"/>
    <row r="544" spans="1:21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  <row r="1008" ht="16.5" customHeight="1"/>
    <row r="1009" ht="16.5" customHeight="1"/>
    <row r="1010" ht="16.5" customHeight="1"/>
    <row r="1011" ht="16.5" customHeight="1"/>
    <row r="1012" ht="16.5" customHeight="1"/>
    <row r="1013" ht="16.5" customHeight="1"/>
    <row r="1014" ht="16.5" customHeight="1"/>
    <row r="1015" ht="16.5" customHeight="1"/>
    <row r="1016" ht="16.5" customHeight="1"/>
    <row r="1017" ht="16.5" customHeight="1"/>
    <row r="1018" ht="16.5" customHeight="1"/>
    <row r="1019" ht="16.5" customHeight="1"/>
    <row r="1020" ht="16.5" customHeight="1"/>
  </sheetData>
  <mergeCells count="103">
    <mergeCell ref="A488:C488"/>
    <mergeCell ref="A489:C489"/>
    <mergeCell ref="F489:F490"/>
    <mergeCell ref="A504:C504"/>
    <mergeCell ref="A505:C505"/>
    <mergeCell ref="F505:F506"/>
    <mergeCell ref="A457:C457"/>
    <mergeCell ref="A458:C458"/>
    <mergeCell ref="F458:F459"/>
    <mergeCell ref="A472:C472"/>
    <mergeCell ref="A473:C473"/>
    <mergeCell ref="F473:F474"/>
    <mergeCell ref="A421:C421"/>
    <mergeCell ref="A422:C422"/>
    <mergeCell ref="F422:F423"/>
    <mergeCell ref="A439:C439"/>
    <mergeCell ref="A440:C440"/>
    <mergeCell ref="F440:F441"/>
    <mergeCell ref="A391:C391"/>
    <mergeCell ref="A392:C392"/>
    <mergeCell ref="F392:F393"/>
    <mergeCell ref="A406:C406"/>
    <mergeCell ref="A407:C407"/>
    <mergeCell ref="F407:F408"/>
    <mergeCell ref="A360:C360"/>
    <mergeCell ref="A361:C361"/>
    <mergeCell ref="F361:F362"/>
    <mergeCell ref="A375:C375"/>
    <mergeCell ref="A376:C376"/>
    <mergeCell ref="F376:F377"/>
    <mergeCell ref="A330:C330"/>
    <mergeCell ref="A331:C331"/>
    <mergeCell ref="F331:F332"/>
    <mergeCell ref="A345:C345"/>
    <mergeCell ref="A346:C346"/>
    <mergeCell ref="F346:F347"/>
    <mergeCell ref="A300:C300"/>
    <mergeCell ref="A301:C301"/>
    <mergeCell ref="F301:F302"/>
    <mergeCell ref="A315:C315"/>
    <mergeCell ref="A316:C316"/>
    <mergeCell ref="F316:F317"/>
    <mergeCell ref="A270:C270"/>
    <mergeCell ref="A271:C271"/>
    <mergeCell ref="F271:F272"/>
    <mergeCell ref="A285:C285"/>
    <mergeCell ref="A286:C286"/>
    <mergeCell ref="F286:F287"/>
    <mergeCell ref="A240:C240"/>
    <mergeCell ref="A241:C241"/>
    <mergeCell ref="F241:F242"/>
    <mergeCell ref="A255:C255"/>
    <mergeCell ref="A256:C256"/>
    <mergeCell ref="F256:F257"/>
    <mergeCell ref="A203:C203"/>
    <mergeCell ref="A204:C204"/>
    <mergeCell ref="F204:F205"/>
    <mergeCell ref="A225:C225"/>
    <mergeCell ref="A226:C226"/>
    <mergeCell ref="F226:F227"/>
    <mergeCell ref="A169:C169"/>
    <mergeCell ref="A170:C170"/>
    <mergeCell ref="F170:F171"/>
    <mergeCell ref="A184:C184"/>
    <mergeCell ref="A185:C185"/>
    <mergeCell ref="F185:F186"/>
    <mergeCell ref="A139:C139"/>
    <mergeCell ref="A140:C140"/>
    <mergeCell ref="F140:F141"/>
    <mergeCell ref="A154:C154"/>
    <mergeCell ref="A155:C155"/>
    <mergeCell ref="F155:F156"/>
    <mergeCell ref="A109:C109"/>
    <mergeCell ref="A110:C110"/>
    <mergeCell ref="F110:F111"/>
    <mergeCell ref="A124:C124"/>
    <mergeCell ref="A125:C125"/>
    <mergeCell ref="F125:F126"/>
    <mergeCell ref="A79:C79"/>
    <mergeCell ref="A80:C80"/>
    <mergeCell ref="F80:F81"/>
    <mergeCell ref="A94:C94"/>
    <mergeCell ref="A95:C95"/>
    <mergeCell ref="F95:F96"/>
    <mergeCell ref="A64:C64"/>
    <mergeCell ref="A65:C65"/>
    <mergeCell ref="F65:F66"/>
    <mergeCell ref="A19:C19"/>
    <mergeCell ref="A20:C20"/>
    <mergeCell ref="F20:F21"/>
    <mergeCell ref="A34:C34"/>
    <mergeCell ref="A35:C35"/>
    <mergeCell ref="F35:F36"/>
    <mergeCell ref="A1:G2"/>
    <mergeCell ref="L2:U14"/>
    <mergeCell ref="A3:D3"/>
    <mergeCell ref="E3:G3"/>
    <mergeCell ref="A4:C4"/>
    <mergeCell ref="A5:C5"/>
    <mergeCell ref="F5:F6"/>
    <mergeCell ref="A49:C49"/>
    <mergeCell ref="A50:C50"/>
    <mergeCell ref="F50:F51"/>
  </mergeCells>
  <phoneticPr fontId="11" type="noConversion"/>
  <pageMargins left="0.70000000000000007" right="0.70000000000000007" top="0.75000000000000011" bottom="0.75000000000000011" header="0" footer="0"/>
  <pageSetup paperSize="0" fitToWidth="0" fitToHeight="0" orientation="portrait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空</vt:lpstr>
      <vt:lpstr>114級-甲班(大一)</vt:lpstr>
      <vt:lpstr>113級-甲班(大二)</vt:lpstr>
      <vt:lpstr>113級-乙班(大二)</vt:lpstr>
      <vt:lpstr>112級-甲班(大三)</vt:lpstr>
      <vt:lpstr>112級-乙班（大三）</vt:lpstr>
      <vt:lpstr>111級-甲班（大四）</vt:lpstr>
      <vt:lpstr>111級-乙班(大四)</vt:lpstr>
      <vt:lpstr>110級-甲班(大五)</vt:lpstr>
      <vt:lpstr>110級-乙班(大五)</vt:lpstr>
      <vt:lpstr>109級-甲班(大六)</vt:lpstr>
      <vt:lpstr>109級-乙班(大六)_</vt:lpstr>
      <vt:lpstr>108級-甲班</vt:lpstr>
      <vt:lpstr>108級-乙班</vt:lpstr>
      <vt:lpstr>107級-甲班</vt:lpstr>
      <vt:lpstr>107級-乙班</vt:lpstr>
      <vt:lpstr>106級-甲班</vt:lpstr>
      <vt:lpstr>106級-乙班</vt:lpstr>
      <vt:lpstr>工作表1</vt:lpstr>
      <vt:lpstr>空白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運管</cp:lastModifiedBy>
  <cp:lastPrinted>2022-07-12T06:39:16Z</cp:lastPrinted>
  <dcterms:created xsi:type="dcterms:W3CDTF">2008-10-09T05:18:43Z</dcterms:created>
  <dcterms:modified xsi:type="dcterms:W3CDTF">2026-08-07T08:14:35Z</dcterms:modified>
</cp:coreProperties>
</file>